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Data\"/>
    </mc:Choice>
  </mc:AlternateContent>
  <bookViews>
    <workbookView xWindow="0" yWindow="0" windowWidth="23040" windowHeight="8970" activeTab="2"/>
  </bookViews>
  <sheets>
    <sheet name="Dashboard" sheetId="4" r:id="rId1"/>
    <sheet name="Economic Mobility Data" sheetId="1" r:id="rId2"/>
    <sheet name="Model Inputs" sheetId="2" r:id="rId3"/>
    <sheet name="Result" sheetId="3" r:id="rId4"/>
  </sheets>
  <definedNames>
    <definedName name="DefA">'Economic Mobility Data'!$T$18</definedName>
    <definedName name="DefB">'Economic Mobility Data'!$T$19</definedName>
    <definedName name="DefC">'Economic Mobility Data'!$T$20</definedName>
    <definedName name="DefD">'Economic Mobility Data'!$T$21</definedName>
    <definedName name="DefE">'Economic Mobility Data'!$T$22</definedName>
    <definedName name="DefF">'Economic Mobility Data'!$T$23</definedName>
    <definedName name="DefG">'Economic Mobility Data'!$T$24</definedName>
    <definedName name="DefH">'Economic Mobility Data'!$T$25</definedName>
    <definedName name="result">Result!$A$3</definedName>
  </definedNames>
  <calcPr calcId="0"/>
</workbook>
</file>

<file path=xl/calcChain.xml><?xml version="1.0" encoding="utf-8"?>
<calcChain xmlns="http://schemas.openxmlformats.org/spreadsheetml/2006/main">
  <c r="N8" i="1" l="1"/>
  <c r="D2" i="2" s="1"/>
  <c r="P8" i="1"/>
  <c r="F2" i="2" s="1"/>
  <c r="O8" i="1"/>
  <c r="E2" i="2" s="1"/>
  <c r="I2" i="4"/>
  <c r="U8" i="1"/>
  <c r="K2" i="2" s="1"/>
  <c r="T8" i="1"/>
  <c r="J2" i="2" s="1"/>
  <c r="S8" i="1"/>
  <c r="I2" i="2" s="1"/>
  <c r="R8" i="1"/>
  <c r="H2" i="2" s="1"/>
  <c r="Q8" i="1"/>
  <c r="G2" i="2" s="1"/>
  <c r="M8" i="1"/>
  <c r="S18" i="1"/>
  <c r="T18" i="1" s="1"/>
  <c r="T19" i="1"/>
  <c r="S20" i="1"/>
  <c r="T20" i="1"/>
  <c r="S21" i="1"/>
  <c r="T21" i="1"/>
  <c r="S22" i="1"/>
  <c r="T22" i="1" s="1"/>
  <c r="S23" i="1"/>
  <c r="T23" i="1"/>
  <c r="S24" i="1"/>
  <c r="T24" i="1"/>
  <c r="S25" i="1"/>
  <c r="T25" i="1"/>
  <c r="E3" i="2"/>
  <c r="E4" i="2"/>
  <c r="F4" i="2"/>
  <c r="F5" i="2"/>
  <c r="D3" i="2"/>
  <c r="C4" i="2"/>
  <c r="N13" i="1"/>
  <c r="N14" i="1" s="1"/>
  <c r="N12" i="1"/>
  <c r="N11" i="1"/>
  <c r="N4" i="1"/>
  <c r="O4" i="1"/>
  <c r="P4" i="1"/>
  <c r="F3" i="2" s="1"/>
  <c r="Q4" i="1"/>
  <c r="G3" i="2" s="1"/>
  <c r="R4" i="1"/>
  <c r="H3" i="2" s="1"/>
  <c r="S4" i="1"/>
  <c r="I3" i="2" s="1"/>
  <c r="T4" i="1"/>
  <c r="J3" i="2" s="1"/>
  <c r="U4" i="1"/>
  <c r="K3" i="2" s="1"/>
  <c r="N5" i="1"/>
  <c r="N6" i="1" s="1"/>
  <c r="O5" i="1"/>
  <c r="O6" i="1" s="1"/>
  <c r="O7" i="1" s="1"/>
  <c r="P5" i="1"/>
  <c r="P6" i="1" s="1"/>
  <c r="P7" i="1" s="1"/>
  <c r="Q5" i="1"/>
  <c r="G4" i="2" s="1"/>
  <c r="R5" i="1"/>
  <c r="H4" i="2" s="1"/>
  <c r="S5" i="1"/>
  <c r="S6" i="1" s="1"/>
  <c r="S7" i="1" s="1"/>
  <c r="T5" i="1"/>
  <c r="T6" i="1" s="1"/>
  <c r="T7" i="1" s="1"/>
  <c r="U5" i="1"/>
  <c r="U6" i="1" s="1"/>
  <c r="U7" i="1" s="1"/>
  <c r="M5" i="1"/>
  <c r="M4" i="1"/>
  <c r="N7" i="1" l="1"/>
  <c r="D5" i="2"/>
  <c r="E5" i="2"/>
  <c r="D4" i="2"/>
  <c r="K4" i="2"/>
  <c r="K5" i="2"/>
  <c r="J4" i="2"/>
  <c r="J5" i="2"/>
  <c r="I4" i="2"/>
  <c r="I5" i="2"/>
  <c r="R6" i="1"/>
  <c r="M6" i="1"/>
  <c r="M7" i="1" s="1"/>
  <c r="Q6" i="1"/>
  <c r="Q7" i="1" l="1"/>
  <c r="G5" i="2"/>
  <c r="R7" i="1"/>
  <c r="H5" i="2"/>
</calcChain>
</file>

<file path=xl/sharedStrings.xml><?xml version="1.0" encoding="utf-8"?>
<sst xmlns="http://schemas.openxmlformats.org/spreadsheetml/2006/main" count="1488" uniqueCount="736">
  <si>
    <t>CZ Name</t>
  </si>
  <si>
    <t>State</t>
  </si>
  <si>
    <t>AM, 80-82 Cohort</t>
  </si>
  <si>
    <t>RM, College Attendance</t>
  </si>
  <si>
    <t>RM, Teenage birth</t>
  </si>
  <si>
    <t>RM, College Quality</t>
  </si>
  <si>
    <t>Average of Percent of adults with less than a high school diploma, 2011-2015</t>
  </si>
  <si>
    <t>Average of Percent of adults with a high school diploma only, 2011-2015</t>
  </si>
  <si>
    <t>Average of Percent of adults completing some college or associate's degree, 2011-2015</t>
  </si>
  <si>
    <t>Average of Percent of adults with a bachelor's degree or higher, 2011-2015</t>
  </si>
  <si>
    <t>Average of Top 1% Income Share</t>
  </si>
  <si>
    <t>Johnson City</t>
  </si>
  <si>
    <t>TN</t>
  </si>
  <si>
    <t>Morristown</t>
  </si>
  <si>
    <t>Middlesborough</t>
  </si>
  <si>
    <t>Knoxville</t>
  </si>
  <si>
    <t>Winston-Salem</t>
  </si>
  <si>
    <t>NC</t>
  </si>
  <si>
    <t>Martinsville</t>
  </si>
  <si>
    <t>VA</t>
  </si>
  <si>
    <t>Greensboro</t>
  </si>
  <si>
    <t>North Wilkesboro</t>
  </si>
  <si>
    <t>Galax</t>
  </si>
  <si>
    <t>Spartanburg</t>
  </si>
  <si>
    <t>SC</t>
  </si>
  <si>
    <t>Gastonia</t>
  </si>
  <si>
    <t>Charlotte</t>
  </si>
  <si>
    <t>Boone</t>
  </si>
  <si>
    <t>Morganton</t>
  </si>
  <si>
    <t>Hickory</t>
  </si>
  <si>
    <t>Franklin</t>
  </si>
  <si>
    <t>Sylva</t>
  </si>
  <si>
    <t>Asheville</t>
  </si>
  <si>
    <t>Andrews</t>
  </si>
  <si>
    <t>Bennettsville</t>
  </si>
  <si>
    <t>Florence</t>
  </si>
  <si>
    <t>Fayetteville</t>
  </si>
  <si>
    <t>Wilmington</t>
  </si>
  <si>
    <t>Wilson</t>
  </si>
  <si>
    <t>Raleigh</t>
  </si>
  <si>
    <t>Henderson</t>
  </si>
  <si>
    <t>Goldsboro</t>
  </si>
  <si>
    <t>Jacksonville</t>
  </si>
  <si>
    <t>Virginia Beach</t>
  </si>
  <si>
    <t>Washington</t>
  </si>
  <si>
    <t>South Boston</t>
  </si>
  <si>
    <t>Lynchburg</t>
  </si>
  <si>
    <t>Richmond</t>
  </si>
  <si>
    <t>Newport News</t>
  </si>
  <si>
    <t>Roanoke Rapids</t>
  </si>
  <si>
    <t>Gulfport</t>
  </si>
  <si>
    <t>MS</t>
  </si>
  <si>
    <t>Laurel</t>
  </si>
  <si>
    <t>Hattiesburg</t>
  </si>
  <si>
    <t>Kosciusko</t>
  </si>
  <si>
    <t>Yazoo City</t>
  </si>
  <si>
    <t>Jackson</t>
  </si>
  <si>
    <t>McComb</t>
  </si>
  <si>
    <t>Brookhaven</t>
  </si>
  <si>
    <t>Jena</t>
  </si>
  <si>
    <t>LA</t>
  </si>
  <si>
    <t>Natchez</t>
  </si>
  <si>
    <t>Vicksburg</t>
  </si>
  <si>
    <t>New Orleans</t>
  </si>
  <si>
    <t>Houma</t>
  </si>
  <si>
    <t>Baton Rouge</t>
  </si>
  <si>
    <t>Alexandria</t>
  </si>
  <si>
    <t>Lake Charles</t>
  </si>
  <si>
    <t>Lafayette</t>
  </si>
  <si>
    <t>Monroe</t>
  </si>
  <si>
    <t>Lake Providence</t>
  </si>
  <si>
    <t>Magnolia</t>
  </si>
  <si>
    <t>AR</t>
  </si>
  <si>
    <t>Shreveport</t>
  </si>
  <si>
    <t>Ruston</t>
  </si>
  <si>
    <t>Many</t>
  </si>
  <si>
    <t>Crossett</t>
  </si>
  <si>
    <t>Pine Bluff</t>
  </si>
  <si>
    <t>El Dorado</t>
  </si>
  <si>
    <t>Little Rock</t>
  </si>
  <si>
    <t>Stuttgart</t>
  </si>
  <si>
    <t>Searcy</t>
  </si>
  <si>
    <t>London</t>
  </si>
  <si>
    <t>KY</t>
  </si>
  <si>
    <t>West Liberty</t>
  </si>
  <si>
    <t>Hazard</t>
  </si>
  <si>
    <t>Campbellsville</t>
  </si>
  <si>
    <t>Somerset</t>
  </si>
  <si>
    <t>Greenwood</t>
  </si>
  <si>
    <t>Clarksdale</t>
  </si>
  <si>
    <t>Greenville</t>
  </si>
  <si>
    <t>Dyersburg</t>
  </si>
  <si>
    <t>Lexington</t>
  </si>
  <si>
    <t>Tupelo</t>
  </si>
  <si>
    <t>Corinth</t>
  </si>
  <si>
    <t>New Albany</t>
  </si>
  <si>
    <t>Memphis</t>
  </si>
  <si>
    <t>West Memphis</t>
  </si>
  <si>
    <t>Bowling Green</t>
  </si>
  <si>
    <t>Glasgow</t>
  </si>
  <si>
    <t>Columbia</t>
  </si>
  <si>
    <t>Nashville</t>
  </si>
  <si>
    <t>Tullahoma</t>
  </si>
  <si>
    <t>Dickson</t>
  </si>
  <si>
    <t>Clarksville</t>
  </si>
  <si>
    <t>Huntsville</t>
  </si>
  <si>
    <t>AL</t>
  </si>
  <si>
    <t>Gadsden</t>
  </si>
  <si>
    <t>McMinnville</t>
  </si>
  <si>
    <t>Cookeville</t>
  </si>
  <si>
    <t>Chattanooga</t>
  </si>
  <si>
    <t>Crossville</t>
  </si>
  <si>
    <t>Ellijay</t>
  </si>
  <si>
    <t>GA</t>
  </si>
  <si>
    <t>Cleveland</t>
  </si>
  <si>
    <t>Rome</t>
  </si>
  <si>
    <t>Tampa</t>
  </si>
  <si>
    <t>FL</t>
  </si>
  <si>
    <t>Lakeland</t>
  </si>
  <si>
    <t>Sarasota</t>
  </si>
  <si>
    <t>Miami</t>
  </si>
  <si>
    <t>Port St. Lucie</t>
  </si>
  <si>
    <t>Cape Coral</t>
  </si>
  <si>
    <t>Palm Bay</t>
  </si>
  <si>
    <t>Orlando</t>
  </si>
  <si>
    <t>Deltona</t>
  </si>
  <si>
    <t>Lake City</t>
  </si>
  <si>
    <t>Ocala</t>
  </si>
  <si>
    <t>Gainesville</t>
  </si>
  <si>
    <t>Sumter</t>
  </si>
  <si>
    <t>Barnwell</t>
  </si>
  <si>
    <t>Charleston</t>
  </si>
  <si>
    <t>Aiken</t>
  </si>
  <si>
    <t>Fitzgerald</t>
  </si>
  <si>
    <t>Cordele</t>
  </si>
  <si>
    <t>Valdosta</t>
  </si>
  <si>
    <t>Waycross</t>
  </si>
  <si>
    <t>Brunswick</t>
  </si>
  <si>
    <t>Hinesville</t>
  </si>
  <si>
    <t>Statesboro</t>
  </si>
  <si>
    <t>Savannah</t>
  </si>
  <si>
    <t>Macon</t>
  </si>
  <si>
    <t>Vidalia</t>
  </si>
  <si>
    <t>Milledgeville</t>
  </si>
  <si>
    <t>Dublin</t>
  </si>
  <si>
    <t>Atlanta</t>
  </si>
  <si>
    <t>Griffin</t>
  </si>
  <si>
    <t>Winder</t>
  </si>
  <si>
    <t>Toccoa</t>
  </si>
  <si>
    <t>Talladega</t>
  </si>
  <si>
    <t>LaGrange</t>
  </si>
  <si>
    <t>Columbus</t>
  </si>
  <si>
    <t>Americus</t>
  </si>
  <si>
    <t>Auburn</t>
  </si>
  <si>
    <t>Tallahassee</t>
  </si>
  <si>
    <t>Panama City</t>
  </si>
  <si>
    <t>Bainbridge</t>
  </si>
  <si>
    <t>Thomasville</t>
  </si>
  <si>
    <t>Albany</t>
  </si>
  <si>
    <t>Eufaula</t>
  </si>
  <si>
    <t>Dothan</t>
  </si>
  <si>
    <t>Meridian</t>
  </si>
  <si>
    <t>Starkville</t>
  </si>
  <si>
    <t>Jasper</t>
  </si>
  <si>
    <t>Birmingham</t>
  </si>
  <si>
    <t>Tuscaloosa</t>
  </si>
  <si>
    <t>Demopolis</t>
  </si>
  <si>
    <t>Pensacola</t>
  </si>
  <si>
    <t>Mobile</t>
  </si>
  <si>
    <t>Atmore</t>
  </si>
  <si>
    <t>Montgomery</t>
  </si>
  <si>
    <t>Troy</t>
  </si>
  <si>
    <t>Bluefield</t>
  </si>
  <si>
    <t>Welch</t>
  </si>
  <si>
    <t>WV</t>
  </si>
  <si>
    <t>Big Stone Gap</t>
  </si>
  <si>
    <t>Fredericksburg</t>
  </si>
  <si>
    <t>Baltimore</t>
  </si>
  <si>
    <t>MD</t>
  </si>
  <si>
    <t>Colonial Beach</t>
  </si>
  <si>
    <t>Washington DC</t>
  </si>
  <si>
    <t>DC</t>
  </si>
  <si>
    <t>Marquette</t>
  </si>
  <si>
    <t>MI</t>
  </si>
  <si>
    <t>Marinette</t>
  </si>
  <si>
    <t>Sault Ste. Marie</t>
  </si>
  <si>
    <t>Detroit</t>
  </si>
  <si>
    <t>Lansing</t>
  </si>
  <si>
    <t>Mount Pleasant</t>
  </si>
  <si>
    <t>Saginaw</t>
  </si>
  <si>
    <t>Big Rapids</t>
  </si>
  <si>
    <t>Ludington</t>
  </si>
  <si>
    <t>Kalamazoo</t>
  </si>
  <si>
    <t>Grand Rapids</t>
  </si>
  <si>
    <t>Traverse City</t>
  </si>
  <si>
    <t>Petoskey</t>
  </si>
  <si>
    <t>Alpena</t>
  </si>
  <si>
    <t>Grayling charter</t>
  </si>
  <si>
    <t>Dayton</t>
  </si>
  <si>
    <t>OH</t>
  </si>
  <si>
    <t>Washington Court House</t>
  </si>
  <si>
    <t>Wayne</t>
  </si>
  <si>
    <t>IN</t>
  </si>
  <si>
    <t>Cincinnati</t>
  </si>
  <si>
    <t>Maysville</t>
  </si>
  <si>
    <t>Lexington-Fayette</t>
  </si>
  <si>
    <t>Mount Sterling</t>
  </si>
  <si>
    <t>Danville</t>
  </si>
  <si>
    <t>Elizabethtown</t>
  </si>
  <si>
    <t>Louisville</t>
  </si>
  <si>
    <t>Madison</t>
  </si>
  <si>
    <t>Bardstown</t>
  </si>
  <si>
    <t>Owensboro</t>
  </si>
  <si>
    <t>Findlay</t>
  </si>
  <si>
    <t>Lima</t>
  </si>
  <si>
    <t>Toledo</t>
  </si>
  <si>
    <t>Defiance</t>
  </si>
  <si>
    <t>South Bend</t>
  </si>
  <si>
    <t>Concord</t>
  </si>
  <si>
    <t>Center</t>
  </si>
  <si>
    <t>Muncie</t>
  </si>
  <si>
    <t>Fort Wayne</t>
  </si>
  <si>
    <t>Indianapolis</t>
  </si>
  <si>
    <t>Terre Haute</t>
  </si>
  <si>
    <t>Bloomington</t>
  </si>
  <si>
    <t>Evansville</t>
  </si>
  <si>
    <t>Olney</t>
  </si>
  <si>
    <t>IL</t>
  </si>
  <si>
    <t>Vincennes</t>
  </si>
  <si>
    <t>Gary</t>
  </si>
  <si>
    <t>Canton</t>
  </si>
  <si>
    <t>Lorain</t>
  </si>
  <si>
    <t>Parkersburg</t>
  </si>
  <si>
    <t>Zanesville</t>
  </si>
  <si>
    <t>Steubenville</t>
  </si>
  <si>
    <t>Wheeling</t>
  </si>
  <si>
    <t>Scioto</t>
  </si>
  <si>
    <t>Athens</t>
  </si>
  <si>
    <t>Mansfield</t>
  </si>
  <si>
    <t>State College</t>
  </si>
  <si>
    <t>PA</t>
  </si>
  <si>
    <t>Altoona</t>
  </si>
  <si>
    <t>Pittsburgh</t>
  </si>
  <si>
    <t>Youngstown</t>
  </si>
  <si>
    <t>Erie</t>
  </si>
  <si>
    <t>Roanoke</t>
  </si>
  <si>
    <t>Elkins</t>
  </si>
  <si>
    <t>Morgantown</t>
  </si>
  <si>
    <t>Buckhannon</t>
  </si>
  <si>
    <t>Beckley</t>
  </si>
  <si>
    <t>Summersville</t>
  </si>
  <si>
    <t>Spencer</t>
  </si>
  <si>
    <t>Pikeville</t>
  </si>
  <si>
    <t>Huntington</t>
  </si>
  <si>
    <t>Harrisonburg</t>
  </si>
  <si>
    <t>Staunton</t>
  </si>
  <si>
    <t>Hagerstown</t>
  </si>
  <si>
    <t>Cumberland</t>
  </si>
  <si>
    <t>Winchester</t>
  </si>
  <si>
    <t>Charlottesville</t>
  </si>
  <si>
    <t>Syracuse</t>
  </si>
  <si>
    <t>NY</t>
  </si>
  <si>
    <t>Oneonta</t>
  </si>
  <si>
    <t>Union</t>
  </si>
  <si>
    <t>Buffalo</t>
  </si>
  <si>
    <t>Elmira</t>
  </si>
  <si>
    <t>Olean</t>
  </si>
  <si>
    <t>St. Marys</t>
  </si>
  <si>
    <t>Watertown</t>
  </si>
  <si>
    <t>Plattsburgh</t>
  </si>
  <si>
    <t>Amsterdam</t>
  </si>
  <si>
    <t>Sunbury</t>
  </si>
  <si>
    <t>Scranton</t>
  </si>
  <si>
    <t>Williamsport</t>
  </si>
  <si>
    <t>Allentown</t>
  </si>
  <si>
    <t>Reading</t>
  </si>
  <si>
    <t>Harrisburg</t>
  </si>
  <si>
    <t>Poughkeepsie</t>
  </si>
  <si>
    <t>New York</t>
  </si>
  <si>
    <t>Toms River</t>
  </si>
  <si>
    <t>NJ</t>
  </si>
  <si>
    <t>Newark</t>
  </si>
  <si>
    <t>Philadelphia</t>
  </si>
  <si>
    <t>DE</t>
  </si>
  <si>
    <t>Dover</t>
  </si>
  <si>
    <t>Easton</t>
  </si>
  <si>
    <t>Chincoteague</t>
  </si>
  <si>
    <t>Bangor</t>
  </si>
  <si>
    <t>ME</t>
  </si>
  <si>
    <t>Calais</t>
  </si>
  <si>
    <t>Presque Isle</t>
  </si>
  <si>
    <t>Portland</t>
  </si>
  <si>
    <t>Burlington</t>
  </si>
  <si>
    <t>VT</t>
  </si>
  <si>
    <t>Berlin</t>
  </si>
  <si>
    <t>Claremont</t>
  </si>
  <si>
    <t>Providence</t>
  </si>
  <si>
    <t>RI</t>
  </si>
  <si>
    <t>MA</t>
  </si>
  <si>
    <t>Oak Bluffs</t>
  </si>
  <si>
    <t>Boston</t>
  </si>
  <si>
    <t>Manchester</t>
  </si>
  <si>
    <t>NH</t>
  </si>
  <si>
    <t>Keene</t>
  </si>
  <si>
    <t>Springfield</t>
  </si>
  <si>
    <t>Bridgeport</t>
  </si>
  <si>
    <t>CT</t>
  </si>
  <si>
    <t>Pittsfield</t>
  </si>
  <si>
    <t>Ashland</t>
  </si>
  <si>
    <t>WI</t>
  </si>
  <si>
    <t>Houghton</t>
  </si>
  <si>
    <t>Ironwood</t>
  </si>
  <si>
    <t>Rhinelander</t>
  </si>
  <si>
    <t>Rice Lake</t>
  </si>
  <si>
    <t>Amery</t>
  </si>
  <si>
    <t>Hutchinson</t>
  </si>
  <si>
    <t>MN</t>
  </si>
  <si>
    <t>Redwood Falls</t>
  </si>
  <si>
    <t>Mankato</t>
  </si>
  <si>
    <t>Owatonna</t>
  </si>
  <si>
    <t>St. Cloud</t>
  </si>
  <si>
    <t>Minneapolis</t>
  </si>
  <si>
    <t>Pine City</t>
  </si>
  <si>
    <t>Brainerd</t>
  </si>
  <si>
    <t>Rochester</t>
  </si>
  <si>
    <t>Austin</t>
  </si>
  <si>
    <t>Mason City</t>
  </si>
  <si>
    <t>IA</t>
  </si>
  <si>
    <t>Decorah</t>
  </si>
  <si>
    <t>Marshalltown</t>
  </si>
  <si>
    <t>Waterloo</t>
  </si>
  <si>
    <t>Iowa Falls</t>
  </si>
  <si>
    <t>Iowa City</t>
  </si>
  <si>
    <t>Cedar Rapids</t>
  </si>
  <si>
    <t>Ottumwa</t>
  </si>
  <si>
    <t>Sheboygan</t>
  </si>
  <si>
    <t>Oshkosh</t>
  </si>
  <si>
    <t>Green Bay</t>
  </si>
  <si>
    <t>Shawano</t>
  </si>
  <si>
    <t>Wausau</t>
  </si>
  <si>
    <t>Eau Claire</t>
  </si>
  <si>
    <t>La Crosse</t>
  </si>
  <si>
    <t>Dubuque</t>
  </si>
  <si>
    <t>Douglas</t>
  </si>
  <si>
    <t>Decatur</t>
  </si>
  <si>
    <t>Galesburg</t>
  </si>
  <si>
    <t>Davenport</t>
  </si>
  <si>
    <t>Clinton</t>
  </si>
  <si>
    <t>Peoria</t>
  </si>
  <si>
    <t>Kenosha</t>
  </si>
  <si>
    <t>Milwaukee</t>
  </si>
  <si>
    <t>Bourbonnais</t>
  </si>
  <si>
    <t>Chicago</t>
  </si>
  <si>
    <t>Rockford</t>
  </si>
  <si>
    <t>Rolla</t>
  </si>
  <si>
    <t>MO</t>
  </si>
  <si>
    <t>Farmington</t>
  </si>
  <si>
    <t>St. Louis</t>
  </si>
  <si>
    <t>Mexico</t>
  </si>
  <si>
    <t>Edwardsville</t>
  </si>
  <si>
    <t>Quincy</t>
  </si>
  <si>
    <t>Mountain Home</t>
  </si>
  <si>
    <t>West Plains</t>
  </si>
  <si>
    <t>Harrison</t>
  </si>
  <si>
    <t>Heber Springs</t>
  </si>
  <si>
    <t>Batesville</t>
  </si>
  <si>
    <t>Union City</t>
  </si>
  <si>
    <t>Paducah</t>
  </si>
  <si>
    <t>Murray</t>
  </si>
  <si>
    <t>Centralia</t>
  </si>
  <si>
    <t>Carbondale</t>
  </si>
  <si>
    <t>Cape Girardeau</t>
  </si>
  <si>
    <t>Poplar Bluff</t>
  </si>
  <si>
    <t>Blytheville</t>
  </si>
  <si>
    <t>Jonesboro</t>
  </si>
  <si>
    <t>Roseau</t>
  </si>
  <si>
    <t>Duluth</t>
  </si>
  <si>
    <t>International Falls</t>
  </si>
  <si>
    <t>Moberly</t>
  </si>
  <si>
    <t>Marshall</t>
  </si>
  <si>
    <t>Brookfield</t>
  </si>
  <si>
    <t>Trenton</t>
  </si>
  <si>
    <t>Polk</t>
  </si>
  <si>
    <t>Centerville</t>
  </si>
  <si>
    <t>Kirksville</t>
  </si>
  <si>
    <t>Bismarck</t>
  </si>
  <si>
    <t>ND</t>
  </si>
  <si>
    <t>Linton</t>
  </si>
  <si>
    <t>Devils Lake</t>
  </si>
  <si>
    <t>Carrington</t>
  </si>
  <si>
    <t>Turtle Mountain UT</t>
  </si>
  <si>
    <t>Minot</t>
  </si>
  <si>
    <t>Rugby</t>
  </si>
  <si>
    <t>SD</t>
  </si>
  <si>
    <t>MT</t>
  </si>
  <si>
    <t>Lemmon</t>
  </si>
  <si>
    <t>Wolf Point</t>
  </si>
  <si>
    <t>Glendive</t>
  </si>
  <si>
    <t>Dickinson</t>
  </si>
  <si>
    <t>Sidney</t>
  </si>
  <si>
    <t>Williston</t>
  </si>
  <si>
    <t>Brookings</t>
  </si>
  <si>
    <t>Sioux Falls</t>
  </si>
  <si>
    <t>Milbank</t>
  </si>
  <si>
    <t>Sisseton</t>
  </si>
  <si>
    <t>East Corson UT</t>
  </si>
  <si>
    <t>Mobridge</t>
  </si>
  <si>
    <t>Aberdeen</t>
  </si>
  <si>
    <t>Bemidji</t>
  </si>
  <si>
    <t>Grafton</t>
  </si>
  <si>
    <t>Thief River Falls</t>
  </si>
  <si>
    <t>Grand Forks</t>
  </si>
  <si>
    <t>Fargo</t>
  </si>
  <si>
    <t>Lisbon</t>
  </si>
  <si>
    <t>Jamestown</t>
  </si>
  <si>
    <t>Fergus Falls</t>
  </si>
  <si>
    <t>Little Falls</t>
  </si>
  <si>
    <t>O'Neill</t>
  </si>
  <si>
    <t>NE</t>
  </si>
  <si>
    <t>Ord</t>
  </si>
  <si>
    <t>Ainsworth</t>
  </si>
  <si>
    <t>Winner</t>
  </si>
  <si>
    <t>Yankton</t>
  </si>
  <si>
    <t>Mitchell</t>
  </si>
  <si>
    <t>Huron</t>
  </si>
  <si>
    <t>Parkston</t>
  </si>
  <si>
    <t>Chamberlain</t>
  </si>
  <si>
    <t>Pierre</t>
  </si>
  <si>
    <t>Willmar</t>
  </si>
  <si>
    <t>Sioux Center</t>
  </si>
  <si>
    <t>Worthington</t>
  </si>
  <si>
    <t>Fairmont</t>
  </si>
  <si>
    <t>Storm Lake</t>
  </si>
  <si>
    <t>Fort Dodge</t>
  </si>
  <si>
    <t>Des Moines</t>
  </si>
  <si>
    <t>Creston</t>
  </si>
  <si>
    <t>Atlantic</t>
  </si>
  <si>
    <t>Carroll</t>
  </si>
  <si>
    <t>Rapid City</t>
  </si>
  <si>
    <t>Eagle Butte</t>
  </si>
  <si>
    <t>Southwest Jackson UT</t>
  </si>
  <si>
    <t>Mission</t>
  </si>
  <si>
    <t>Scottsbluff</t>
  </si>
  <si>
    <t>Cheyenne</t>
  </si>
  <si>
    <t>WY</t>
  </si>
  <si>
    <t>Torrington</t>
  </si>
  <si>
    <t>Gordon</t>
  </si>
  <si>
    <t>Hastings</t>
  </si>
  <si>
    <t>York</t>
  </si>
  <si>
    <t>Grand Island</t>
  </si>
  <si>
    <t>Sioux City</t>
  </si>
  <si>
    <t>West Point</t>
  </si>
  <si>
    <t>Lincoln</t>
  </si>
  <si>
    <t>Nebraska City</t>
  </si>
  <si>
    <t>Red Oak</t>
  </si>
  <si>
    <t>Omaha</t>
  </si>
  <si>
    <t>Sterling</t>
  </si>
  <si>
    <t>CO</t>
  </si>
  <si>
    <t>Ogallala</t>
  </si>
  <si>
    <t>Valentine</t>
  </si>
  <si>
    <t>Broken Bow</t>
  </si>
  <si>
    <t>North Platte</t>
  </si>
  <si>
    <t>Colorado Springs</t>
  </si>
  <si>
    <t>Pueblo</t>
  </si>
  <si>
    <t>Trinidad</t>
  </si>
  <si>
    <t>Oberlin</t>
  </si>
  <si>
    <t>KS</t>
  </si>
  <si>
    <t>Norton</t>
  </si>
  <si>
    <t>Phillipsburg</t>
  </si>
  <si>
    <t>Colby</t>
  </si>
  <si>
    <t>Goodland</t>
  </si>
  <si>
    <t>McCook</t>
  </si>
  <si>
    <t>Kearney</t>
  </si>
  <si>
    <t>Salida</t>
  </si>
  <si>
    <t>Glenwood Springs</t>
  </si>
  <si>
    <t>Granby</t>
  </si>
  <si>
    <t>Laramie</t>
  </si>
  <si>
    <t>Fort Collins</t>
  </si>
  <si>
    <t>Denver</t>
  </si>
  <si>
    <t>Pratt</t>
  </si>
  <si>
    <t>Dodge City</t>
  </si>
  <si>
    <t>Great Bend</t>
  </si>
  <si>
    <t>Hays</t>
  </si>
  <si>
    <t>Township 11</t>
  </si>
  <si>
    <t>Concordia</t>
  </si>
  <si>
    <t>Superior</t>
  </si>
  <si>
    <t>Beloit</t>
  </si>
  <si>
    <t>Salina</t>
  </si>
  <si>
    <t>Hiawatha</t>
  </si>
  <si>
    <t>Marysville</t>
  </si>
  <si>
    <t>Manhattan</t>
  </si>
  <si>
    <t>Topeka</t>
  </si>
  <si>
    <t>Wichita</t>
  </si>
  <si>
    <t>Newton</t>
  </si>
  <si>
    <t>Winfield</t>
  </si>
  <si>
    <t>Ottawa</t>
  </si>
  <si>
    <t>Emporia</t>
  </si>
  <si>
    <t>Bartlesville</t>
  </si>
  <si>
    <t>Leavenworth</t>
  </si>
  <si>
    <t>Kansas City</t>
  </si>
  <si>
    <t>St. Joseph</t>
  </si>
  <si>
    <t>Sedalia</t>
  </si>
  <si>
    <t>Bethany</t>
  </si>
  <si>
    <t>Eldon</t>
  </si>
  <si>
    <t>Aurora</t>
  </si>
  <si>
    <t>Joplin</t>
  </si>
  <si>
    <t>Russellville</t>
  </si>
  <si>
    <t>Fort Smith</t>
  </si>
  <si>
    <t>Muskogee</t>
  </si>
  <si>
    <t>OK</t>
  </si>
  <si>
    <t>Stillwater</t>
  </si>
  <si>
    <t>Tulsa</t>
  </si>
  <si>
    <t>Okmulgee</t>
  </si>
  <si>
    <t>Woodward</t>
  </si>
  <si>
    <t>Enid</t>
  </si>
  <si>
    <t>El Paso</t>
  </si>
  <si>
    <t>TX</t>
  </si>
  <si>
    <t>Alamogordo</t>
  </si>
  <si>
    <t>NM</t>
  </si>
  <si>
    <t>Truth or Consequences</t>
  </si>
  <si>
    <t>Deming</t>
  </si>
  <si>
    <t>Roswell</t>
  </si>
  <si>
    <t>Santa Rosa</t>
  </si>
  <si>
    <t>Hobbs</t>
  </si>
  <si>
    <t>Lubbock</t>
  </si>
  <si>
    <t>Clovis</t>
  </si>
  <si>
    <t>Littlefield</t>
  </si>
  <si>
    <t>Amarillo</t>
  </si>
  <si>
    <t>Pampa</t>
  </si>
  <si>
    <t>Wellington</t>
  </si>
  <si>
    <t>Plainview</t>
  </si>
  <si>
    <t>Garden City</t>
  </si>
  <si>
    <t>Ulysses</t>
  </si>
  <si>
    <t>Scott City</t>
  </si>
  <si>
    <t>Liberal</t>
  </si>
  <si>
    <t>Perryton</t>
  </si>
  <si>
    <t>Guymon</t>
  </si>
  <si>
    <t>Dumas</t>
  </si>
  <si>
    <t>Victoria</t>
  </si>
  <si>
    <t>La Grange</t>
  </si>
  <si>
    <t>Gonzales</t>
  </si>
  <si>
    <t>Burnet</t>
  </si>
  <si>
    <t>San Antonio</t>
  </si>
  <si>
    <t>Beeville</t>
  </si>
  <si>
    <t>Kerrville</t>
  </si>
  <si>
    <t>Midland</t>
  </si>
  <si>
    <t>Pecos</t>
  </si>
  <si>
    <t>Fort Stockton</t>
  </si>
  <si>
    <t>Alpine</t>
  </si>
  <si>
    <t>Crystal City</t>
  </si>
  <si>
    <t>Pearsall</t>
  </si>
  <si>
    <t>Laredo</t>
  </si>
  <si>
    <t>Brownsville</t>
  </si>
  <si>
    <t>Corpus Christi</t>
  </si>
  <si>
    <t>College Station</t>
  </si>
  <si>
    <t>Pearland</t>
  </si>
  <si>
    <t>Houston</t>
  </si>
  <si>
    <t>Beaumont</t>
  </si>
  <si>
    <t>Nacogdoches</t>
  </si>
  <si>
    <t>San Angelo</t>
  </si>
  <si>
    <t>Brady</t>
  </si>
  <si>
    <t>Junction</t>
  </si>
  <si>
    <t>Uvalde</t>
  </si>
  <si>
    <t>Del Rio</t>
  </si>
  <si>
    <t>Eagle Pass</t>
  </si>
  <si>
    <t>Big Spring</t>
  </si>
  <si>
    <t>Sweetwater</t>
  </si>
  <si>
    <t>Snyder</t>
  </si>
  <si>
    <t>Abilene</t>
  </si>
  <si>
    <t>Childress</t>
  </si>
  <si>
    <t>Haskell</t>
  </si>
  <si>
    <t>Wichita Falls</t>
  </si>
  <si>
    <t>Graham</t>
  </si>
  <si>
    <t>Vernon</t>
  </si>
  <si>
    <t>Brownwood</t>
  </si>
  <si>
    <t>Stephenville</t>
  </si>
  <si>
    <t>Waco</t>
  </si>
  <si>
    <t>Corsicana</t>
  </si>
  <si>
    <t>Killeen</t>
  </si>
  <si>
    <t>Fort Worth</t>
  </si>
  <si>
    <t>Dallas</t>
  </si>
  <si>
    <t>Paris</t>
  </si>
  <si>
    <t>Tyler</t>
  </si>
  <si>
    <t>Longview</t>
  </si>
  <si>
    <t>Texarkana</t>
  </si>
  <si>
    <t>Lawton</t>
  </si>
  <si>
    <t>Altus</t>
  </si>
  <si>
    <t>Frederick</t>
  </si>
  <si>
    <t>Ardmore</t>
  </si>
  <si>
    <t>Elk City</t>
  </si>
  <si>
    <t>Chickasha</t>
  </si>
  <si>
    <t>Oklahoma City</t>
  </si>
  <si>
    <t>Ada</t>
  </si>
  <si>
    <t>Sherman</t>
  </si>
  <si>
    <t>Hot Springs</t>
  </si>
  <si>
    <t>Idabel</t>
  </si>
  <si>
    <t>AK</t>
  </si>
  <si>
    <t>Anchorage</t>
  </si>
  <si>
    <t>Valdez</t>
  </si>
  <si>
    <t>Kotzebue</t>
  </si>
  <si>
    <t>Nome</t>
  </si>
  <si>
    <t>Dillingham</t>
  </si>
  <si>
    <t>Kodiak</t>
  </si>
  <si>
    <t>Juneau</t>
  </si>
  <si>
    <t>Sitka</t>
  </si>
  <si>
    <t>Ketchikan</t>
  </si>
  <si>
    <t>Bethel</t>
  </si>
  <si>
    <t>Barrow</t>
  </si>
  <si>
    <t>Fairbanks</t>
  </si>
  <si>
    <t>Havre</t>
  </si>
  <si>
    <t>Shelby</t>
  </si>
  <si>
    <t>Great Falls</t>
  </si>
  <si>
    <t>Lewistown</t>
  </si>
  <si>
    <t>Cody</t>
  </si>
  <si>
    <t>Worland</t>
  </si>
  <si>
    <t>Riverton</t>
  </si>
  <si>
    <t>Sheridan</t>
  </si>
  <si>
    <t>Miles City</t>
  </si>
  <si>
    <t>Colstrip</t>
  </si>
  <si>
    <t>Billings</t>
  </si>
  <si>
    <t>Dillon</t>
  </si>
  <si>
    <t>Bozeman</t>
  </si>
  <si>
    <t>Helena</t>
  </si>
  <si>
    <t>Butte-Silver Bow</t>
  </si>
  <si>
    <t>Bonners Ferry</t>
  </si>
  <si>
    <t>ID</t>
  </si>
  <si>
    <t>Libby</t>
  </si>
  <si>
    <t>Kalispell</t>
  </si>
  <si>
    <t>Missoula</t>
  </si>
  <si>
    <t>Gillette</t>
  </si>
  <si>
    <t>Rawlins</t>
  </si>
  <si>
    <t>Casper</t>
  </si>
  <si>
    <t>Honolulu</t>
  </si>
  <si>
    <t>HI</t>
  </si>
  <si>
    <t>Kapaa</t>
  </si>
  <si>
    <t>Kahului</t>
  </si>
  <si>
    <t>Las Vegas</t>
  </si>
  <si>
    <t>Santa Fe</t>
  </si>
  <si>
    <t>Tucumcari</t>
  </si>
  <si>
    <t>Alamosa</t>
  </si>
  <si>
    <t>Albuquerque</t>
  </si>
  <si>
    <t>Socorro</t>
  </si>
  <si>
    <t>Phoenix</t>
  </si>
  <si>
    <t>AZ</t>
  </si>
  <si>
    <t>Safford</t>
  </si>
  <si>
    <t>Tucson</t>
  </si>
  <si>
    <t>Grand Junction</t>
  </si>
  <si>
    <t>Gunnison</t>
  </si>
  <si>
    <t>Flagstaff</t>
  </si>
  <si>
    <t>Cortez</t>
  </si>
  <si>
    <t>Gallup</t>
  </si>
  <si>
    <t>Hilo</t>
  </si>
  <si>
    <t>Twin Falls</t>
  </si>
  <si>
    <t>Burley</t>
  </si>
  <si>
    <t>Boise City</t>
  </si>
  <si>
    <t>Ontario</t>
  </si>
  <si>
    <t>OR</t>
  </si>
  <si>
    <t>McCall</t>
  </si>
  <si>
    <t>St. George</t>
  </si>
  <si>
    <t>UT</t>
  </si>
  <si>
    <t>Price</t>
  </si>
  <si>
    <t>Moab</t>
  </si>
  <si>
    <t>Richfield</t>
  </si>
  <si>
    <t>Provo</t>
  </si>
  <si>
    <t>Salt Lake City</t>
  </si>
  <si>
    <t>Logan</t>
  </si>
  <si>
    <t>Pocatello</t>
  </si>
  <si>
    <t>Salmon</t>
  </si>
  <si>
    <t>Steamboat Springs</t>
  </si>
  <si>
    <t>Vernal</t>
  </si>
  <si>
    <t>Soda Springs</t>
  </si>
  <si>
    <t>Rock Springs</t>
  </si>
  <si>
    <t>Klamath Falls</t>
  </si>
  <si>
    <t>CA</t>
  </si>
  <si>
    <t>Burns</t>
  </si>
  <si>
    <t>Lakeview</t>
  </si>
  <si>
    <t>Redding</t>
  </si>
  <si>
    <t>Eureka</t>
  </si>
  <si>
    <t>Medford</t>
  </si>
  <si>
    <t>Crescent City</t>
  </si>
  <si>
    <t>Roseburg</t>
  </si>
  <si>
    <t>Modesto</t>
  </si>
  <si>
    <t>Bakersfield</t>
  </si>
  <si>
    <t>Fresno</t>
  </si>
  <si>
    <t>Chico</t>
  </si>
  <si>
    <t>Sacramento</t>
  </si>
  <si>
    <t>San Jose</t>
  </si>
  <si>
    <t>Elko</t>
  </si>
  <si>
    <t>NV</t>
  </si>
  <si>
    <t>Winnemucca</t>
  </si>
  <si>
    <t>Portola</t>
  </si>
  <si>
    <t>Reno</t>
  </si>
  <si>
    <t>San Francisco</t>
  </si>
  <si>
    <t>Mammoth Lakes</t>
  </si>
  <si>
    <t>San Diego</t>
  </si>
  <si>
    <t>Yuma</t>
  </si>
  <si>
    <t>Santa Barbara</t>
  </si>
  <si>
    <t>Los Angeles</t>
  </si>
  <si>
    <t>Lewiston</t>
  </si>
  <si>
    <t>Pullman</t>
  </si>
  <si>
    <t>WA</t>
  </si>
  <si>
    <t>Moses Lake</t>
  </si>
  <si>
    <t>Wenatchee</t>
  </si>
  <si>
    <t>Spokane</t>
  </si>
  <si>
    <t>Colville</t>
  </si>
  <si>
    <t>The Dalles</t>
  </si>
  <si>
    <t>Eugene</t>
  </si>
  <si>
    <t>Newport</t>
  </si>
  <si>
    <t>Yakima</t>
  </si>
  <si>
    <t>Kennewick</t>
  </si>
  <si>
    <t>La Grande</t>
  </si>
  <si>
    <t>Enterprise</t>
  </si>
  <si>
    <t>Bend</t>
  </si>
  <si>
    <t>John Day</t>
  </si>
  <si>
    <t>Friday Harbor</t>
  </si>
  <si>
    <t>Bellingham</t>
  </si>
  <si>
    <t>Port Angeles</t>
  </si>
  <si>
    <t>Seattle</t>
  </si>
  <si>
    <t>Min</t>
  </si>
  <si>
    <t>Max</t>
  </si>
  <si>
    <t>Range</t>
  </si>
  <si>
    <t>Step</t>
  </si>
  <si>
    <t>Scored Labels</t>
  </si>
  <si>
    <t>Negative</t>
  </si>
  <si>
    <t>Positive</t>
  </si>
  <si>
    <t>College Quality</t>
  </si>
  <si>
    <t>Teenage Birth Rate</t>
  </si>
  <si>
    <t>Educational Attainment</t>
  </si>
  <si>
    <t>Less Than Highschool</t>
  </si>
  <si>
    <t>Highschool Diploma</t>
  </si>
  <si>
    <t>Some College</t>
  </si>
  <si>
    <t>Bachelors</t>
  </si>
  <si>
    <t>Relative Value</t>
  </si>
  <si>
    <t>Charlotte Default</t>
  </si>
  <si>
    <t>College Attendance %</t>
  </si>
  <si>
    <t>% of Population in Top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</si>
</sst>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4" borderId="10" xfId="0" applyFont="1" applyFill="1" applyBorder="1"/>
    <xf numFmtId="0" fontId="0" fillId="34" borderId="11" xfId="0" applyFont="1" applyFill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68" fontId="19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2" fmlaLink="$E$2" inc="5" max="100" page="10" val="25"/>
</file>

<file path=xl/ctrlProps/ctrlProp2.xml><?xml version="1.0" encoding="utf-8"?>
<formControlPr xmlns="http://schemas.microsoft.com/office/spreadsheetml/2009/9/main" objectType="Spin" dx="22" fmlaLink="$E$4" inc="5" max="100" page="10" val="35"/>
</file>

<file path=xl/ctrlProps/ctrlProp3.xml><?xml version="1.0" encoding="utf-8"?>
<formControlPr xmlns="http://schemas.microsoft.com/office/spreadsheetml/2009/9/main" objectType="Spin" dx="22" fmlaLink="$E$6" inc="5" max="100" page="10" val="75"/>
</file>

<file path=xl/ctrlProps/ctrlProp4.xml><?xml version="1.0" encoding="utf-8"?>
<formControlPr xmlns="http://schemas.microsoft.com/office/spreadsheetml/2009/9/main" objectType="Spin" dx="22" fmlaLink="$E$9" inc="5" max="100" page="10" val="25"/>
</file>

<file path=xl/ctrlProps/ctrlProp5.xml><?xml version="1.0" encoding="utf-8"?>
<formControlPr xmlns="http://schemas.microsoft.com/office/spreadsheetml/2009/9/main" objectType="Spin" dx="22" fmlaLink="$E$11" inc="5" max="100" page="10" val="40"/>
</file>

<file path=xl/ctrlProps/ctrlProp6.xml><?xml version="1.0" encoding="utf-8"?>
<formControlPr xmlns="http://schemas.microsoft.com/office/spreadsheetml/2009/9/main" objectType="Spin" dx="22" fmlaLink="$E$13" inc="5" max="100" page="10" val="45"/>
</file>

<file path=xl/ctrlProps/ctrlProp7.xml><?xml version="1.0" encoding="utf-8"?>
<formControlPr xmlns="http://schemas.microsoft.com/office/spreadsheetml/2009/9/main" objectType="Spin" dx="22" fmlaLink="$E$15" inc="5" max="100" page="10" val="40"/>
</file>

<file path=xl/ctrlProps/ctrlProp8.xml><?xml version="1.0" encoding="utf-8"?>
<formControlPr xmlns="http://schemas.microsoft.com/office/spreadsheetml/2009/9/main" objectType="Spin" dx="22" fmlaLink="$E$17" inc="5" max="100" page="10" val="8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142875</xdr:colOff>
          <xdr:row>0</xdr:row>
          <xdr:rowOff>266700</xdr:rowOff>
        </xdr:from>
        <xdr:to>
          <xdr:col>5</xdr:col>
          <xdr:colOff>409575</xdr:colOff>
          <xdr:row>2</xdr:row>
          <xdr:rowOff>57150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B7B454E9-D760-4B67-8590-2AD109F337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2</xdr:row>
          <xdr:rowOff>257175</xdr:rowOff>
        </xdr:from>
        <xdr:to>
          <xdr:col>5</xdr:col>
          <xdr:colOff>419100</xdr:colOff>
          <xdr:row>4</xdr:row>
          <xdr:rowOff>47625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FEC6E3E8-4734-4BE1-A9EA-F802D628AB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285750</xdr:rowOff>
        </xdr:from>
        <xdr:to>
          <xdr:col>5</xdr:col>
          <xdr:colOff>419100</xdr:colOff>
          <xdr:row>6</xdr:row>
          <xdr:rowOff>76200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339BD889-31A3-46CF-A3A0-8A49F960D3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8</xdr:row>
          <xdr:rowOff>0</xdr:rowOff>
        </xdr:from>
        <xdr:to>
          <xdr:col>5</xdr:col>
          <xdr:colOff>438150</xdr:colOff>
          <xdr:row>9</xdr:row>
          <xdr:rowOff>47625</xdr:rowOff>
        </xdr:to>
        <xdr:sp macro="" textlink="">
          <xdr:nvSpPr>
            <xdr:cNvPr id="4101" name="Spinner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F4A49E46-9948-44E9-BEEA-252A695D8D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9</xdr:row>
          <xdr:rowOff>238125</xdr:rowOff>
        </xdr:from>
        <xdr:to>
          <xdr:col>5</xdr:col>
          <xdr:colOff>457200</xdr:colOff>
          <xdr:row>11</xdr:row>
          <xdr:rowOff>28575</xdr:rowOff>
        </xdr:to>
        <xdr:sp macro="" textlink="">
          <xdr:nvSpPr>
            <xdr:cNvPr id="4102" name="Spinner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E48A2D9D-5A54-4910-BC7A-A7A075F38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200025</xdr:colOff>
          <xdr:row>11</xdr:row>
          <xdr:rowOff>257175</xdr:rowOff>
        </xdr:from>
        <xdr:to>
          <xdr:col>5</xdr:col>
          <xdr:colOff>466725</xdr:colOff>
          <xdr:row>13</xdr:row>
          <xdr:rowOff>47625</xdr:rowOff>
        </xdr:to>
        <xdr:sp macro="" textlink="">
          <xdr:nvSpPr>
            <xdr:cNvPr id="4103" name="Spinner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EC0BE2AC-5FCE-404E-86DD-7DFA29A4CD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13</xdr:row>
          <xdr:rowOff>266700</xdr:rowOff>
        </xdr:from>
        <xdr:to>
          <xdr:col>5</xdr:col>
          <xdr:colOff>457200</xdr:colOff>
          <xdr:row>15</xdr:row>
          <xdr:rowOff>57150</xdr:rowOff>
        </xdr:to>
        <xdr:sp macro="" textlink="">
          <xdr:nvSpPr>
            <xdr:cNvPr id="4104" name="Spinner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8DD3ED67-6D21-467B-9327-5BFFC80215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200025</xdr:colOff>
          <xdr:row>15</xdr:row>
          <xdr:rowOff>266700</xdr:rowOff>
        </xdr:from>
        <xdr:to>
          <xdr:col>5</xdr:col>
          <xdr:colOff>466725</xdr:colOff>
          <xdr:row>17</xdr:row>
          <xdr:rowOff>57150</xdr:rowOff>
        </xdr:to>
        <xdr:sp macro="" textlink="">
          <xdr:nvSpPr>
            <xdr:cNvPr id="4105" name="Spinner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FE1DA457-72FD-4122-BFB2-D1D0DA83F3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8A49C67-29D2-4CD8-8489-0A2E3D53842E}">
  <we:reference id="wa104379638" version="1.0.0.0" store="en-US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\&quot;output1\&quot;:{\&quot;id\&quot;:\&quot;\&quot;,\&quot;includeHeaders\&quot;:true}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\&quot;output1\&quot;:{\&quot;id\&quot;:\&quot;\&quot;,\&quot;includeHeaders\&quot;:true}},\&quot;showOverwriteWarning\&quot;:true},{\&quot;documentationUrl\&quot;:\&quot;https://ussouthcentral.services.azureml.net/subscriptions/143cebb47ba243ec9422da9787ff546b/services/35d6cfe9ea054117ae246468368ef5ca/execute?api-version=2.0&amp;format=swagger\&quot;,\&quot;token\&quot;:\&quot;5a1L8S03J733xz2cNcK+/d4pMysMfbJq01KXPLRiUyaKVGRlvay3MKdTNvyLI6P4apjpLhd0czs7LlfIKJb0xg==\&quot;,\&quot;serviceName\&quot;:\&quot;Experiment created on 11/10/2017 - Copy [Predictive Exp.]\&quot;,\&quot;globalParametersValues\&quot;:{},\&quot;outputCellValues\&quot;:{\&quot;output1\&quot;:{\&quot;id\&quot;:\&quot;Result!A1\&quot;,\&quot;includeHeaders\&quot;:false}},\&quot;showOverwriteWarning\&quot;:false,\&quot;inputBindingsAddresses\&quot;:{\&quot;input1\&quot;:{\&quot;bindingAddress\&quot;:\&quot;Sheet1!A1:K2\&quot;,\&quot;hasHeaders\&quot;:true}}}]&quot;"/>
  </we:properties>
  <we:bindings>
    <we:binding id="UnnamedBinding_0_1510410128897" type="matrix" appref="{08B939BD-B9CF-4C9B-A4DE-D80794CCB7D2}"/>
    <we:binding id="UnnamedBinding_1_1510410165749" type="matrix" appref="{A8595B20-D6CC-43B2-9E23-CB737D280BBF}"/>
    <we:binding id="Result!A1:L1" type="matrix" appref="{AAB676FB-28E5-4E29-9A45-B2B516E62E22}"/>
    <we:binding id="Result!A1:A1" type="matrix" appref="{A926EE6D-0E41-43CA-89FE-D28DA4222B9F}"/>
    <we:binding id="UnnamedBinding_2_1510410812413" type="matrix" appref="{C901DEE6-C914-4EDD-9C94-A739FB9166FC}"/>
    <we:binding id="Result!A2:A2" type="matrix" appref="{B8AFA358-3461-4486-89C4-144C7B5ACFBA}"/>
    <we:binding id="Result!A2:A3" type="matrix" appref="{42D83389-AED5-4CF3-A2E3-160FFD8F09F0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U17"/>
  <sheetViews>
    <sheetView topLeftCell="E1" workbookViewId="0">
      <selection activeCell="I12" sqref="I12"/>
    </sheetView>
  </sheetViews>
  <sheetFormatPr defaultRowHeight="23.25"/>
  <cols>
    <col min="2" max="2" width="9.140625" style="7"/>
    <col min="3" max="3" width="31.85546875" style="7" bestFit="1" customWidth="1"/>
    <col min="5" max="5" width="14" bestFit="1" customWidth="1"/>
  </cols>
  <sheetData>
    <row r="1" spans="2:21">
      <c r="E1" t="s">
        <v>732</v>
      </c>
    </row>
    <row r="2" spans="2:21">
      <c r="B2" s="7" t="s">
        <v>734</v>
      </c>
      <c r="E2">
        <v>25</v>
      </c>
      <c r="I2">
        <f>result</f>
        <v>36.267532348632798</v>
      </c>
      <c r="U2">
        <v>25</v>
      </c>
    </row>
    <row r="3" spans="2:21">
      <c r="U3">
        <v>35</v>
      </c>
    </row>
    <row r="4" spans="2:21">
      <c r="B4" s="7" t="s">
        <v>726</v>
      </c>
      <c r="E4">
        <v>35</v>
      </c>
      <c r="U4">
        <v>75</v>
      </c>
    </row>
    <row r="5" spans="2:21">
      <c r="U5">
        <v>25</v>
      </c>
    </row>
    <row r="6" spans="2:21">
      <c r="B6" s="7" t="s">
        <v>725</v>
      </c>
      <c r="E6">
        <v>75</v>
      </c>
      <c r="U6">
        <v>40</v>
      </c>
    </row>
    <row r="7" spans="2:21">
      <c r="U7">
        <v>45</v>
      </c>
    </row>
    <row r="8" spans="2:21">
      <c r="B8" s="7" t="s">
        <v>727</v>
      </c>
      <c r="U8">
        <v>40</v>
      </c>
    </row>
    <row r="9" spans="2:21">
      <c r="C9" s="7" t="s">
        <v>728</v>
      </c>
      <c r="E9">
        <v>25</v>
      </c>
      <c r="U9">
        <v>80</v>
      </c>
    </row>
    <row r="11" spans="2:21">
      <c r="C11" s="7" t="s">
        <v>729</v>
      </c>
      <c r="E11">
        <v>40</v>
      </c>
    </row>
    <row r="13" spans="2:21">
      <c r="C13" s="7" t="s">
        <v>730</v>
      </c>
      <c r="E13">
        <v>45</v>
      </c>
    </row>
    <row r="15" spans="2:21">
      <c r="C15" s="7" t="s">
        <v>731</v>
      </c>
      <c r="E15">
        <v>40</v>
      </c>
    </row>
    <row r="17" spans="2:5">
      <c r="B17" s="7" t="s">
        <v>735</v>
      </c>
      <c r="E17">
        <v>80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autoPict="0">
                <anchor moveWithCells="1" sizeWithCells="1">
                  <from>
                    <xdr:col>5</xdr:col>
                    <xdr:colOff>142875</xdr:colOff>
                    <xdr:row>0</xdr:row>
                    <xdr:rowOff>266700</xdr:rowOff>
                  </from>
                  <to>
                    <xdr:col>5</xdr:col>
                    <xdr:colOff>409575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pinner 2">
              <controlPr defaultSize="0" autoPict="0">
                <anchor moveWithCells="1" sizeWithCells="1">
                  <from>
                    <xdr:col>5</xdr:col>
                    <xdr:colOff>152400</xdr:colOff>
                    <xdr:row>2</xdr:row>
                    <xdr:rowOff>257175</xdr:rowOff>
                  </from>
                  <to>
                    <xdr:col>5</xdr:col>
                    <xdr:colOff>419100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Spinner 3">
              <controlPr defaultSize="0" autoPict="0">
                <anchor moveWithCells="1" sizeWithCells="1">
                  <from>
                    <xdr:col>5</xdr:col>
                    <xdr:colOff>152400</xdr:colOff>
                    <xdr:row>4</xdr:row>
                    <xdr:rowOff>285750</xdr:rowOff>
                  </from>
                  <to>
                    <xdr:col>5</xdr:col>
                    <xdr:colOff>419100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Spinner 5">
              <controlPr defaultSize="0" autoPict="0">
                <anchor moveWithCells="1" sizeWithCells="1">
                  <from>
                    <xdr:col>5</xdr:col>
                    <xdr:colOff>171450</xdr:colOff>
                    <xdr:row>8</xdr:row>
                    <xdr:rowOff>0</xdr:rowOff>
                  </from>
                  <to>
                    <xdr:col>5</xdr:col>
                    <xdr:colOff>438150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Spinner 6">
              <controlPr defaultSize="0" autoPict="0">
                <anchor moveWithCells="1" sizeWithCells="1">
                  <from>
                    <xdr:col>5</xdr:col>
                    <xdr:colOff>190500</xdr:colOff>
                    <xdr:row>9</xdr:row>
                    <xdr:rowOff>238125</xdr:rowOff>
                  </from>
                  <to>
                    <xdr:col>5</xdr:col>
                    <xdr:colOff>457200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Spinner 7">
              <controlPr defaultSize="0" autoPict="0">
                <anchor moveWithCells="1" sizeWithCells="1">
                  <from>
                    <xdr:col>5</xdr:col>
                    <xdr:colOff>200025</xdr:colOff>
                    <xdr:row>11</xdr:row>
                    <xdr:rowOff>257175</xdr:rowOff>
                  </from>
                  <to>
                    <xdr:col>5</xdr:col>
                    <xdr:colOff>466725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Spinner 8">
              <controlPr defaultSize="0" autoPict="0">
                <anchor moveWithCells="1" sizeWithCells="1">
                  <from>
                    <xdr:col>5</xdr:col>
                    <xdr:colOff>190500</xdr:colOff>
                    <xdr:row>13</xdr:row>
                    <xdr:rowOff>266700</xdr:rowOff>
                  </from>
                  <to>
                    <xdr:col>5</xdr:col>
                    <xdr:colOff>457200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Spinner 9">
              <controlPr defaultSize="0" autoPict="0">
                <anchor moveWithCells="1" sizeWithCells="1">
                  <from>
                    <xdr:col>5</xdr:col>
                    <xdr:colOff>200025</xdr:colOff>
                    <xdr:row>15</xdr:row>
                    <xdr:rowOff>266700</xdr:rowOff>
                  </from>
                  <to>
                    <xdr:col>5</xdr:col>
                    <xdr:colOff>466725</xdr:colOff>
                    <xdr:row>17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10"/>
  <sheetViews>
    <sheetView topLeftCell="E1" workbookViewId="0">
      <selection activeCell="T18" sqref="T18:T25"/>
    </sheetView>
  </sheetViews>
  <sheetFormatPr defaultRowHeight="15"/>
  <cols>
    <col min="1" max="1" width="23.28515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>
      <c r="A2" t="s">
        <v>398</v>
      </c>
      <c r="B2" t="s">
        <v>386</v>
      </c>
      <c r="C2">
        <v>64</v>
      </c>
      <c r="D2">
        <v>0.41199999999999998</v>
      </c>
      <c r="E2">
        <v>-2.1999999999999999E-2</v>
      </c>
      <c r="F2">
        <v>0.123</v>
      </c>
      <c r="G2">
        <v>9.7666666670000009</v>
      </c>
      <c r="H2">
        <v>32.933333330000004</v>
      </c>
      <c r="I2">
        <v>34.233333330000001</v>
      </c>
      <c r="J2">
        <v>23.033333330000001</v>
      </c>
      <c r="K2">
        <v>2.7689999999999999E-2</v>
      </c>
    </row>
    <row r="3" spans="1:21">
      <c r="A3" t="s">
        <v>387</v>
      </c>
      <c r="B3" t="s">
        <v>386</v>
      </c>
      <c r="C3">
        <v>63.5</v>
      </c>
      <c r="D3">
        <v>0.38400000000000001</v>
      </c>
      <c r="F3">
        <v>0.05</v>
      </c>
      <c r="G3">
        <v>18.2</v>
      </c>
      <c r="H3">
        <v>35.9</v>
      </c>
      <c r="I3">
        <v>30.366666670000001</v>
      </c>
      <c r="J3">
        <v>15.56666667</v>
      </c>
      <c r="K3">
        <v>0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</row>
    <row r="4" spans="1:21">
      <c r="A4" t="s">
        <v>400</v>
      </c>
      <c r="B4" t="s">
        <v>386</v>
      </c>
      <c r="C4">
        <v>61.4</v>
      </c>
      <c r="D4">
        <v>0.502</v>
      </c>
      <c r="E4">
        <v>-0.23699999999999999</v>
      </c>
      <c r="F4">
        <v>0.155</v>
      </c>
      <c r="G4">
        <v>10.9</v>
      </c>
      <c r="H4">
        <v>31.2</v>
      </c>
      <c r="I4">
        <v>37.5</v>
      </c>
      <c r="J4">
        <v>20.399999999999999</v>
      </c>
      <c r="K4">
        <v>2.4469999999999999E-2</v>
      </c>
      <c r="L4" t="s">
        <v>718</v>
      </c>
      <c r="M4">
        <f>MIN(C:C)</f>
        <v>26.7</v>
      </c>
      <c r="N4">
        <f t="shared" ref="N4:U4" si="0">MIN(D:D)</f>
        <v>0.30399999999999999</v>
      </c>
      <c r="O4">
        <f t="shared" si="0"/>
        <v>-0.56100000000000005</v>
      </c>
      <c r="P4">
        <f t="shared" si="0"/>
        <v>1.2E-2</v>
      </c>
      <c r="Q4">
        <f t="shared" si="0"/>
        <v>4.4000000000000004</v>
      </c>
      <c r="R4">
        <f t="shared" si="0"/>
        <v>17.2</v>
      </c>
      <c r="S4">
        <f t="shared" si="0"/>
        <v>18.399999999999999</v>
      </c>
      <c r="T4">
        <f t="shared" si="0"/>
        <v>6.5</v>
      </c>
      <c r="U4">
        <f t="shared" si="0"/>
        <v>0</v>
      </c>
    </row>
    <row r="5" spans="1:21">
      <c r="A5" t="s">
        <v>395</v>
      </c>
      <c r="B5" t="s">
        <v>386</v>
      </c>
      <c r="C5">
        <v>61.3</v>
      </c>
      <c r="D5">
        <v>0.40500000000000003</v>
      </c>
      <c r="F5">
        <v>0.122</v>
      </c>
      <c r="G5">
        <v>8.6</v>
      </c>
      <c r="H5">
        <v>36.6</v>
      </c>
      <c r="I5">
        <v>35.200000000000003</v>
      </c>
      <c r="J5">
        <v>19.600000000000001</v>
      </c>
      <c r="K5">
        <v>0</v>
      </c>
      <c r="L5" t="s">
        <v>719</v>
      </c>
      <c r="M5">
        <f>MAX(C:C)</f>
        <v>64</v>
      </c>
      <c r="N5">
        <f t="shared" ref="N5:U5" si="1">MAX(D:D)</f>
        <v>0.92100000000000004</v>
      </c>
      <c r="O5">
        <f t="shared" si="1"/>
        <v>-2.1999999999999999E-2</v>
      </c>
      <c r="P5">
        <f t="shared" si="1"/>
        <v>0.26600000000000001</v>
      </c>
      <c r="Q5">
        <f t="shared" si="1"/>
        <v>40.975000000000001</v>
      </c>
      <c r="R5">
        <f t="shared" si="1"/>
        <v>49.55</v>
      </c>
      <c r="S5">
        <f t="shared" si="1"/>
        <v>44</v>
      </c>
      <c r="T5">
        <f t="shared" si="1"/>
        <v>47.4</v>
      </c>
      <c r="U5">
        <f t="shared" si="1"/>
        <v>0.60526999999999997</v>
      </c>
    </row>
    <row r="6" spans="1:21">
      <c r="A6" t="s">
        <v>392</v>
      </c>
      <c r="B6" t="s">
        <v>386</v>
      </c>
      <c r="C6">
        <v>60</v>
      </c>
      <c r="D6">
        <v>0.307</v>
      </c>
      <c r="E6">
        <v>-9.8000000000000004E-2</v>
      </c>
      <c r="F6">
        <v>7.6999999999999999E-2</v>
      </c>
      <c r="G6">
        <v>14.766666669999999</v>
      </c>
      <c r="H6">
        <v>34.6</v>
      </c>
      <c r="I6">
        <v>33.9</v>
      </c>
      <c r="J6">
        <v>16.733333330000001</v>
      </c>
      <c r="K6">
        <v>0</v>
      </c>
      <c r="L6" t="s">
        <v>720</v>
      </c>
      <c r="M6">
        <f>M5-M4</f>
        <v>37.299999999999997</v>
      </c>
      <c r="N6">
        <f t="shared" ref="N6:U6" si="2">N5-N4</f>
        <v>0.61699999999999999</v>
      </c>
      <c r="O6">
        <f t="shared" si="2"/>
        <v>0.53900000000000003</v>
      </c>
      <c r="P6">
        <f t="shared" si="2"/>
        <v>0.254</v>
      </c>
      <c r="Q6">
        <f t="shared" si="2"/>
        <v>36.575000000000003</v>
      </c>
      <c r="R6">
        <f t="shared" si="2"/>
        <v>32.349999999999994</v>
      </c>
      <c r="S6">
        <f t="shared" si="2"/>
        <v>25.6</v>
      </c>
      <c r="T6">
        <f t="shared" si="2"/>
        <v>40.9</v>
      </c>
      <c r="U6">
        <f t="shared" si="2"/>
        <v>0.60526999999999997</v>
      </c>
    </row>
    <row r="7" spans="1:21">
      <c r="A7" t="s">
        <v>413</v>
      </c>
      <c r="B7" t="s">
        <v>386</v>
      </c>
      <c r="C7">
        <v>59.8</v>
      </c>
      <c r="D7">
        <v>0.52800000000000002</v>
      </c>
      <c r="E7">
        <v>-0.157</v>
      </c>
      <c r="F7">
        <v>0.14799999999999999</v>
      </c>
      <c r="G7">
        <v>10.6</v>
      </c>
      <c r="H7">
        <v>32.633333329999999</v>
      </c>
      <c r="I7">
        <v>35.266666669999999</v>
      </c>
      <c r="J7">
        <v>21.5</v>
      </c>
      <c r="K7">
        <v>3.0460000000000001E-2</v>
      </c>
      <c r="L7" t="s">
        <v>721</v>
      </c>
      <c r="M7">
        <f>M6/20</f>
        <v>1.8649999999999998</v>
      </c>
      <c r="N7">
        <f t="shared" ref="N7:U7" si="3">N6/20</f>
        <v>3.0849999999999999E-2</v>
      </c>
      <c r="O7">
        <f t="shared" si="3"/>
        <v>2.6950000000000002E-2</v>
      </c>
      <c r="P7">
        <f t="shared" si="3"/>
        <v>1.2699999999999999E-2</v>
      </c>
      <c r="Q7">
        <f t="shared" si="3"/>
        <v>1.8287500000000001</v>
      </c>
      <c r="R7">
        <f t="shared" si="3"/>
        <v>1.6174999999999997</v>
      </c>
      <c r="S7">
        <f t="shared" si="3"/>
        <v>1.28</v>
      </c>
      <c r="T7">
        <f t="shared" si="3"/>
        <v>2.0449999999999999</v>
      </c>
      <c r="U7">
        <f t="shared" si="3"/>
        <v>3.0263499999999999E-2</v>
      </c>
    </row>
    <row r="8" spans="1:21">
      <c r="A8" t="s">
        <v>485</v>
      </c>
      <c r="B8" t="s">
        <v>418</v>
      </c>
      <c r="C8">
        <v>59.5</v>
      </c>
      <c r="D8">
        <v>0.377</v>
      </c>
      <c r="E8">
        <v>-7.3999999999999996E-2</v>
      </c>
      <c r="F8">
        <v>0.121</v>
      </c>
      <c r="G8">
        <v>7.4</v>
      </c>
      <c r="H8">
        <v>39.549999999999997</v>
      </c>
      <c r="I8">
        <v>34.75</v>
      </c>
      <c r="J8">
        <v>18.3</v>
      </c>
      <c r="K8">
        <v>0.13356499999999999</v>
      </c>
      <c r="M8">
        <f>M4+(M7*Dashboard!E2)/5</f>
        <v>36.024999999999999</v>
      </c>
      <c r="N8">
        <f>N5-(N7*Dashboard!E2)/5</f>
        <v>0.76675000000000004</v>
      </c>
      <c r="O8">
        <f>O4+(O7*Dashboard!E4)/5</f>
        <v>-0.37235000000000007</v>
      </c>
      <c r="P8">
        <f>P4+(P7*Dashboard!E6)/5</f>
        <v>0.20250000000000001</v>
      </c>
      <c r="Q8">
        <f>Q4+(Q7*Dashboard!E9)/5</f>
        <v>13.543750000000001</v>
      </c>
      <c r="R8">
        <f>R4+(R7*Dashboard!E11)/5</f>
        <v>30.139999999999997</v>
      </c>
      <c r="S8">
        <f>S4+(S7*Dashboard!E13)/5</f>
        <v>29.919999999999998</v>
      </c>
      <c r="T8">
        <f>T4+(T7*Dashboard!E15)/5</f>
        <v>22.86</v>
      </c>
      <c r="U8">
        <f>U4+(U7*Dashboard!E17)/5</f>
        <v>0.48421599999999998</v>
      </c>
    </row>
    <row r="9" spans="1:21">
      <c r="A9" t="s">
        <v>389</v>
      </c>
      <c r="B9" t="s">
        <v>386</v>
      </c>
      <c r="C9">
        <v>59.4</v>
      </c>
      <c r="D9">
        <v>0.42</v>
      </c>
      <c r="F9">
        <v>0.127</v>
      </c>
      <c r="G9">
        <v>11.95</v>
      </c>
      <c r="H9">
        <v>30.05</v>
      </c>
      <c r="I9">
        <v>37.65</v>
      </c>
      <c r="J9">
        <v>20.399999999999999</v>
      </c>
      <c r="K9">
        <v>0</v>
      </c>
    </row>
    <row r="10" spans="1:21">
      <c r="A10" t="s">
        <v>429</v>
      </c>
      <c r="B10" t="s">
        <v>327</v>
      </c>
      <c r="C10">
        <v>58.3</v>
      </c>
      <c r="D10">
        <v>0.48</v>
      </c>
      <c r="E10">
        <v>-0.15</v>
      </c>
      <c r="F10">
        <v>0.125</v>
      </c>
      <c r="G10">
        <v>9.4333333330000002</v>
      </c>
      <c r="H10">
        <v>35.566666669999996</v>
      </c>
      <c r="I10">
        <v>33.333333330000002</v>
      </c>
      <c r="J10">
        <v>21.7</v>
      </c>
      <c r="K10">
        <v>9.4579999999999997E-2</v>
      </c>
      <c r="M10" t="s">
        <v>26</v>
      </c>
      <c r="N10">
        <v>35.799999999999997</v>
      </c>
    </row>
    <row r="11" spans="1:21">
      <c r="A11" t="s">
        <v>419</v>
      </c>
      <c r="B11" t="s">
        <v>418</v>
      </c>
      <c r="C11">
        <v>57.8</v>
      </c>
      <c r="D11">
        <v>0.40200000000000002</v>
      </c>
      <c r="E11">
        <v>-0.216</v>
      </c>
      <c r="F11">
        <v>0.114</v>
      </c>
      <c r="G11">
        <v>6.05</v>
      </c>
      <c r="H11">
        <v>40.85</v>
      </c>
      <c r="I11">
        <v>36.024999999999999</v>
      </c>
      <c r="J11">
        <v>17.100000000000001</v>
      </c>
      <c r="K11">
        <v>0</v>
      </c>
      <c r="N11">
        <f>RANK(N10,C:C)</f>
        <v>673</v>
      </c>
    </row>
    <row r="12" spans="1:21">
      <c r="A12" t="s">
        <v>422</v>
      </c>
      <c r="B12" t="s">
        <v>393</v>
      </c>
      <c r="C12">
        <v>57.6</v>
      </c>
      <c r="D12">
        <v>0.55500000000000005</v>
      </c>
      <c r="E12">
        <v>-9.5000000000000001E-2</v>
      </c>
      <c r="F12">
        <v>0.153</v>
      </c>
      <c r="G12">
        <v>9.0500000000000007</v>
      </c>
      <c r="H12">
        <v>37.65</v>
      </c>
      <c r="I12">
        <v>32.799999999999997</v>
      </c>
      <c r="J12">
        <v>20.5</v>
      </c>
      <c r="K12">
        <v>5.3205000000000002E-2</v>
      </c>
      <c r="N12">
        <f>COUNT(C:C)</f>
        <v>709</v>
      </c>
    </row>
    <row r="13" spans="1:21">
      <c r="A13" t="s">
        <v>489</v>
      </c>
      <c r="B13" t="s">
        <v>466</v>
      </c>
      <c r="C13">
        <v>57.6</v>
      </c>
      <c r="D13">
        <v>0.45200000000000001</v>
      </c>
      <c r="E13">
        <v>-6.3E-2</v>
      </c>
      <c r="F13">
        <v>0.124</v>
      </c>
      <c r="G13">
        <v>7.85</v>
      </c>
      <c r="H13">
        <v>41.4</v>
      </c>
      <c r="I13">
        <v>33.9</v>
      </c>
      <c r="J13">
        <v>16.8</v>
      </c>
      <c r="K13">
        <v>8.7474999999999997E-2</v>
      </c>
      <c r="N13">
        <f>_xlfn.RANK.EQ(N10,C:C)</f>
        <v>673</v>
      </c>
    </row>
    <row r="14" spans="1:21">
      <c r="A14" t="s">
        <v>417</v>
      </c>
      <c r="B14" t="s">
        <v>418</v>
      </c>
      <c r="C14">
        <v>57.4</v>
      </c>
      <c r="D14">
        <v>0.54900000000000004</v>
      </c>
      <c r="E14">
        <v>-8.5000000000000006E-2</v>
      </c>
      <c r="F14">
        <v>0.114</v>
      </c>
      <c r="G14">
        <v>6.4666666670000001</v>
      </c>
      <c r="H14">
        <v>39.200000000000003</v>
      </c>
      <c r="I14">
        <v>35.233333330000001</v>
      </c>
      <c r="J14">
        <v>19.133333329999999</v>
      </c>
      <c r="K14">
        <v>2.2519999999999998E-2</v>
      </c>
      <c r="N14" t="str">
        <f ca="1">OFFSET(A1,N13+1,0)&amp;", "&amp;OFFSET(A1,N13+1,1)</f>
        <v>Auburn, AL</v>
      </c>
    </row>
    <row r="15" spans="1:21">
      <c r="A15" t="s">
        <v>397</v>
      </c>
      <c r="B15" t="s">
        <v>394</v>
      </c>
      <c r="C15">
        <v>57</v>
      </c>
      <c r="D15">
        <v>0.433</v>
      </c>
      <c r="E15">
        <v>-0.20899999999999999</v>
      </c>
      <c r="F15">
        <v>8.5999999999999993E-2</v>
      </c>
      <c r="G15">
        <v>10.3</v>
      </c>
      <c r="H15">
        <v>32.333333330000002</v>
      </c>
      <c r="I15">
        <v>36.866666670000001</v>
      </c>
      <c r="J15">
        <v>20.5</v>
      </c>
      <c r="K15">
        <v>1.5869999999999999E-2</v>
      </c>
    </row>
    <row r="16" spans="1:21">
      <c r="A16" t="s">
        <v>409</v>
      </c>
      <c r="B16" t="s">
        <v>386</v>
      </c>
      <c r="C16">
        <v>56.7</v>
      </c>
      <c r="D16">
        <v>0.46600000000000003</v>
      </c>
      <c r="E16">
        <v>-0.16400000000000001</v>
      </c>
      <c r="F16">
        <v>0.14299999999999999</v>
      </c>
      <c r="G16">
        <v>11.1</v>
      </c>
      <c r="H16">
        <v>34.299999999999997</v>
      </c>
      <c r="I16">
        <v>35.9</v>
      </c>
      <c r="J16">
        <v>18.7</v>
      </c>
      <c r="K16">
        <v>7.1742500000000001E-2</v>
      </c>
      <c r="M16" t="s">
        <v>718</v>
      </c>
      <c r="N16" t="s">
        <v>719</v>
      </c>
      <c r="O16" t="s">
        <v>720</v>
      </c>
      <c r="P16" t="s">
        <v>721</v>
      </c>
    </row>
    <row r="17" spans="1:20">
      <c r="A17" t="s">
        <v>328</v>
      </c>
      <c r="B17" t="s">
        <v>327</v>
      </c>
      <c r="C17">
        <v>56.6</v>
      </c>
      <c r="D17">
        <v>0.51200000000000001</v>
      </c>
      <c r="E17">
        <v>-0.13400000000000001</v>
      </c>
      <c r="F17">
        <v>0.161</v>
      </c>
      <c r="G17">
        <v>9.76</v>
      </c>
      <c r="H17">
        <v>40.4</v>
      </c>
      <c r="I17">
        <v>32.119999999999997</v>
      </c>
      <c r="J17">
        <v>17.72</v>
      </c>
      <c r="K17">
        <v>9.0228000000000003E-2</v>
      </c>
      <c r="M17">
        <v>26.7</v>
      </c>
      <c r="N17">
        <v>64</v>
      </c>
      <c r="O17">
        <v>37.299999999999997</v>
      </c>
      <c r="P17">
        <v>1.8649999999999998</v>
      </c>
      <c r="T17" t="s">
        <v>733</v>
      </c>
    </row>
    <row r="18" spans="1:20">
      <c r="A18" t="s">
        <v>488</v>
      </c>
      <c r="B18" t="s">
        <v>466</v>
      </c>
      <c r="C18">
        <v>56.6</v>
      </c>
      <c r="D18">
        <v>0.53700000000000003</v>
      </c>
      <c r="E18">
        <v>-0.24199999999999999</v>
      </c>
      <c r="F18">
        <v>0.16900000000000001</v>
      </c>
      <c r="G18">
        <v>8.35</v>
      </c>
      <c r="H18">
        <v>40.85</v>
      </c>
      <c r="I18">
        <v>29.55</v>
      </c>
      <c r="J18">
        <v>21.2</v>
      </c>
      <c r="K18">
        <v>7.8839999999999993E-2</v>
      </c>
      <c r="M18">
        <v>0.30399999999999999</v>
      </c>
      <c r="N18">
        <v>0.92100000000000004</v>
      </c>
      <c r="O18">
        <v>0.61699999999999999</v>
      </c>
      <c r="P18">
        <v>3.0849999999999999E-2</v>
      </c>
      <c r="Q18">
        <v>0.75700000000000001</v>
      </c>
      <c r="R18" t="s">
        <v>723</v>
      </c>
      <c r="S18">
        <f>N18-Q18</f>
        <v>0.16400000000000003</v>
      </c>
      <c r="T18">
        <f>FLOOR(S18/P18,1)*5</f>
        <v>25</v>
      </c>
    </row>
    <row r="19" spans="1:20">
      <c r="A19" t="s">
        <v>669</v>
      </c>
      <c r="B19" t="s">
        <v>659</v>
      </c>
      <c r="C19">
        <v>56.6</v>
      </c>
      <c r="D19">
        <v>0.52900000000000003</v>
      </c>
      <c r="E19">
        <v>-0.25600000000000001</v>
      </c>
      <c r="F19">
        <v>0.04</v>
      </c>
      <c r="G19">
        <v>12.75</v>
      </c>
      <c r="H19">
        <v>35.35</v>
      </c>
      <c r="I19">
        <v>36.450000000000003</v>
      </c>
      <c r="J19">
        <v>15.45</v>
      </c>
      <c r="K19">
        <v>5.6235E-2</v>
      </c>
      <c r="M19">
        <v>-0.56100000000000005</v>
      </c>
      <c r="N19">
        <v>-2.1999999999999999E-2</v>
      </c>
      <c r="O19">
        <v>0.53900000000000003</v>
      </c>
      <c r="P19">
        <v>2.6950000000000002E-2</v>
      </c>
      <c r="Q19">
        <v>-0.35599999999999998</v>
      </c>
      <c r="R19" t="s">
        <v>724</v>
      </c>
      <c r="S19">
        <v>0.20499999999999999</v>
      </c>
      <c r="T19">
        <f>FLOOR(S19/P19,1)*5</f>
        <v>35</v>
      </c>
    </row>
    <row r="20" spans="1:20">
      <c r="A20" t="s">
        <v>414</v>
      </c>
      <c r="B20" t="s">
        <v>386</v>
      </c>
      <c r="C20">
        <v>56.5</v>
      </c>
      <c r="D20">
        <v>0.59199999999999997</v>
      </c>
      <c r="E20">
        <v>-0.13800000000000001</v>
      </c>
      <c r="F20">
        <v>0.151</v>
      </c>
      <c r="G20">
        <v>10.8</v>
      </c>
      <c r="H20">
        <v>32.833333330000002</v>
      </c>
      <c r="I20">
        <v>32.933333330000004</v>
      </c>
      <c r="J20">
        <v>23.366666670000001</v>
      </c>
      <c r="K20">
        <v>4.8346667000000003E-2</v>
      </c>
      <c r="M20">
        <v>1.2E-2</v>
      </c>
      <c r="N20">
        <v>0.26600000000000001</v>
      </c>
      <c r="O20">
        <v>0.254</v>
      </c>
      <c r="P20">
        <v>1.2699999999999999E-2</v>
      </c>
      <c r="Q20">
        <v>0.20300000000000001</v>
      </c>
      <c r="R20" t="s">
        <v>724</v>
      </c>
      <c r="S20">
        <f>Q20-M20</f>
        <v>0.191</v>
      </c>
      <c r="T20">
        <f>FLOOR(S20/P20,1)*5</f>
        <v>75</v>
      </c>
    </row>
    <row r="21" spans="1:20">
      <c r="A21" t="s">
        <v>420</v>
      </c>
      <c r="B21" t="s">
        <v>418</v>
      </c>
      <c r="C21">
        <v>56.5</v>
      </c>
      <c r="D21">
        <v>0.442</v>
      </c>
      <c r="F21">
        <v>0.13700000000000001</v>
      </c>
      <c r="G21">
        <v>8.9666666670000001</v>
      </c>
      <c r="H21">
        <v>41.733333330000001</v>
      </c>
      <c r="I21">
        <v>32.666666669999998</v>
      </c>
      <c r="J21">
        <v>16.600000000000001</v>
      </c>
      <c r="K21">
        <v>0</v>
      </c>
      <c r="M21">
        <v>4.4000000000000004</v>
      </c>
      <c r="N21">
        <v>40.975000000000001</v>
      </c>
      <c r="O21">
        <v>36.575000000000003</v>
      </c>
      <c r="P21">
        <v>1.8287500000000001</v>
      </c>
      <c r="Q21">
        <v>15.266666669999999</v>
      </c>
      <c r="R21" t="s">
        <v>723</v>
      </c>
      <c r="S21">
        <f>Q21-M21</f>
        <v>10.866666669999999</v>
      </c>
      <c r="T21">
        <f>FLOOR(S21/P21,1)*5</f>
        <v>25</v>
      </c>
    </row>
    <row r="22" spans="1:20">
      <c r="A22" t="s">
        <v>469</v>
      </c>
      <c r="B22" t="s">
        <v>466</v>
      </c>
      <c r="C22">
        <v>56.4</v>
      </c>
      <c r="D22">
        <v>0.41899999999999998</v>
      </c>
      <c r="E22">
        <v>-0.16900000000000001</v>
      </c>
      <c r="F22">
        <v>0.13600000000000001</v>
      </c>
      <c r="G22">
        <v>7.4749999999999996</v>
      </c>
      <c r="H22">
        <v>33.975000000000001</v>
      </c>
      <c r="I22">
        <v>36.15</v>
      </c>
      <c r="J22">
        <v>22.375</v>
      </c>
      <c r="K22">
        <v>1.41025E-2</v>
      </c>
      <c r="M22">
        <v>17.2</v>
      </c>
      <c r="N22">
        <v>49.55</v>
      </c>
      <c r="O22">
        <v>32.349999999999994</v>
      </c>
      <c r="P22">
        <v>1.6174999999999997</v>
      </c>
      <c r="Q22">
        <v>31.033333330000001</v>
      </c>
      <c r="R22" t="s">
        <v>724</v>
      </c>
      <c r="S22">
        <f>Q22-M22</f>
        <v>13.833333330000002</v>
      </c>
      <c r="T22">
        <f>FLOOR(S22/P22,1)*5</f>
        <v>40</v>
      </c>
    </row>
    <row r="23" spans="1:20">
      <c r="A23" t="s">
        <v>317</v>
      </c>
      <c r="B23" t="s">
        <v>316</v>
      </c>
      <c r="C23">
        <v>56.2</v>
      </c>
      <c r="D23">
        <v>0.51700000000000002</v>
      </c>
      <c r="E23">
        <v>-0.16700000000000001</v>
      </c>
      <c r="F23">
        <v>0.151</v>
      </c>
      <c r="G23">
        <v>11.1</v>
      </c>
      <c r="H23">
        <v>37.700000000000003</v>
      </c>
      <c r="I23">
        <v>34.85</v>
      </c>
      <c r="J23">
        <v>16.350000000000001</v>
      </c>
      <c r="K23">
        <v>7.0525000000000004E-2</v>
      </c>
      <c r="M23">
        <v>18.399999999999999</v>
      </c>
      <c r="N23">
        <v>44</v>
      </c>
      <c r="O23">
        <v>25.6</v>
      </c>
      <c r="P23">
        <v>1.28</v>
      </c>
      <c r="Q23">
        <v>30.188888890000001</v>
      </c>
      <c r="R23" t="s">
        <v>724</v>
      </c>
      <c r="S23">
        <f>Q23-M23</f>
        <v>11.788888890000003</v>
      </c>
      <c r="T23">
        <f>FLOOR(S23/P23,1)*5</f>
        <v>45</v>
      </c>
    </row>
    <row r="24" spans="1:20">
      <c r="A24" t="s">
        <v>391</v>
      </c>
      <c r="B24" t="s">
        <v>386</v>
      </c>
      <c r="C24">
        <v>56.2</v>
      </c>
      <c r="D24">
        <v>0.54</v>
      </c>
      <c r="E24">
        <v>-0.16700000000000001</v>
      </c>
      <c r="F24">
        <v>0.16200000000000001</v>
      </c>
      <c r="G24">
        <v>8.6</v>
      </c>
      <c r="H24">
        <v>31.925000000000001</v>
      </c>
      <c r="I24">
        <v>39.125</v>
      </c>
      <c r="J24">
        <v>20.350000000000001</v>
      </c>
      <c r="K24">
        <v>5.31125E-2</v>
      </c>
      <c r="M24">
        <v>6.5</v>
      </c>
      <c r="N24">
        <v>47.4</v>
      </c>
      <c r="O24">
        <v>40.9</v>
      </c>
      <c r="P24">
        <v>2.0449999999999999</v>
      </c>
      <c r="Q24">
        <v>23.52222222</v>
      </c>
      <c r="R24" t="s">
        <v>724</v>
      </c>
      <c r="S24">
        <f>Q24-M24</f>
        <v>17.02222222</v>
      </c>
      <c r="T24">
        <f>FLOOR(S24/P24,1)*5</f>
        <v>40</v>
      </c>
    </row>
    <row r="25" spans="1:20">
      <c r="A25" t="s">
        <v>403</v>
      </c>
      <c r="B25" t="s">
        <v>316</v>
      </c>
      <c r="C25">
        <v>56.1</v>
      </c>
      <c r="D25">
        <v>0.59099999999999997</v>
      </c>
      <c r="E25">
        <v>-0.20100000000000001</v>
      </c>
      <c r="F25">
        <v>0.157</v>
      </c>
      <c r="G25">
        <v>9.4</v>
      </c>
      <c r="H25">
        <v>40.5</v>
      </c>
      <c r="I25">
        <v>32.566666669999996</v>
      </c>
      <c r="J25">
        <v>17.5</v>
      </c>
      <c r="K25">
        <v>4.4389999999999999E-2</v>
      </c>
      <c r="M25">
        <v>0</v>
      </c>
      <c r="N25">
        <v>0.60526999999999997</v>
      </c>
      <c r="O25">
        <v>0.60526999999999997</v>
      </c>
      <c r="P25">
        <v>3.0263499999999999E-2</v>
      </c>
      <c r="Q25">
        <v>0.10648777800000001</v>
      </c>
      <c r="R25" t="s">
        <v>723</v>
      </c>
      <c r="S25">
        <f>O25-Q25</f>
        <v>0.498782222</v>
      </c>
      <c r="T25">
        <f>FLOOR(S25/P25,1)*5</f>
        <v>80</v>
      </c>
    </row>
    <row r="26" spans="1:20">
      <c r="A26" t="s">
        <v>535</v>
      </c>
      <c r="B26" t="s">
        <v>516</v>
      </c>
      <c r="C26">
        <v>56.1</v>
      </c>
      <c r="D26">
        <v>0.67800000000000005</v>
      </c>
      <c r="E26">
        <v>-0.222</v>
      </c>
      <c r="F26">
        <v>0.185</v>
      </c>
      <c r="G26">
        <v>22.43333333</v>
      </c>
      <c r="H26">
        <v>32.033333329999998</v>
      </c>
      <c r="I26">
        <v>27.8</v>
      </c>
      <c r="J26">
        <v>17.733333330000001</v>
      </c>
      <c r="K26">
        <v>6.1296666999999999E-2</v>
      </c>
    </row>
    <row r="27" spans="1:20">
      <c r="A27" t="s">
        <v>292</v>
      </c>
      <c r="B27" t="s">
        <v>457</v>
      </c>
      <c r="C27">
        <v>55.8</v>
      </c>
      <c r="D27">
        <v>0.30399999999999999</v>
      </c>
      <c r="E27">
        <v>-0.13800000000000001</v>
      </c>
      <c r="F27">
        <v>9.7000000000000003E-2</v>
      </c>
      <c r="G27">
        <v>11.5</v>
      </c>
      <c r="H27">
        <v>35.466666670000002</v>
      </c>
      <c r="I27">
        <v>34.366666670000001</v>
      </c>
      <c r="J27">
        <v>18.7</v>
      </c>
      <c r="K27">
        <v>3.0116667E-2</v>
      </c>
    </row>
    <row r="28" spans="1:20">
      <c r="A28" t="s">
        <v>151</v>
      </c>
      <c r="B28" t="s">
        <v>418</v>
      </c>
      <c r="C28">
        <v>55.7</v>
      </c>
      <c r="D28">
        <v>0.49199999999999999</v>
      </c>
      <c r="E28">
        <v>-0.159</v>
      </c>
      <c r="F28">
        <v>0.14399999999999999</v>
      </c>
      <c r="G28">
        <v>13.34</v>
      </c>
      <c r="H28">
        <v>36.9</v>
      </c>
      <c r="I28">
        <v>33.42</v>
      </c>
      <c r="J28">
        <v>16.36</v>
      </c>
      <c r="K28">
        <v>6.1816000000000003E-2</v>
      </c>
    </row>
    <row r="29" spans="1:20">
      <c r="A29" t="s">
        <v>399</v>
      </c>
      <c r="B29" t="s">
        <v>386</v>
      </c>
      <c r="C29">
        <v>55.6</v>
      </c>
      <c r="D29">
        <v>0.66800000000000004</v>
      </c>
      <c r="E29">
        <v>-0.123</v>
      </c>
      <c r="F29">
        <v>0.17399999999999999</v>
      </c>
      <c r="G29">
        <v>7.9666666670000001</v>
      </c>
      <c r="H29">
        <v>32.200000000000003</v>
      </c>
      <c r="I29">
        <v>39.4</v>
      </c>
      <c r="J29">
        <v>20.43333333</v>
      </c>
      <c r="K29">
        <v>3.9846667000000002E-2</v>
      </c>
    </row>
    <row r="30" spans="1:20">
      <c r="A30" t="s">
        <v>437</v>
      </c>
      <c r="B30" t="s">
        <v>327</v>
      </c>
      <c r="C30">
        <v>55.5</v>
      </c>
      <c r="D30">
        <v>0.50900000000000001</v>
      </c>
      <c r="E30">
        <v>-0.115</v>
      </c>
      <c r="F30">
        <v>0.17</v>
      </c>
      <c r="G30">
        <v>12.866666670000001</v>
      </c>
      <c r="H30">
        <v>37.366666670000001</v>
      </c>
      <c r="I30">
        <v>32.4</v>
      </c>
      <c r="J30">
        <v>17.399999999999999</v>
      </c>
      <c r="K30">
        <v>6.2793333000000007E-2</v>
      </c>
    </row>
    <row r="31" spans="1:20">
      <c r="A31" t="s">
        <v>460</v>
      </c>
      <c r="B31" t="s">
        <v>418</v>
      </c>
      <c r="C31">
        <v>55.5</v>
      </c>
      <c r="D31">
        <v>0.33900000000000002</v>
      </c>
      <c r="E31">
        <v>-0.21099999999999999</v>
      </c>
      <c r="F31">
        <v>0.121</v>
      </c>
      <c r="G31">
        <v>5.3333333329999997</v>
      </c>
      <c r="H31">
        <v>34.833333330000002</v>
      </c>
      <c r="I31">
        <v>37.566666669999996</v>
      </c>
      <c r="J31">
        <v>22.266666669999999</v>
      </c>
      <c r="K31">
        <v>2.2506667000000001E-2</v>
      </c>
    </row>
    <row r="32" spans="1:20">
      <c r="A32" t="s">
        <v>486</v>
      </c>
      <c r="B32" t="s">
        <v>466</v>
      </c>
      <c r="C32">
        <v>55.5</v>
      </c>
      <c r="D32">
        <v>0.64300000000000002</v>
      </c>
      <c r="F32">
        <v>0.18099999999999999</v>
      </c>
      <c r="G32">
        <v>7.4</v>
      </c>
      <c r="H32">
        <v>35.15</v>
      </c>
      <c r="I32">
        <v>34.35</v>
      </c>
      <c r="J32">
        <v>23.15</v>
      </c>
      <c r="K32">
        <v>2.3805E-2</v>
      </c>
    </row>
    <row r="33" spans="1:11">
      <c r="A33" t="s">
        <v>629</v>
      </c>
      <c r="B33" t="s">
        <v>444</v>
      </c>
      <c r="C33">
        <v>55.5</v>
      </c>
      <c r="D33">
        <v>0.49199999999999999</v>
      </c>
      <c r="E33">
        <v>-0.20799999999999999</v>
      </c>
      <c r="F33">
        <v>0.11700000000000001</v>
      </c>
      <c r="G33">
        <v>9.1999999999999993</v>
      </c>
      <c r="H33">
        <v>33.766666669999999</v>
      </c>
      <c r="I33">
        <v>38.266666669999999</v>
      </c>
      <c r="J33">
        <v>18.733333330000001</v>
      </c>
      <c r="K33">
        <v>6.7236667E-2</v>
      </c>
    </row>
    <row r="34" spans="1:11">
      <c r="A34" t="s">
        <v>379</v>
      </c>
      <c r="B34" t="s">
        <v>316</v>
      </c>
      <c r="C34">
        <v>55.3</v>
      </c>
      <c r="D34">
        <v>0.41699999999999998</v>
      </c>
      <c r="E34">
        <v>-0.115</v>
      </c>
      <c r="F34">
        <v>0.14199999999999999</v>
      </c>
      <c r="G34">
        <v>9.9250000000000007</v>
      </c>
      <c r="H34">
        <v>37.524999999999999</v>
      </c>
      <c r="I34">
        <v>31.45</v>
      </c>
      <c r="J34">
        <v>21.1</v>
      </c>
      <c r="K34">
        <v>8.1092499999999998E-2</v>
      </c>
    </row>
    <row r="35" spans="1:11">
      <c r="A35" t="s">
        <v>410</v>
      </c>
      <c r="B35" t="s">
        <v>316</v>
      </c>
      <c r="C35">
        <v>54.9</v>
      </c>
      <c r="D35">
        <v>0.53200000000000003</v>
      </c>
      <c r="E35">
        <v>-0.185</v>
      </c>
      <c r="F35">
        <v>0.17</v>
      </c>
      <c r="G35">
        <v>9.4333333330000002</v>
      </c>
      <c r="H35">
        <v>38.1</v>
      </c>
      <c r="I35">
        <v>35.733333330000001</v>
      </c>
      <c r="J35">
        <v>16.733333330000001</v>
      </c>
      <c r="K35">
        <v>7.7173332999999997E-2</v>
      </c>
    </row>
    <row r="36" spans="1:11">
      <c r="A36" t="s">
        <v>448</v>
      </c>
      <c r="B36" t="s">
        <v>418</v>
      </c>
      <c r="C36">
        <v>54.9</v>
      </c>
      <c r="D36">
        <v>0.50700000000000001</v>
      </c>
      <c r="E36">
        <v>-6.0999999999999999E-2</v>
      </c>
      <c r="F36">
        <v>0.13600000000000001</v>
      </c>
      <c r="G36">
        <v>6.5333333329999999</v>
      </c>
      <c r="H36">
        <v>34.733333330000001</v>
      </c>
      <c r="I36">
        <v>37.366666670000001</v>
      </c>
      <c r="J36">
        <v>21.4</v>
      </c>
      <c r="K36">
        <v>5.1006666999999999E-2</v>
      </c>
    </row>
    <row r="37" spans="1:11">
      <c r="A37" t="s">
        <v>268</v>
      </c>
      <c r="B37" t="s">
        <v>393</v>
      </c>
      <c r="C37">
        <v>54.8</v>
      </c>
      <c r="D37">
        <v>0.499</v>
      </c>
      <c r="E37">
        <v>-0.19700000000000001</v>
      </c>
      <c r="F37">
        <v>0.13700000000000001</v>
      </c>
      <c r="G37">
        <v>9.4250000000000007</v>
      </c>
      <c r="H37">
        <v>40.274999999999999</v>
      </c>
      <c r="I37">
        <v>29.774999999999999</v>
      </c>
      <c r="J37">
        <v>20.5</v>
      </c>
      <c r="K37">
        <v>3.7990000000000003E-2</v>
      </c>
    </row>
    <row r="38" spans="1:11">
      <c r="A38" t="s">
        <v>432</v>
      </c>
      <c r="B38" t="s">
        <v>327</v>
      </c>
      <c r="C38">
        <v>54.8</v>
      </c>
      <c r="D38">
        <v>0.58199999999999996</v>
      </c>
      <c r="E38">
        <v>-0.155</v>
      </c>
      <c r="F38">
        <v>0.17599999999999999</v>
      </c>
      <c r="G38">
        <v>11.725</v>
      </c>
      <c r="H38">
        <v>36.5</v>
      </c>
      <c r="I38">
        <v>32.575000000000003</v>
      </c>
      <c r="J38">
        <v>19.175000000000001</v>
      </c>
      <c r="K38">
        <v>8.2805000000000004E-2</v>
      </c>
    </row>
    <row r="39" spans="1:11">
      <c r="A39" t="s">
        <v>465</v>
      </c>
      <c r="B39" t="s">
        <v>466</v>
      </c>
      <c r="C39">
        <v>54.8</v>
      </c>
      <c r="D39">
        <v>0.39100000000000001</v>
      </c>
      <c r="F39">
        <v>0.106</v>
      </c>
      <c r="G39">
        <v>8.6999999999999993</v>
      </c>
      <c r="H39">
        <v>34.200000000000003</v>
      </c>
      <c r="I39">
        <v>31.25</v>
      </c>
      <c r="J39">
        <v>25.8</v>
      </c>
      <c r="K39">
        <v>0</v>
      </c>
    </row>
    <row r="40" spans="1:11">
      <c r="A40" t="s">
        <v>407</v>
      </c>
      <c r="B40" t="s">
        <v>393</v>
      </c>
      <c r="C40">
        <v>54.7</v>
      </c>
      <c r="D40">
        <v>0.54700000000000004</v>
      </c>
      <c r="E40">
        <v>-0.128</v>
      </c>
      <c r="F40">
        <v>0.16900000000000001</v>
      </c>
      <c r="G40">
        <v>11.52</v>
      </c>
      <c r="H40">
        <v>33.619999999999997</v>
      </c>
      <c r="I40">
        <v>32.24</v>
      </c>
      <c r="J40">
        <v>22.64</v>
      </c>
      <c r="K40">
        <v>3.9896000000000001E-2</v>
      </c>
    </row>
    <row r="41" spans="1:11">
      <c r="A41" t="s">
        <v>385</v>
      </c>
      <c r="B41" t="s">
        <v>386</v>
      </c>
      <c r="C41">
        <v>54.6</v>
      </c>
      <c r="D41">
        <v>0.59699999999999998</v>
      </c>
      <c r="E41">
        <v>-0.191</v>
      </c>
      <c r="F41">
        <v>0.158</v>
      </c>
      <c r="G41">
        <v>9.34</v>
      </c>
      <c r="H41">
        <v>29.7</v>
      </c>
      <c r="I41">
        <v>37.58</v>
      </c>
      <c r="J41">
        <v>23.38</v>
      </c>
      <c r="K41">
        <v>6.0518000000000002E-2</v>
      </c>
    </row>
    <row r="42" spans="1:11">
      <c r="A42" t="s">
        <v>210</v>
      </c>
      <c r="B42" t="s">
        <v>393</v>
      </c>
      <c r="C42">
        <v>54.3</v>
      </c>
      <c r="D42">
        <v>0.61599999999999999</v>
      </c>
      <c r="E42">
        <v>-0.23499999999999999</v>
      </c>
      <c r="F42">
        <v>0.16700000000000001</v>
      </c>
      <c r="G42">
        <v>7.8</v>
      </c>
      <c r="H42">
        <v>35.549999999999997</v>
      </c>
      <c r="I42">
        <v>28.9</v>
      </c>
      <c r="J42">
        <v>27.7</v>
      </c>
      <c r="K42">
        <v>5.3069999999999999E-2</v>
      </c>
    </row>
    <row r="43" spans="1:11">
      <c r="A43" t="s">
        <v>430</v>
      </c>
      <c r="B43" t="s">
        <v>316</v>
      </c>
      <c r="C43">
        <v>54.3</v>
      </c>
      <c r="D43">
        <v>0.50900000000000001</v>
      </c>
      <c r="E43">
        <v>-0.17100000000000001</v>
      </c>
      <c r="F43">
        <v>0.158</v>
      </c>
      <c r="G43">
        <v>13.06</v>
      </c>
      <c r="H43">
        <v>35.880000000000003</v>
      </c>
      <c r="I43">
        <v>33.76</v>
      </c>
      <c r="J43">
        <v>17.32</v>
      </c>
      <c r="K43">
        <v>6.5182000000000004E-2</v>
      </c>
    </row>
    <row r="44" spans="1:11">
      <c r="A44" t="s">
        <v>251</v>
      </c>
      <c r="B44" t="s">
        <v>327</v>
      </c>
      <c r="C44">
        <v>53.9</v>
      </c>
      <c r="D44">
        <v>0.374</v>
      </c>
      <c r="E44">
        <v>-0.156</v>
      </c>
      <c r="F44">
        <v>0.15</v>
      </c>
      <c r="G44">
        <v>6.3</v>
      </c>
      <c r="H44">
        <v>33.85</v>
      </c>
      <c r="I44">
        <v>38.4</v>
      </c>
      <c r="J44">
        <v>21.45</v>
      </c>
      <c r="K44">
        <v>0.114775</v>
      </c>
    </row>
    <row r="45" spans="1:11">
      <c r="A45" t="s">
        <v>533</v>
      </c>
      <c r="B45" t="s">
        <v>466</v>
      </c>
      <c r="C45">
        <v>53.9</v>
      </c>
      <c r="D45">
        <v>0.51500000000000001</v>
      </c>
      <c r="F45">
        <v>0.14599999999999999</v>
      </c>
      <c r="G45">
        <v>16.399999999999999</v>
      </c>
      <c r="H45">
        <v>31.1</v>
      </c>
      <c r="I45">
        <v>31.8</v>
      </c>
      <c r="J45">
        <v>20.7</v>
      </c>
      <c r="K45">
        <v>2.1236667000000001E-2</v>
      </c>
    </row>
    <row r="46" spans="1:11">
      <c r="A46" t="s">
        <v>401</v>
      </c>
      <c r="B46" t="s">
        <v>393</v>
      </c>
      <c r="C46">
        <v>53.8</v>
      </c>
      <c r="D46">
        <v>0.51400000000000001</v>
      </c>
      <c r="E46">
        <v>-0.19700000000000001</v>
      </c>
      <c r="F46">
        <v>0.14599999999999999</v>
      </c>
      <c r="G46">
        <v>7.766666667</v>
      </c>
      <c r="H46">
        <v>32.433333330000004</v>
      </c>
      <c r="I46">
        <v>30.366666670000001</v>
      </c>
      <c r="J46">
        <v>29.4</v>
      </c>
      <c r="K46">
        <v>7.8436667000000002E-2</v>
      </c>
    </row>
    <row r="47" spans="1:11">
      <c r="A47" t="s">
        <v>375</v>
      </c>
      <c r="B47" t="s">
        <v>316</v>
      </c>
      <c r="C47">
        <v>53.7</v>
      </c>
      <c r="D47">
        <v>0.59299999999999997</v>
      </c>
      <c r="E47">
        <v>-0.19700000000000001</v>
      </c>
      <c r="F47">
        <v>0.184</v>
      </c>
      <c r="G47">
        <v>8.35</v>
      </c>
      <c r="H47">
        <v>41.05</v>
      </c>
      <c r="I47">
        <v>33.35</v>
      </c>
      <c r="J47">
        <v>17.25</v>
      </c>
      <c r="K47">
        <v>0.12303500000000001</v>
      </c>
    </row>
    <row r="48" spans="1:11">
      <c r="A48" t="s">
        <v>342</v>
      </c>
      <c r="B48" t="s">
        <v>327</v>
      </c>
      <c r="C48">
        <v>53.6</v>
      </c>
      <c r="D48">
        <v>0.55700000000000005</v>
      </c>
      <c r="E48">
        <v>-0.20300000000000001</v>
      </c>
      <c r="F48">
        <v>0.16700000000000001</v>
      </c>
      <c r="G48">
        <v>9.08</v>
      </c>
      <c r="H48">
        <v>40.86</v>
      </c>
      <c r="I48">
        <v>30</v>
      </c>
      <c r="J48">
        <v>20.04</v>
      </c>
      <c r="K48">
        <v>8.5674E-2</v>
      </c>
    </row>
    <row r="49" spans="1:11">
      <c r="A49" t="s">
        <v>670</v>
      </c>
      <c r="B49" t="s">
        <v>625</v>
      </c>
      <c r="C49">
        <v>53.6</v>
      </c>
      <c r="D49">
        <v>0.38400000000000001</v>
      </c>
      <c r="E49">
        <v>-0.17699999999999999</v>
      </c>
      <c r="F49">
        <v>5.7000000000000002E-2</v>
      </c>
      <c r="G49">
        <v>7.7</v>
      </c>
      <c r="H49">
        <v>37.25</v>
      </c>
      <c r="I49">
        <v>35.85</v>
      </c>
      <c r="J49">
        <v>19.2</v>
      </c>
      <c r="K49">
        <v>4.9875000000000003E-2</v>
      </c>
    </row>
    <row r="50" spans="1:11">
      <c r="A50" t="s">
        <v>458</v>
      </c>
      <c r="B50" t="s">
        <v>418</v>
      </c>
      <c r="C50">
        <v>53.5</v>
      </c>
      <c r="D50">
        <v>0.54200000000000004</v>
      </c>
      <c r="E50">
        <v>-0.22500000000000001</v>
      </c>
      <c r="F50">
        <v>0.184</v>
      </c>
      <c r="G50">
        <v>9.2249999999999996</v>
      </c>
      <c r="H50">
        <v>34.25</v>
      </c>
      <c r="I50">
        <v>36.424999999999997</v>
      </c>
      <c r="J50">
        <v>20.149999999999999</v>
      </c>
      <c r="K50">
        <v>3.0652499999999999E-2</v>
      </c>
    </row>
    <row r="51" spans="1:11">
      <c r="A51" t="s">
        <v>468</v>
      </c>
      <c r="B51" t="s">
        <v>466</v>
      </c>
      <c r="C51">
        <v>53.4</v>
      </c>
      <c r="D51">
        <v>0.41699999999999998</v>
      </c>
      <c r="F51">
        <v>0.14299999999999999</v>
      </c>
      <c r="G51">
        <v>8.5500000000000007</v>
      </c>
      <c r="H51">
        <v>35.299999999999997</v>
      </c>
      <c r="I51">
        <v>36.299999999999997</v>
      </c>
      <c r="J51">
        <v>19.850000000000001</v>
      </c>
      <c r="K51">
        <v>4.0640000000000003E-2</v>
      </c>
    </row>
    <row r="52" spans="1:11">
      <c r="A52" t="s">
        <v>546</v>
      </c>
      <c r="B52" t="s">
        <v>516</v>
      </c>
      <c r="C52">
        <v>53.4</v>
      </c>
      <c r="D52">
        <v>0.73899999999999999</v>
      </c>
      <c r="E52">
        <v>-0.32500000000000001</v>
      </c>
      <c r="F52">
        <v>0.215</v>
      </c>
      <c r="G52">
        <v>28.324999999999999</v>
      </c>
      <c r="H52">
        <v>35.975000000000001</v>
      </c>
      <c r="I52">
        <v>26.925000000000001</v>
      </c>
      <c r="J52">
        <v>8.8000000000000007</v>
      </c>
      <c r="K52">
        <v>8.2672499999999996E-2</v>
      </c>
    </row>
    <row r="53" spans="1:11">
      <c r="A53" t="s">
        <v>513</v>
      </c>
      <c r="B53" t="s">
        <v>509</v>
      </c>
      <c r="C53">
        <v>53.3</v>
      </c>
      <c r="D53">
        <v>0.68100000000000005</v>
      </c>
      <c r="E53">
        <v>-0.27200000000000002</v>
      </c>
      <c r="F53">
        <v>0.158</v>
      </c>
      <c r="G53">
        <v>13.93333333</v>
      </c>
      <c r="H53">
        <v>38.566666669999996</v>
      </c>
      <c r="I53">
        <v>27.233333330000001</v>
      </c>
      <c r="J53">
        <v>20.266666669999999</v>
      </c>
      <c r="K53">
        <v>2.7983332999999999E-2</v>
      </c>
    </row>
    <row r="54" spans="1:11">
      <c r="A54" t="s">
        <v>436</v>
      </c>
      <c r="B54" t="s">
        <v>327</v>
      </c>
      <c r="C54">
        <v>53.2</v>
      </c>
      <c r="D54">
        <v>0.61099999999999999</v>
      </c>
      <c r="E54">
        <v>-0.20300000000000001</v>
      </c>
      <c r="F54">
        <v>0.184</v>
      </c>
      <c r="G54">
        <v>8.8333333330000006</v>
      </c>
      <c r="H54">
        <v>41.133333329999999</v>
      </c>
      <c r="I54">
        <v>31.56666667</v>
      </c>
      <c r="J54">
        <v>18.5</v>
      </c>
      <c r="K54">
        <v>8.0360000000000001E-2</v>
      </c>
    </row>
    <row r="55" spans="1:11">
      <c r="A55" t="s">
        <v>482</v>
      </c>
      <c r="B55" t="s">
        <v>466</v>
      </c>
      <c r="C55">
        <v>53.2</v>
      </c>
      <c r="D55">
        <v>0.51</v>
      </c>
      <c r="E55">
        <v>-0.14799999999999999</v>
      </c>
      <c r="F55">
        <v>0.16600000000000001</v>
      </c>
      <c r="G55">
        <v>7.6333333330000004</v>
      </c>
      <c r="H55">
        <v>31.233333330000001</v>
      </c>
      <c r="I55">
        <v>34</v>
      </c>
      <c r="J55">
        <v>27.1</v>
      </c>
      <c r="K55">
        <v>5.2603333000000002E-2</v>
      </c>
    </row>
    <row r="56" spans="1:11">
      <c r="A56" t="s">
        <v>415</v>
      </c>
      <c r="B56" t="s">
        <v>316</v>
      </c>
      <c r="C56">
        <v>52.8</v>
      </c>
      <c r="D56">
        <v>0.52600000000000002</v>
      </c>
      <c r="E56">
        <v>-0.16200000000000001</v>
      </c>
      <c r="F56">
        <v>0.16500000000000001</v>
      </c>
      <c r="G56">
        <v>7.26</v>
      </c>
      <c r="H56">
        <v>31.02</v>
      </c>
      <c r="I56">
        <v>38.020000000000003</v>
      </c>
      <c r="J56">
        <v>23.72</v>
      </c>
      <c r="K56">
        <v>8.4330000000000002E-2</v>
      </c>
    </row>
    <row r="57" spans="1:11">
      <c r="A57" t="s">
        <v>472</v>
      </c>
      <c r="B57" t="s">
        <v>418</v>
      </c>
      <c r="C57">
        <v>52.8</v>
      </c>
      <c r="D57">
        <v>0.46800000000000003</v>
      </c>
      <c r="E57">
        <v>-0.21199999999999999</v>
      </c>
      <c r="F57">
        <v>0.156</v>
      </c>
      <c r="G57">
        <v>7.7</v>
      </c>
      <c r="H57">
        <v>34.375</v>
      </c>
      <c r="I57">
        <v>35.375</v>
      </c>
      <c r="J57">
        <v>22.55</v>
      </c>
      <c r="K57">
        <v>4.53625E-2</v>
      </c>
    </row>
    <row r="58" spans="1:11">
      <c r="A58" t="s">
        <v>219</v>
      </c>
      <c r="B58" t="s">
        <v>466</v>
      </c>
      <c r="C58">
        <v>52.8</v>
      </c>
      <c r="D58">
        <v>0.54300000000000004</v>
      </c>
      <c r="F58">
        <v>0.182</v>
      </c>
      <c r="G58">
        <v>8.1</v>
      </c>
      <c r="H58">
        <v>32.799999999999997</v>
      </c>
      <c r="I58">
        <v>38.5</v>
      </c>
      <c r="J58">
        <v>20.6</v>
      </c>
      <c r="K58">
        <v>0</v>
      </c>
    </row>
    <row r="59" spans="1:11">
      <c r="A59" t="s">
        <v>484</v>
      </c>
      <c r="B59" t="s">
        <v>466</v>
      </c>
      <c r="C59">
        <v>52.8</v>
      </c>
      <c r="D59">
        <v>0.68700000000000006</v>
      </c>
      <c r="E59">
        <v>-0.151</v>
      </c>
      <c r="F59">
        <v>0.193</v>
      </c>
      <c r="G59">
        <v>7.6</v>
      </c>
      <c r="H59">
        <v>36.233333330000001</v>
      </c>
      <c r="I59">
        <v>38.566666669999996</v>
      </c>
      <c r="J59">
        <v>17.633333329999999</v>
      </c>
      <c r="K59">
        <v>6.5129999999999993E-2</v>
      </c>
    </row>
    <row r="60" spans="1:11">
      <c r="A60" t="s">
        <v>613</v>
      </c>
      <c r="B60" t="s">
        <v>444</v>
      </c>
      <c r="C60">
        <v>52.7</v>
      </c>
      <c r="D60">
        <v>0.54900000000000004</v>
      </c>
      <c r="E60">
        <v>-0.19800000000000001</v>
      </c>
      <c r="F60">
        <v>0.13900000000000001</v>
      </c>
      <c r="G60">
        <v>9</v>
      </c>
      <c r="H60">
        <v>29.9</v>
      </c>
      <c r="I60">
        <v>37.1</v>
      </c>
      <c r="J60">
        <v>24</v>
      </c>
      <c r="K60">
        <v>7.2844999999999993E-2</v>
      </c>
    </row>
    <row r="61" spans="1:11">
      <c r="A61" t="s">
        <v>315</v>
      </c>
      <c r="B61" t="s">
        <v>316</v>
      </c>
      <c r="C61">
        <v>52.6</v>
      </c>
      <c r="D61">
        <v>0.55000000000000004</v>
      </c>
      <c r="E61">
        <v>-0.17100000000000001</v>
      </c>
      <c r="F61">
        <v>0.14299999999999999</v>
      </c>
      <c r="G61">
        <v>9.0333333329999999</v>
      </c>
      <c r="H61">
        <v>39.033333329999998</v>
      </c>
      <c r="I61">
        <v>34.166666669999998</v>
      </c>
      <c r="J61">
        <v>17.733333330000001</v>
      </c>
      <c r="K61">
        <v>6.2873333000000003E-2</v>
      </c>
    </row>
    <row r="62" spans="1:11">
      <c r="A62" t="s">
        <v>453</v>
      </c>
      <c r="B62" t="s">
        <v>418</v>
      </c>
      <c r="C62">
        <v>52.6</v>
      </c>
      <c r="D62">
        <v>0.51100000000000001</v>
      </c>
      <c r="E62">
        <v>-0.17</v>
      </c>
      <c r="F62">
        <v>0.126</v>
      </c>
      <c r="G62">
        <v>8.3800000000000008</v>
      </c>
      <c r="H62">
        <v>39.659999999999997</v>
      </c>
      <c r="I62">
        <v>31.74</v>
      </c>
      <c r="J62">
        <v>20.2</v>
      </c>
      <c r="K62">
        <v>3.5425999999999999E-2</v>
      </c>
    </row>
    <row r="63" spans="1:11">
      <c r="A63" t="s">
        <v>671</v>
      </c>
      <c r="B63" t="s">
        <v>444</v>
      </c>
      <c r="C63">
        <v>52.6</v>
      </c>
      <c r="D63">
        <v>0.51500000000000001</v>
      </c>
      <c r="E63">
        <v>-0.219</v>
      </c>
      <c r="F63">
        <v>0.105</v>
      </c>
      <c r="G63">
        <v>6.7166666670000001</v>
      </c>
      <c r="H63">
        <v>35.1</v>
      </c>
      <c r="I63">
        <v>38.416666669999998</v>
      </c>
      <c r="J63">
        <v>19.716666669999999</v>
      </c>
      <c r="K63">
        <v>2.6513333E-2</v>
      </c>
    </row>
    <row r="64" spans="1:11">
      <c r="A64" t="s">
        <v>471</v>
      </c>
      <c r="B64" t="s">
        <v>418</v>
      </c>
      <c r="C64">
        <v>52.4</v>
      </c>
      <c r="D64">
        <v>0.45800000000000002</v>
      </c>
      <c r="E64">
        <v>-0.219</v>
      </c>
      <c r="F64">
        <v>0.123</v>
      </c>
      <c r="G64">
        <v>8.85</v>
      </c>
      <c r="H64">
        <v>33.424999999999997</v>
      </c>
      <c r="I64">
        <v>40.075000000000003</v>
      </c>
      <c r="J64">
        <v>17.675000000000001</v>
      </c>
      <c r="K64">
        <v>1.4735E-2</v>
      </c>
    </row>
    <row r="65" spans="1:11">
      <c r="A65" t="s">
        <v>421</v>
      </c>
      <c r="B65" t="s">
        <v>393</v>
      </c>
      <c r="C65">
        <v>52.3</v>
      </c>
      <c r="D65">
        <v>0.74</v>
      </c>
      <c r="E65">
        <v>-0.224</v>
      </c>
      <c r="F65">
        <v>0.185</v>
      </c>
      <c r="G65">
        <v>13.25</v>
      </c>
      <c r="H65">
        <v>36.65</v>
      </c>
      <c r="I65">
        <v>30.4</v>
      </c>
      <c r="J65">
        <v>19.649999999999999</v>
      </c>
      <c r="K65">
        <v>6.9794999999999996E-2</v>
      </c>
    </row>
    <row r="66" spans="1:11">
      <c r="A66" t="s">
        <v>423</v>
      </c>
      <c r="B66" t="s">
        <v>393</v>
      </c>
      <c r="C66">
        <v>52.3</v>
      </c>
      <c r="D66">
        <v>0.622</v>
      </c>
      <c r="E66">
        <v>-0.186</v>
      </c>
      <c r="F66">
        <v>0.13500000000000001</v>
      </c>
      <c r="G66">
        <v>8.9250000000000007</v>
      </c>
      <c r="H66">
        <v>34.299999999999997</v>
      </c>
      <c r="I66">
        <v>34.625</v>
      </c>
      <c r="J66">
        <v>22.15</v>
      </c>
      <c r="K66">
        <v>3.8835000000000001E-2</v>
      </c>
    </row>
    <row r="67" spans="1:11">
      <c r="A67" t="s">
        <v>459</v>
      </c>
      <c r="B67" t="s">
        <v>418</v>
      </c>
      <c r="C67">
        <v>52.3</v>
      </c>
      <c r="D67">
        <v>0.41499999999999998</v>
      </c>
      <c r="F67">
        <v>0.13</v>
      </c>
      <c r="G67">
        <v>5.4749999999999996</v>
      </c>
      <c r="H67">
        <v>32.875</v>
      </c>
      <c r="I67">
        <v>37.700000000000003</v>
      </c>
      <c r="J67">
        <v>23.975000000000001</v>
      </c>
      <c r="K67">
        <v>2.22025E-2</v>
      </c>
    </row>
    <row r="68" spans="1:11">
      <c r="A68" t="s">
        <v>43</v>
      </c>
      <c r="B68" t="s">
        <v>418</v>
      </c>
      <c r="C68">
        <v>52.2</v>
      </c>
      <c r="D68">
        <v>0.64100000000000001</v>
      </c>
      <c r="E68">
        <v>-0.27500000000000002</v>
      </c>
      <c r="F68">
        <v>0.16300000000000001</v>
      </c>
      <c r="G68">
        <v>8.75</v>
      </c>
      <c r="H68">
        <v>33.35</v>
      </c>
      <c r="I68">
        <v>38.725000000000001</v>
      </c>
      <c r="J68">
        <v>19.175000000000001</v>
      </c>
      <c r="K68">
        <v>7.5545000000000001E-2</v>
      </c>
    </row>
    <row r="69" spans="1:11">
      <c r="A69" t="s">
        <v>424</v>
      </c>
      <c r="B69" t="s">
        <v>393</v>
      </c>
      <c r="C69">
        <v>52.1</v>
      </c>
      <c r="D69">
        <v>0.68700000000000006</v>
      </c>
      <c r="E69">
        <v>-0.20599999999999999</v>
      </c>
      <c r="F69">
        <v>0.182</v>
      </c>
      <c r="G69">
        <v>13.65</v>
      </c>
      <c r="H69">
        <v>37.1</v>
      </c>
      <c r="I69">
        <v>31.4</v>
      </c>
      <c r="J69">
        <v>17.850000000000001</v>
      </c>
      <c r="K69">
        <v>4.3569999999999998E-2</v>
      </c>
    </row>
    <row r="70" spans="1:11">
      <c r="A70" t="s">
        <v>479</v>
      </c>
      <c r="B70" t="s">
        <v>466</v>
      </c>
      <c r="C70">
        <v>52.1</v>
      </c>
      <c r="D70">
        <v>0.66400000000000003</v>
      </c>
      <c r="E70">
        <v>-0.124</v>
      </c>
      <c r="F70">
        <v>0.13700000000000001</v>
      </c>
      <c r="G70">
        <v>9.1</v>
      </c>
      <c r="H70">
        <v>30</v>
      </c>
      <c r="I70">
        <v>36.433333330000004</v>
      </c>
      <c r="J70">
        <v>24.466666669999999</v>
      </c>
      <c r="K70">
        <v>4.2206667000000003E-2</v>
      </c>
    </row>
    <row r="71" spans="1:11">
      <c r="A71" t="s">
        <v>547</v>
      </c>
      <c r="B71" t="s">
        <v>516</v>
      </c>
      <c r="C71">
        <v>52.1</v>
      </c>
      <c r="D71">
        <v>0.745</v>
      </c>
      <c r="E71">
        <v>-0.27500000000000002</v>
      </c>
      <c r="F71">
        <v>0.221</v>
      </c>
      <c r="G71">
        <v>29.75</v>
      </c>
      <c r="H71">
        <v>31.2</v>
      </c>
      <c r="I71">
        <v>27.35</v>
      </c>
      <c r="J71">
        <v>11.7</v>
      </c>
      <c r="K71">
        <v>5.2310000000000002E-2</v>
      </c>
    </row>
    <row r="72" spans="1:11">
      <c r="A72" t="s">
        <v>331</v>
      </c>
      <c r="B72" t="s">
        <v>327</v>
      </c>
      <c r="C72">
        <v>52</v>
      </c>
      <c r="D72">
        <v>0.55400000000000005</v>
      </c>
      <c r="E72">
        <v>-0.19</v>
      </c>
      <c r="F72">
        <v>0.16900000000000001</v>
      </c>
      <c r="G72">
        <v>10.55</v>
      </c>
      <c r="H72">
        <v>36.5</v>
      </c>
      <c r="I72">
        <v>35.5</v>
      </c>
      <c r="J72">
        <v>17.45</v>
      </c>
      <c r="K72">
        <v>0.11904000000000001</v>
      </c>
    </row>
    <row r="73" spans="1:11">
      <c r="A73" t="s">
        <v>416</v>
      </c>
      <c r="B73" t="s">
        <v>316</v>
      </c>
      <c r="C73">
        <v>52</v>
      </c>
      <c r="D73">
        <v>0.496</v>
      </c>
      <c r="E73">
        <v>-0.14699999999999999</v>
      </c>
      <c r="F73">
        <v>0.159</v>
      </c>
      <c r="G73">
        <v>11.266666669999999</v>
      </c>
      <c r="H73">
        <v>38.333333330000002</v>
      </c>
      <c r="I73">
        <v>35.433333330000004</v>
      </c>
      <c r="J73">
        <v>14.96666667</v>
      </c>
      <c r="K73">
        <v>7.2573333000000004E-2</v>
      </c>
    </row>
    <row r="74" spans="1:11">
      <c r="A74" t="s">
        <v>431</v>
      </c>
      <c r="B74" t="s">
        <v>316</v>
      </c>
      <c r="C74">
        <v>52</v>
      </c>
      <c r="D74">
        <v>0.55200000000000005</v>
      </c>
      <c r="E74">
        <v>-0.191</v>
      </c>
      <c r="F74">
        <v>0.16</v>
      </c>
      <c r="G74">
        <v>10.46666667</v>
      </c>
      <c r="H74">
        <v>37.700000000000003</v>
      </c>
      <c r="I74">
        <v>34.466666670000002</v>
      </c>
      <c r="J74">
        <v>17.333333329999999</v>
      </c>
      <c r="K74">
        <v>6.5303333000000005E-2</v>
      </c>
    </row>
    <row r="75" spans="1:11">
      <c r="A75" t="s">
        <v>318</v>
      </c>
      <c r="B75" t="s">
        <v>316</v>
      </c>
      <c r="C75">
        <v>51.9</v>
      </c>
      <c r="D75">
        <v>0.48899999999999999</v>
      </c>
      <c r="E75">
        <v>-0.183</v>
      </c>
      <c r="F75">
        <v>0.153</v>
      </c>
      <c r="G75">
        <v>9.02</v>
      </c>
      <c r="H75">
        <v>33.64</v>
      </c>
      <c r="I75">
        <v>32.92</v>
      </c>
      <c r="J75">
        <v>24.42</v>
      </c>
      <c r="K75">
        <v>0.109638</v>
      </c>
    </row>
    <row r="76" spans="1:11">
      <c r="A76" t="s">
        <v>428</v>
      </c>
      <c r="B76" t="s">
        <v>316</v>
      </c>
      <c r="C76">
        <v>51.9</v>
      </c>
      <c r="D76">
        <v>0.53500000000000003</v>
      </c>
      <c r="E76">
        <v>-0.19600000000000001</v>
      </c>
      <c r="F76">
        <v>0.157</v>
      </c>
      <c r="G76">
        <v>10.08</v>
      </c>
      <c r="H76">
        <v>35.520000000000003</v>
      </c>
      <c r="I76">
        <v>36.76</v>
      </c>
      <c r="J76">
        <v>17.62</v>
      </c>
      <c r="K76">
        <v>7.4595999999999996E-2</v>
      </c>
    </row>
    <row r="77" spans="1:11">
      <c r="A77" t="s">
        <v>548</v>
      </c>
      <c r="B77" t="s">
        <v>516</v>
      </c>
      <c r="C77">
        <v>51.9</v>
      </c>
      <c r="D77">
        <v>0.59799999999999998</v>
      </c>
      <c r="E77">
        <v>-0.155</v>
      </c>
      <c r="F77">
        <v>0.159</v>
      </c>
      <c r="G77">
        <v>24.56666667</v>
      </c>
      <c r="H77">
        <v>19.93333333</v>
      </c>
      <c r="I77">
        <v>21.6</v>
      </c>
      <c r="J77">
        <v>33.866666670000001</v>
      </c>
      <c r="K77">
        <v>4.3886666999999997E-2</v>
      </c>
    </row>
    <row r="78" spans="1:11">
      <c r="A78" t="s">
        <v>456</v>
      </c>
      <c r="B78" t="s">
        <v>457</v>
      </c>
      <c r="C78">
        <v>51.8</v>
      </c>
      <c r="D78">
        <v>0.52300000000000002</v>
      </c>
      <c r="E78">
        <v>-0.32100000000000001</v>
      </c>
      <c r="F78">
        <v>0.14199999999999999</v>
      </c>
      <c r="G78">
        <v>11.425000000000001</v>
      </c>
      <c r="H78">
        <v>31.8</v>
      </c>
      <c r="I78">
        <v>38.049999999999997</v>
      </c>
      <c r="J78">
        <v>18.7</v>
      </c>
      <c r="K78">
        <v>4.648E-2</v>
      </c>
    </row>
    <row r="79" spans="1:11">
      <c r="A79" t="s">
        <v>406</v>
      </c>
      <c r="B79" t="s">
        <v>393</v>
      </c>
      <c r="C79">
        <v>51.7</v>
      </c>
      <c r="D79">
        <v>0.72899999999999998</v>
      </c>
      <c r="F79">
        <v>0.16700000000000001</v>
      </c>
      <c r="G79">
        <v>10.75</v>
      </c>
      <c r="H79">
        <v>39.450000000000003</v>
      </c>
      <c r="I79">
        <v>28.1</v>
      </c>
      <c r="J79">
        <v>21.75</v>
      </c>
      <c r="K79">
        <v>2.4854999999999999E-2</v>
      </c>
    </row>
    <row r="80" spans="1:11">
      <c r="A80" t="s">
        <v>668</v>
      </c>
      <c r="B80" t="s">
        <v>457</v>
      </c>
      <c r="C80">
        <v>51.6</v>
      </c>
      <c r="D80">
        <v>0.501</v>
      </c>
      <c r="E80">
        <v>-0.28299999999999997</v>
      </c>
      <c r="F80">
        <v>0.13200000000000001</v>
      </c>
      <c r="G80">
        <v>7.3</v>
      </c>
      <c r="H80">
        <v>31.5</v>
      </c>
      <c r="I80">
        <v>31.93333333</v>
      </c>
      <c r="J80">
        <v>29.233333330000001</v>
      </c>
      <c r="K80">
        <v>9.0223333000000003E-2</v>
      </c>
    </row>
    <row r="81" spans="1:11">
      <c r="A81" t="s">
        <v>447</v>
      </c>
      <c r="B81" t="s">
        <v>418</v>
      </c>
      <c r="C81">
        <v>51.5</v>
      </c>
      <c r="D81">
        <v>0.501</v>
      </c>
      <c r="E81">
        <v>-0.152</v>
      </c>
      <c r="F81">
        <v>0.16200000000000001</v>
      </c>
      <c r="G81">
        <v>9.8000000000000007</v>
      </c>
      <c r="H81">
        <v>33.566666669999996</v>
      </c>
      <c r="I81">
        <v>36.066666669999996</v>
      </c>
      <c r="J81">
        <v>20.6</v>
      </c>
      <c r="K81">
        <v>6.6693332999999994E-2</v>
      </c>
    </row>
    <row r="82" spans="1:11">
      <c r="A82" t="s">
        <v>92</v>
      </c>
      <c r="B82" t="s">
        <v>418</v>
      </c>
      <c r="C82">
        <v>51.4</v>
      </c>
      <c r="D82">
        <v>0.49099999999999999</v>
      </c>
      <c r="E82">
        <v>-0.21</v>
      </c>
      <c r="F82">
        <v>0.151</v>
      </c>
      <c r="G82">
        <v>10.5</v>
      </c>
      <c r="H82">
        <v>34.533333329999998</v>
      </c>
      <c r="I82">
        <v>36.833333330000002</v>
      </c>
      <c r="J82">
        <v>18.116666670000001</v>
      </c>
      <c r="K82">
        <v>3.0363332999999999E-2</v>
      </c>
    </row>
    <row r="83" spans="1:11">
      <c r="A83" t="s">
        <v>467</v>
      </c>
      <c r="B83" t="s">
        <v>466</v>
      </c>
      <c r="C83">
        <v>51.3</v>
      </c>
      <c r="D83">
        <v>0.55000000000000004</v>
      </c>
      <c r="F83">
        <v>0.188</v>
      </c>
      <c r="G83">
        <v>13.7</v>
      </c>
      <c r="H83">
        <v>34.6</v>
      </c>
      <c r="I83">
        <v>34.299999999999997</v>
      </c>
      <c r="J83">
        <v>17.399999999999999</v>
      </c>
      <c r="K83">
        <v>5.4379999999999998E-2</v>
      </c>
    </row>
    <row r="84" spans="1:11">
      <c r="A84" t="s">
        <v>617</v>
      </c>
      <c r="B84" t="s">
        <v>394</v>
      </c>
      <c r="C84">
        <v>51.2</v>
      </c>
      <c r="D84">
        <v>0.53100000000000003</v>
      </c>
      <c r="E84">
        <v>-0.21199999999999999</v>
      </c>
      <c r="F84">
        <v>0.114</v>
      </c>
      <c r="G84">
        <v>9.1</v>
      </c>
      <c r="H84">
        <v>37.85</v>
      </c>
      <c r="I84">
        <v>35.15</v>
      </c>
      <c r="J84">
        <v>17.850000000000001</v>
      </c>
      <c r="K84">
        <v>3.1645E-2</v>
      </c>
    </row>
    <row r="85" spans="1:11">
      <c r="A85" t="s">
        <v>620</v>
      </c>
      <c r="B85" t="s">
        <v>394</v>
      </c>
      <c r="C85">
        <v>51.2</v>
      </c>
      <c r="D85">
        <v>0.53100000000000003</v>
      </c>
      <c r="F85">
        <v>0.106</v>
      </c>
      <c r="G85">
        <v>6.6</v>
      </c>
      <c r="H85">
        <v>30.1</v>
      </c>
      <c r="I85">
        <v>33</v>
      </c>
      <c r="J85">
        <v>30.3</v>
      </c>
      <c r="K85">
        <v>0.13733000000000001</v>
      </c>
    </row>
    <row r="86" spans="1:11">
      <c r="A86" t="s">
        <v>99</v>
      </c>
      <c r="B86" t="s">
        <v>394</v>
      </c>
      <c r="C86">
        <v>51.1</v>
      </c>
      <c r="D86">
        <v>0.55700000000000005</v>
      </c>
      <c r="E86">
        <v>-0.109</v>
      </c>
      <c r="F86">
        <v>0.13400000000000001</v>
      </c>
      <c r="G86">
        <v>7.95</v>
      </c>
      <c r="H86">
        <v>37.549999999999997</v>
      </c>
      <c r="I86">
        <v>35.200000000000003</v>
      </c>
      <c r="J86">
        <v>19.350000000000001</v>
      </c>
      <c r="K86">
        <v>4.8864999999999999E-2</v>
      </c>
    </row>
    <row r="87" spans="1:11">
      <c r="A87" t="s">
        <v>425</v>
      </c>
      <c r="B87" t="s">
        <v>393</v>
      </c>
      <c r="C87">
        <v>51.1</v>
      </c>
      <c r="D87">
        <v>0.63100000000000001</v>
      </c>
      <c r="E87">
        <v>-0.158</v>
      </c>
      <c r="F87">
        <v>0.14399999999999999</v>
      </c>
      <c r="G87">
        <v>12.7</v>
      </c>
      <c r="H87">
        <v>37.299999999999997</v>
      </c>
      <c r="I87">
        <v>28.6</v>
      </c>
      <c r="J87">
        <v>21.43333333</v>
      </c>
      <c r="K87">
        <v>6.0143333E-2</v>
      </c>
    </row>
    <row r="88" spans="1:11">
      <c r="A88" t="s">
        <v>529</v>
      </c>
      <c r="B88" t="s">
        <v>516</v>
      </c>
      <c r="C88">
        <v>51.1</v>
      </c>
      <c r="D88">
        <v>0.79300000000000004</v>
      </c>
      <c r="F88">
        <v>0.22600000000000001</v>
      </c>
      <c r="G88">
        <v>20</v>
      </c>
      <c r="H88">
        <v>32</v>
      </c>
      <c r="I88">
        <v>32.049999999999997</v>
      </c>
      <c r="J88">
        <v>16.05</v>
      </c>
      <c r="K88">
        <v>0</v>
      </c>
    </row>
    <row r="89" spans="1:11">
      <c r="A89" t="s">
        <v>320</v>
      </c>
      <c r="B89" t="s">
        <v>316</v>
      </c>
      <c r="C89">
        <v>51</v>
      </c>
      <c r="D89">
        <v>0.53900000000000003</v>
      </c>
      <c r="E89">
        <v>-0.13200000000000001</v>
      </c>
      <c r="F89">
        <v>0.154</v>
      </c>
      <c r="G89">
        <v>8.35</v>
      </c>
      <c r="H89">
        <v>31.8</v>
      </c>
      <c r="I89">
        <v>37.674999999999997</v>
      </c>
      <c r="J89">
        <v>22.15</v>
      </c>
      <c r="K89">
        <v>8.5927500000000004E-2</v>
      </c>
    </row>
    <row r="90" spans="1:11">
      <c r="A90" t="s">
        <v>69</v>
      </c>
      <c r="B90" t="s">
        <v>309</v>
      </c>
      <c r="C90">
        <v>51</v>
      </c>
      <c r="D90">
        <v>0.66100000000000003</v>
      </c>
      <c r="E90">
        <v>-0.17699999999999999</v>
      </c>
      <c r="F90">
        <v>0.17399999999999999</v>
      </c>
      <c r="G90">
        <v>9.1999999999999993</v>
      </c>
      <c r="H90">
        <v>40.475000000000001</v>
      </c>
      <c r="I90">
        <v>31.375</v>
      </c>
      <c r="J90">
        <v>18.95</v>
      </c>
      <c r="K90">
        <v>9.4437499999999994E-2</v>
      </c>
    </row>
    <row r="91" spans="1:11">
      <c r="A91" t="s">
        <v>454</v>
      </c>
      <c r="B91" t="s">
        <v>327</v>
      </c>
      <c r="C91">
        <v>51</v>
      </c>
      <c r="D91">
        <v>0.70499999999999996</v>
      </c>
      <c r="E91">
        <v>-0.17199999999999999</v>
      </c>
      <c r="F91">
        <v>0.17499999999999999</v>
      </c>
      <c r="G91">
        <v>9.42</v>
      </c>
      <c r="H91">
        <v>37.96</v>
      </c>
      <c r="I91">
        <v>35.380000000000003</v>
      </c>
      <c r="J91">
        <v>17.2</v>
      </c>
      <c r="K91">
        <v>5.0984000000000002E-2</v>
      </c>
    </row>
    <row r="92" spans="1:11">
      <c r="A92" t="s">
        <v>662</v>
      </c>
      <c r="B92" t="s">
        <v>659</v>
      </c>
      <c r="C92">
        <v>51</v>
      </c>
      <c r="D92">
        <v>0.71399999999999997</v>
      </c>
      <c r="E92">
        <v>-0.26100000000000001</v>
      </c>
      <c r="F92">
        <v>7.0000000000000007E-2</v>
      </c>
      <c r="G92">
        <v>11.6</v>
      </c>
      <c r="H92">
        <v>36</v>
      </c>
      <c r="I92">
        <v>34.566666669999996</v>
      </c>
      <c r="J92">
        <v>17.866666670000001</v>
      </c>
      <c r="K92">
        <v>4.5036667000000002E-2</v>
      </c>
    </row>
    <row r="93" spans="1:11">
      <c r="A93" t="s">
        <v>445</v>
      </c>
      <c r="B93" t="s">
        <v>444</v>
      </c>
      <c r="C93">
        <v>50.9</v>
      </c>
      <c r="D93">
        <v>0.46600000000000003</v>
      </c>
      <c r="E93">
        <v>-0.22800000000000001</v>
      </c>
      <c r="F93">
        <v>0.14000000000000001</v>
      </c>
      <c r="G93">
        <v>8.4</v>
      </c>
      <c r="H93">
        <v>30.35</v>
      </c>
      <c r="I93">
        <v>38.950000000000003</v>
      </c>
      <c r="J93">
        <v>22.25</v>
      </c>
      <c r="K93">
        <v>5.3425E-2</v>
      </c>
    </row>
    <row r="94" spans="1:11">
      <c r="A94" t="s">
        <v>589</v>
      </c>
      <c r="B94" t="s">
        <v>509</v>
      </c>
      <c r="C94">
        <v>50.9</v>
      </c>
      <c r="D94">
        <v>0.69599999999999995</v>
      </c>
      <c r="E94">
        <v>-0.28100000000000003</v>
      </c>
      <c r="F94">
        <v>0.16900000000000001</v>
      </c>
      <c r="G94">
        <v>13.225</v>
      </c>
      <c r="H94">
        <v>38.799999999999997</v>
      </c>
      <c r="I94">
        <v>26.75</v>
      </c>
      <c r="J94">
        <v>21.225000000000001</v>
      </c>
      <c r="K94">
        <v>4.9902500000000002E-2</v>
      </c>
    </row>
    <row r="95" spans="1:11">
      <c r="A95" t="s">
        <v>411</v>
      </c>
      <c r="B95" t="s">
        <v>386</v>
      </c>
      <c r="C95">
        <v>50.8</v>
      </c>
      <c r="D95">
        <v>0.57599999999999996</v>
      </c>
      <c r="E95">
        <v>-0.21</v>
      </c>
      <c r="F95">
        <v>0.19400000000000001</v>
      </c>
      <c r="G95">
        <v>7.8250000000000002</v>
      </c>
      <c r="H95">
        <v>27.975000000000001</v>
      </c>
      <c r="I95">
        <v>38.65</v>
      </c>
      <c r="J95">
        <v>25.574999999999999</v>
      </c>
      <c r="K95">
        <v>6.1642500000000003E-2</v>
      </c>
    </row>
    <row r="96" spans="1:11">
      <c r="A96" t="s">
        <v>470</v>
      </c>
      <c r="B96" t="s">
        <v>466</v>
      </c>
      <c r="C96">
        <v>50.7</v>
      </c>
      <c r="D96">
        <v>0.59599999999999997</v>
      </c>
      <c r="F96">
        <v>0.151</v>
      </c>
      <c r="G96">
        <v>9.6</v>
      </c>
      <c r="H96">
        <v>33.1</v>
      </c>
      <c r="I96">
        <v>37.65</v>
      </c>
      <c r="J96">
        <v>19.649999999999999</v>
      </c>
      <c r="K96">
        <v>4.4150000000000002E-2</v>
      </c>
    </row>
    <row r="97" spans="1:11">
      <c r="A97" t="s">
        <v>545</v>
      </c>
      <c r="B97" t="s">
        <v>516</v>
      </c>
      <c r="C97">
        <v>50.7</v>
      </c>
      <c r="D97">
        <v>0.76</v>
      </c>
      <c r="E97">
        <v>-0.39900000000000002</v>
      </c>
      <c r="F97">
        <v>0.21099999999999999</v>
      </c>
      <c r="G97">
        <v>23.466666669999999</v>
      </c>
      <c r="H97">
        <v>31.866666670000001</v>
      </c>
      <c r="I97">
        <v>29.31666667</v>
      </c>
      <c r="J97">
        <v>15.383333329999999</v>
      </c>
      <c r="K97">
        <v>5.4018333000000002E-2</v>
      </c>
    </row>
    <row r="98" spans="1:11">
      <c r="A98" t="s">
        <v>382</v>
      </c>
      <c r="B98" t="s">
        <v>355</v>
      </c>
      <c r="C98">
        <v>50.6</v>
      </c>
      <c r="D98">
        <v>0.74299999999999999</v>
      </c>
      <c r="E98">
        <v>-0.14599999999999999</v>
      </c>
      <c r="F98">
        <v>0.19</v>
      </c>
      <c r="G98">
        <v>9.5</v>
      </c>
      <c r="H98">
        <v>42.566666669999996</v>
      </c>
      <c r="I98">
        <v>26.033333330000001</v>
      </c>
      <c r="J98">
        <v>21.93333333</v>
      </c>
      <c r="K98">
        <v>6.9889999999999994E-2</v>
      </c>
    </row>
    <row r="99" spans="1:11">
      <c r="A99" t="s">
        <v>528</v>
      </c>
      <c r="B99" t="s">
        <v>516</v>
      </c>
      <c r="C99">
        <v>50.6</v>
      </c>
      <c r="D99">
        <v>0.70199999999999996</v>
      </c>
      <c r="E99">
        <v>-0.311</v>
      </c>
      <c r="F99">
        <v>0.188</v>
      </c>
      <c r="G99">
        <v>13.3</v>
      </c>
      <c r="H99">
        <v>29.72</v>
      </c>
      <c r="I99">
        <v>35.1</v>
      </c>
      <c r="J99">
        <v>21.86</v>
      </c>
      <c r="K99">
        <v>4.1000000000000002E-2</v>
      </c>
    </row>
    <row r="100" spans="1:11">
      <c r="A100" t="s">
        <v>324</v>
      </c>
      <c r="B100" t="s">
        <v>316</v>
      </c>
      <c r="C100">
        <v>50.5</v>
      </c>
      <c r="D100">
        <v>0.58399999999999996</v>
      </c>
      <c r="E100">
        <v>-0.189</v>
      </c>
      <c r="F100">
        <v>0.16700000000000001</v>
      </c>
      <c r="G100">
        <v>6.98</v>
      </c>
      <c r="H100">
        <v>32.44</v>
      </c>
      <c r="I100">
        <v>34.78</v>
      </c>
      <c r="J100">
        <v>25.82</v>
      </c>
      <c r="K100">
        <v>0.134714</v>
      </c>
    </row>
    <row r="101" spans="1:11">
      <c r="A101" t="s">
        <v>481</v>
      </c>
      <c r="B101" t="s">
        <v>466</v>
      </c>
      <c r="C101">
        <v>50.5</v>
      </c>
      <c r="D101">
        <v>0.61499999999999999</v>
      </c>
      <c r="E101">
        <v>-0.22600000000000001</v>
      </c>
      <c r="F101">
        <v>0.17100000000000001</v>
      </c>
      <c r="G101">
        <v>12.92</v>
      </c>
      <c r="H101">
        <v>30.86</v>
      </c>
      <c r="I101">
        <v>36.020000000000003</v>
      </c>
      <c r="J101">
        <v>20.16</v>
      </c>
      <c r="K101">
        <v>2.0698000000000001E-2</v>
      </c>
    </row>
    <row r="102" spans="1:11">
      <c r="A102" t="s">
        <v>572</v>
      </c>
      <c r="B102" t="s">
        <v>516</v>
      </c>
      <c r="C102">
        <v>50.5</v>
      </c>
      <c r="D102">
        <v>0.72199999999999998</v>
      </c>
      <c r="E102">
        <v>-0.34300000000000003</v>
      </c>
      <c r="F102">
        <v>0.20599999999999999</v>
      </c>
      <c r="G102">
        <v>17.866666670000001</v>
      </c>
      <c r="H102">
        <v>35.9</v>
      </c>
      <c r="I102">
        <v>29.4</v>
      </c>
      <c r="J102">
        <v>16.866666670000001</v>
      </c>
      <c r="K102">
        <v>4.4403333000000003E-2</v>
      </c>
    </row>
    <row r="103" spans="1:11">
      <c r="A103" t="s">
        <v>665</v>
      </c>
      <c r="B103" t="s">
        <v>659</v>
      </c>
      <c r="C103">
        <v>50.5</v>
      </c>
      <c r="D103">
        <v>0.55000000000000004</v>
      </c>
      <c r="E103">
        <v>-0.21199999999999999</v>
      </c>
      <c r="F103">
        <v>4.1000000000000002E-2</v>
      </c>
      <c r="G103">
        <v>7.9</v>
      </c>
      <c r="H103">
        <v>31.55</v>
      </c>
      <c r="I103">
        <v>38</v>
      </c>
      <c r="J103">
        <v>22.524999999999999</v>
      </c>
      <c r="K103">
        <v>5.8817500000000002E-2</v>
      </c>
    </row>
    <row r="104" spans="1:11">
      <c r="A104" t="s">
        <v>412</v>
      </c>
      <c r="B104" t="s">
        <v>386</v>
      </c>
      <c r="C104">
        <v>50.4</v>
      </c>
      <c r="D104">
        <v>0.60899999999999999</v>
      </c>
      <c r="E104">
        <v>-0.17799999999999999</v>
      </c>
      <c r="F104">
        <v>0.185</v>
      </c>
      <c r="G104">
        <v>7.94</v>
      </c>
      <c r="H104">
        <v>29.08</v>
      </c>
      <c r="I104">
        <v>38.4</v>
      </c>
      <c r="J104">
        <v>24.58</v>
      </c>
      <c r="K104">
        <v>9.6264000000000002E-2</v>
      </c>
    </row>
    <row r="105" spans="1:11">
      <c r="A105" t="s">
        <v>536</v>
      </c>
      <c r="B105" t="s">
        <v>509</v>
      </c>
      <c r="C105">
        <v>50.4</v>
      </c>
      <c r="D105">
        <v>0.66500000000000004</v>
      </c>
      <c r="E105">
        <v>-0.4</v>
      </c>
      <c r="F105">
        <v>0.159</v>
      </c>
      <c r="G105">
        <v>21.75</v>
      </c>
      <c r="H105">
        <v>31.274999999999999</v>
      </c>
      <c r="I105">
        <v>28.8</v>
      </c>
      <c r="J105">
        <v>18.175000000000001</v>
      </c>
      <c r="K105">
        <v>1.8605E-2</v>
      </c>
    </row>
    <row r="106" spans="1:11">
      <c r="A106" t="s">
        <v>614</v>
      </c>
      <c r="B106" t="s">
        <v>444</v>
      </c>
      <c r="C106">
        <v>50.4</v>
      </c>
      <c r="D106">
        <v>0.69899999999999995</v>
      </c>
      <c r="E106">
        <v>-0.29399999999999998</v>
      </c>
      <c r="F106">
        <v>0.16200000000000001</v>
      </c>
      <c r="G106">
        <v>10.85</v>
      </c>
      <c r="H106">
        <v>30.05</v>
      </c>
      <c r="I106">
        <v>38.25</v>
      </c>
      <c r="J106">
        <v>20.85</v>
      </c>
      <c r="K106">
        <v>9.1969999999999996E-2</v>
      </c>
    </row>
    <row r="107" spans="1:11">
      <c r="A107" t="s">
        <v>56</v>
      </c>
      <c r="B107" t="s">
        <v>444</v>
      </c>
      <c r="C107">
        <v>50.4</v>
      </c>
      <c r="D107">
        <v>0.56899999999999995</v>
      </c>
      <c r="E107">
        <v>-0.28199999999999997</v>
      </c>
      <c r="F107">
        <v>0.14499999999999999</v>
      </c>
      <c r="G107">
        <v>6.95</v>
      </c>
      <c r="H107">
        <v>19</v>
      </c>
      <c r="I107">
        <v>27.2</v>
      </c>
      <c r="J107">
        <v>46.85</v>
      </c>
      <c r="K107">
        <v>0.36238500000000001</v>
      </c>
    </row>
    <row r="108" spans="1:11">
      <c r="A108" t="s">
        <v>449</v>
      </c>
      <c r="B108" t="s">
        <v>418</v>
      </c>
      <c r="C108">
        <v>50.3</v>
      </c>
      <c r="D108">
        <v>0.56399999999999995</v>
      </c>
      <c r="E108">
        <v>-0.253</v>
      </c>
      <c r="F108">
        <v>0.16400000000000001</v>
      </c>
      <c r="G108">
        <v>9.8249999999999993</v>
      </c>
      <c r="H108">
        <v>35.1</v>
      </c>
      <c r="I108">
        <v>35.225000000000001</v>
      </c>
      <c r="J108">
        <v>19.875</v>
      </c>
      <c r="K108">
        <v>7.4664999999999995E-2</v>
      </c>
    </row>
    <row r="109" spans="1:11">
      <c r="A109" t="s">
        <v>612</v>
      </c>
      <c r="B109" t="s">
        <v>394</v>
      </c>
      <c r="C109">
        <v>50.3</v>
      </c>
      <c r="D109">
        <v>0.503</v>
      </c>
      <c r="E109">
        <v>-0.191</v>
      </c>
      <c r="F109">
        <v>0.109</v>
      </c>
      <c r="G109">
        <v>4.6500000000000004</v>
      </c>
      <c r="H109">
        <v>44.05</v>
      </c>
      <c r="I109">
        <v>26.95</v>
      </c>
      <c r="J109">
        <v>24.4</v>
      </c>
      <c r="K109">
        <v>3.1199999999999999E-2</v>
      </c>
    </row>
    <row r="110" spans="1:11">
      <c r="A110" t="s">
        <v>631</v>
      </c>
      <c r="B110" t="s">
        <v>444</v>
      </c>
      <c r="C110">
        <v>50.3</v>
      </c>
      <c r="D110">
        <v>0.76600000000000001</v>
      </c>
      <c r="E110">
        <v>-0.308</v>
      </c>
      <c r="F110">
        <v>0.17699999999999999</v>
      </c>
      <c r="G110">
        <v>8.75</v>
      </c>
      <c r="H110">
        <v>32.75</v>
      </c>
      <c r="I110">
        <v>38.85</v>
      </c>
      <c r="J110">
        <v>19.7</v>
      </c>
      <c r="K110">
        <v>0.11087</v>
      </c>
    </row>
    <row r="111" spans="1:11">
      <c r="A111" t="s">
        <v>483</v>
      </c>
      <c r="B111" t="s">
        <v>466</v>
      </c>
      <c r="C111">
        <v>50.2</v>
      </c>
      <c r="D111">
        <v>0.54500000000000004</v>
      </c>
      <c r="F111">
        <v>0.20200000000000001</v>
      </c>
      <c r="G111">
        <v>7.4</v>
      </c>
      <c r="H111">
        <v>34.75</v>
      </c>
      <c r="I111">
        <v>33.6</v>
      </c>
      <c r="J111">
        <v>24.25</v>
      </c>
      <c r="K111">
        <v>4.8235E-2</v>
      </c>
    </row>
    <row r="112" spans="1:11">
      <c r="A112" t="s">
        <v>567</v>
      </c>
      <c r="B112" t="s">
        <v>516</v>
      </c>
      <c r="C112">
        <v>50.1</v>
      </c>
      <c r="D112">
        <v>0.83899999999999997</v>
      </c>
      <c r="E112">
        <v>-0.42499999999999999</v>
      </c>
      <c r="F112">
        <v>0.21199999999999999</v>
      </c>
      <c r="G112">
        <v>22.06666667</v>
      </c>
      <c r="H112">
        <v>30.06666667</v>
      </c>
      <c r="I112">
        <v>30.833333329999999</v>
      </c>
      <c r="J112">
        <v>17.033333330000001</v>
      </c>
      <c r="K112">
        <v>4.7053333000000003E-2</v>
      </c>
    </row>
    <row r="113" spans="1:11">
      <c r="A113" t="s">
        <v>326</v>
      </c>
      <c r="B113" t="s">
        <v>327</v>
      </c>
      <c r="C113">
        <v>50</v>
      </c>
      <c r="D113">
        <v>0.61599999999999999</v>
      </c>
      <c r="E113">
        <v>-0.223</v>
      </c>
      <c r="F113">
        <v>0.19700000000000001</v>
      </c>
      <c r="G113">
        <v>7.375</v>
      </c>
      <c r="H113">
        <v>34.975000000000001</v>
      </c>
      <c r="I113">
        <v>38.575000000000003</v>
      </c>
      <c r="J113">
        <v>19.074999999999999</v>
      </c>
      <c r="K113">
        <v>7.6054999999999998E-2</v>
      </c>
    </row>
    <row r="114" spans="1:11">
      <c r="A114" t="s">
        <v>383</v>
      </c>
      <c r="B114" t="s">
        <v>327</v>
      </c>
      <c r="C114">
        <v>50</v>
      </c>
      <c r="D114">
        <v>0.55300000000000005</v>
      </c>
      <c r="E114">
        <v>-0.23699999999999999</v>
      </c>
      <c r="F114">
        <v>0.17</v>
      </c>
      <c r="G114">
        <v>10.33333333</v>
      </c>
      <c r="H114">
        <v>41.566666669999996</v>
      </c>
      <c r="I114">
        <v>32.566666669999996</v>
      </c>
      <c r="J114">
        <v>15.46666667</v>
      </c>
      <c r="K114">
        <v>8.1096666999999997E-2</v>
      </c>
    </row>
    <row r="115" spans="1:11">
      <c r="A115" t="s">
        <v>514</v>
      </c>
      <c r="B115" t="s">
        <v>509</v>
      </c>
      <c r="C115">
        <v>50</v>
      </c>
      <c r="D115">
        <v>0.72499999999999998</v>
      </c>
      <c r="E115">
        <v>-0.27300000000000002</v>
      </c>
      <c r="F115">
        <v>0.2</v>
      </c>
      <c r="G115">
        <v>11.957142859999999</v>
      </c>
      <c r="H115">
        <v>38.371428569999999</v>
      </c>
      <c r="I115">
        <v>28.614285710000001</v>
      </c>
      <c r="J115">
        <v>21.057142859999999</v>
      </c>
      <c r="K115">
        <v>4.3157143000000002E-2</v>
      </c>
    </row>
    <row r="116" spans="1:11">
      <c r="A116" t="s">
        <v>660</v>
      </c>
      <c r="B116" t="s">
        <v>659</v>
      </c>
      <c r="C116">
        <v>50</v>
      </c>
      <c r="D116">
        <v>0.58599999999999997</v>
      </c>
      <c r="E116">
        <v>-0.254</v>
      </c>
      <c r="F116">
        <v>5.8000000000000003E-2</v>
      </c>
      <c r="G116">
        <v>11</v>
      </c>
      <c r="H116">
        <v>28.93333333</v>
      </c>
      <c r="I116">
        <v>44</v>
      </c>
      <c r="J116">
        <v>16.06666667</v>
      </c>
      <c r="K116">
        <v>5.7876667E-2</v>
      </c>
    </row>
    <row r="117" spans="1:11">
      <c r="A117" t="s">
        <v>433</v>
      </c>
      <c r="B117" t="s">
        <v>327</v>
      </c>
      <c r="C117">
        <v>49.7</v>
      </c>
      <c r="D117">
        <v>0.63500000000000001</v>
      </c>
      <c r="E117">
        <v>-0.248</v>
      </c>
      <c r="F117">
        <v>0.189</v>
      </c>
      <c r="G117">
        <v>8.6333333329999995</v>
      </c>
      <c r="H117">
        <v>36.033333329999998</v>
      </c>
      <c r="I117">
        <v>37.133333329999999</v>
      </c>
      <c r="J117">
        <v>18.18333333</v>
      </c>
      <c r="K117">
        <v>7.1853333000000005E-2</v>
      </c>
    </row>
    <row r="118" spans="1:11">
      <c r="A118" t="s">
        <v>442</v>
      </c>
      <c r="B118" t="s">
        <v>418</v>
      </c>
      <c r="C118">
        <v>49.7</v>
      </c>
      <c r="D118">
        <v>0.53900000000000003</v>
      </c>
      <c r="E118">
        <v>-0.23400000000000001</v>
      </c>
      <c r="F118">
        <v>0.16700000000000001</v>
      </c>
      <c r="G118">
        <v>8.85</v>
      </c>
      <c r="H118">
        <v>31.31666667</v>
      </c>
      <c r="I118">
        <v>37.766666669999999</v>
      </c>
      <c r="J118">
        <v>22.06666667</v>
      </c>
      <c r="K118">
        <v>4.6441666999999999E-2</v>
      </c>
    </row>
    <row r="119" spans="1:11">
      <c r="A119" t="s">
        <v>713</v>
      </c>
      <c r="B119" t="s">
        <v>656</v>
      </c>
      <c r="C119">
        <v>49.7</v>
      </c>
      <c r="D119">
        <v>0.433</v>
      </c>
      <c r="F119">
        <v>0.105</v>
      </c>
      <c r="G119">
        <v>11.2</v>
      </c>
      <c r="H119">
        <v>32.299999999999997</v>
      </c>
      <c r="I119">
        <v>37.4</v>
      </c>
      <c r="J119">
        <v>19.100000000000001</v>
      </c>
      <c r="K119">
        <v>4.3999999999999997E-2</v>
      </c>
    </row>
    <row r="120" spans="1:11">
      <c r="A120" t="s">
        <v>647</v>
      </c>
      <c r="B120" t="s">
        <v>457</v>
      </c>
      <c r="C120">
        <v>49.6</v>
      </c>
      <c r="D120">
        <v>0.45100000000000001</v>
      </c>
      <c r="F120">
        <v>0.13100000000000001</v>
      </c>
      <c r="G120">
        <v>4.95</v>
      </c>
      <c r="H120">
        <v>19.25</v>
      </c>
      <c r="I120">
        <v>28.4</v>
      </c>
      <c r="J120">
        <v>47.4</v>
      </c>
      <c r="K120">
        <v>6.2729999999999994E-2</v>
      </c>
    </row>
    <row r="121" spans="1:11">
      <c r="A121" t="s">
        <v>402</v>
      </c>
      <c r="B121" t="s">
        <v>393</v>
      </c>
      <c r="C121">
        <v>49.4</v>
      </c>
      <c r="D121">
        <v>0.67400000000000004</v>
      </c>
      <c r="E121">
        <v>-0.20699999999999999</v>
      </c>
      <c r="F121">
        <v>0.17</v>
      </c>
      <c r="G121">
        <v>7.02</v>
      </c>
      <c r="H121">
        <v>29.68</v>
      </c>
      <c r="I121">
        <v>31.34</v>
      </c>
      <c r="J121">
        <v>31.94</v>
      </c>
      <c r="K121">
        <v>8.3409999999999998E-2</v>
      </c>
    </row>
    <row r="122" spans="1:11">
      <c r="A122" t="s">
        <v>630</v>
      </c>
      <c r="B122" t="s">
        <v>444</v>
      </c>
      <c r="C122">
        <v>49.4</v>
      </c>
      <c r="D122">
        <v>0.69599999999999995</v>
      </c>
      <c r="E122">
        <v>-0.35099999999999998</v>
      </c>
      <c r="F122">
        <v>0.13400000000000001</v>
      </c>
      <c r="G122">
        <v>9.1999999999999993</v>
      </c>
      <c r="H122">
        <v>35.6</v>
      </c>
      <c r="I122">
        <v>35.700000000000003</v>
      </c>
      <c r="J122">
        <v>19.5</v>
      </c>
      <c r="K122">
        <v>4.3029999999999999E-2</v>
      </c>
    </row>
    <row r="123" spans="1:11">
      <c r="A123" t="s">
        <v>663</v>
      </c>
      <c r="B123" t="s">
        <v>659</v>
      </c>
      <c r="C123">
        <v>49.3</v>
      </c>
      <c r="D123">
        <v>0.495</v>
      </c>
      <c r="E123">
        <v>-0.19800000000000001</v>
      </c>
      <c r="F123">
        <v>1.2E-2</v>
      </c>
      <c r="G123">
        <v>9.1666666669999994</v>
      </c>
      <c r="H123">
        <v>26.966666669999999</v>
      </c>
      <c r="I123">
        <v>39.466666670000002</v>
      </c>
      <c r="J123">
        <v>24.366666670000001</v>
      </c>
      <c r="K123">
        <v>9.9283333000000001E-2</v>
      </c>
    </row>
    <row r="124" spans="1:11">
      <c r="A124" t="s">
        <v>334</v>
      </c>
      <c r="B124" t="s">
        <v>327</v>
      </c>
      <c r="C124">
        <v>49.2</v>
      </c>
      <c r="D124">
        <v>0.55700000000000005</v>
      </c>
      <c r="E124">
        <v>-0.23100000000000001</v>
      </c>
      <c r="F124">
        <v>0.16600000000000001</v>
      </c>
      <c r="G124">
        <v>10.2125</v>
      </c>
      <c r="H124">
        <v>38.612499999999997</v>
      </c>
      <c r="I124">
        <v>31.375</v>
      </c>
      <c r="J124">
        <v>19.8</v>
      </c>
      <c r="K124">
        <v>9.3723749999999995E-2</v>
      </c>
    </row>
    <row r="125" spans="1:11">
      <c r="A125" t="s">
        <v>339</v>
      </c>
      <c r="B125" t="s">
        <v>309</v>
      </c>
      <c r="C125">
        <v>49.2</v>
      </c>
      <c r="D125">
        <v>0.64400000000000002</v>
      </c>
      <c r="E125">
        <v>-0.20599999999999999</v>
      </c>
      <c r="F125">
        <v>0.189</v>
      </c>
      <c r="G125">
        <v>11.18571429</v>
      </c>
      <c r="H125">
        <v>40.542857140000002</v>
      </c>
      <c r="I125">
        <v>30.34285714</v>
      </c>
      <c r="J125">
        <v>17.914285710000001</v>
      </c>
      <c r="K125">
        <v>8.9448571000000004E-2</v>
      </c>
    </row>
    <row r="126" spans="1:11">
      <c r="A126" t="s">
        <v>476</v>
      </c>
      <c r="B126" t="s">
        <v>444</v>
      </c>
      <c r="C126">
        <v>49.2</v>
      </c>
      <c r="D126">
        <v>0.56499999999999995</v>
      </c>
      <c r="E126">
        <v>-0.23699999999999999</v>
      </c>
      <c r="F126">
        <v>0.17399999999999999</v>
      </c>
      <c r="G126">
        <v>7.95</v>
      </c>
      <c r="H126">
        <v>29.25</v>
      </c>
      <c r="I126">
        <v>29.1</v>
      </c>
      <c r="J126">
        <v>33.700000000000003</v>
      </c>
      <c r="K126">
        <v>0.11701</v>
      </c>
    </row>
    <row r="127" spans="1:11">
      <c r="A127" t="s">
        <v>570</v>
      </c>
      <c r="B127" t="s">
        <v>516</v>
      </c>
      <c r="C127">
        <v>49.2</v>
      </c>
      <c r="D127">
        <v>0.73</v>
      </c>
      <c r="E127">
        <v>-0.56100000000000005</v>
      </c>
      <c r="F127">
        <v>0.19500000000000001</v>
      </c>
      <c r="G127">
        <v>22.08</v>
      </c>
      <c r="H127">
        <v>34.979999999999997</v>
      </c>
      <c r="I127">
        <v>26.4</v>
      </c>
      <c r="J127">
        <v>16.559999999999999</v>
      </c>
      <c r="K127">
        <v>1.2E-2</v>
      </c>
    </row>
    <row r="128" spans="1:11">
      <c r="A128" t="s">
        <v>325</v>
      </c>
      <c r="B128" t="s">
        <v>316</v>
      </c>
      <c r="C128">
        <v>49.1</v>
      </c>
      <c r="D128">
        <v>0.59899999999999998</v>
      </c>
      <c r="E128">
        <v>-0.22500000000000001</v>
      </c>
      <c r="F128">
        <v>0.17799999999999999</v>
      </c>
      <c r="G128">
        <v>11.55</v>
      </c>
      <c r="H128">
        <v>34.65</v>
      </c>
      <c r="I128">
        <v>36.299999999999997</v>
      </c>
      <c r="J128">
        <v>17.55</v>
      </c>
      <c r="K128">
        <v>5.7480000000000003E-2</v>
      </c>
    </row>
    <row r="129" spans="1:11">
      <c r="A129" t="s">
        <v>523</v>
      </c>
      <c r="B129" t="s">
        <v>518</v>
      </c>
      <c r="C129">
        <v>49.1</v>
      </c>
      <c r="D129">
        <v>0.71499999999999997</v>
      </c>
      <c r="E129">
        <v>-0.34100000000000003</v>
      </c>
      <c r="F129">
        <v>0.183</v>
      </c>
      <c r="G129">
        <v>31.85</v>
      </c>
      <c r="H129">
        <v>29.4</v>
      </c>
      <c r="I129">
        <v>25.675000000000001</v>
      </c>
      <c r="J129">
        <v>13.074999999999999</v>
      </c>
      <c r="K129">
        <v>9.6022499999999997E-2</v>
      </c>
    </row>
    <row r="130" spans="1:11">
      <c r="A130" t="s">
        <v>340</v>
      </c>
      <c r="B130" t="s">
        <v>309</v>
      </c>
      <c r="C130">
        <v>49</v>
      </c>
      <c r="D130">
        <v>0.627</v>
      </c>
      <c r="E130">
        <v>-0.22700000000000001</v>
      </c>
      <c r="F130">
        <v>0.187</v>
      </c>
      <c r="G130">
        <v>9.1125000000000007</v>
      </c>
      <c r="H130">
        <v>37.012500000000003</v>
      </c>
      <c r="I130">
        <v>32.325000000000003</v>
      </c>
      <c r="J130">
        <v>21.5625</v>
      </c>
      <c r="K130">
        <v>7.9399999999999998E-2</v>
      </c>
    </row>
    <row r="131" spans="1:11">
      <c r="A131" t="s">
        <v>377</v>
      </c>
      <c r="B131" t="s">
        <v>316</v>
      </c>
      <c r="C131">
        <v>49</v>
      </c>
      <c r="D131">
        <v>0.50900000000000001</v>
      </c>
      <c r="E131">
        <v>-0.127</v>
      </c>
      <c r="F131">
        <v>0.154</v>
      </c>
      <c r="G131">
        <v>10.6</v>
      </c>
      <c r="H131">
        <v>36.5</v>
      </c>
      <c r="I131">
        <v>34.5</v>
      </c>
      <c r="J131">
        <v>18.399999999999999</v>
      </c>
      <c r="K131">
        <v>0.12528</v>
      </c>
    </row>
    <row r="132" spans="1:11">
      <c r="A132" t="s">
        <v>534</v>
      </c>
      <c r="B132" t="s">
        <v>466</v>
      </c>
      <c r="C132">
        <v>49</v>
      </c>
      <c r="D132">
        <v>0.66100000000000003</v>
      </c>
      <c r="E132">
        <v>-0.28199999999999997</v>
      </c>
      <c r="F132">
        <v>0.16600000000000001</v>
      </c>
      <c r="G132">
        <v>22.533333330000001</v>
      </c>
      <c r="H132">
        <v>31.2</v>
      </c>
      <c r="I132">
        <v>28.2</v>
      </c>
      <c r="J132">
        <v>18.033333330000001</v>
      </c>
      <c r="K132">
        <v>4.6166667000000002E-2</v>
      </c>
    </row>
    <row r="133" spans="1:11">
      <c r="A133" t="s">
        <v>330</v>
      </c>
      <c r="B133" t="s">
        <v>327</v>
      </c>
      <c r="C133">
        <v>48.9</v>
      </c>
      <c r="D133">
        <v>0.56899999999999995</v>
      </c>
      <c r="E133">
        <v>-0.251</v>
      </c>
      <c r="F133">
        <v>0.17100000000000001</v>
      </c>
      <c r="G133">
        <v>7.6666666670000003</v>
      </c>
      <c r="H133">
        <v>37.433333330000004</v>
      </c>
      <c r="I133">
        <v>33.433333330000004</v>
      </c>
      <c r="J133">
        <v>21.466666669999999</v>
      </c>
      <c r="K133">
        <v>6.9305000000000005E-2</v>
      </c>
    </row>
    <row r="134" spans="1:11">
      <c r="A134" t="s">
        <v>532</v>
      </c>
      <c r="B134" t="s">
        <v>466</v>
      </c>
      <c r="C134">
        <v>48.9</v>
      </c>
      <c r="D134">
        <v>0.71799999999999997</v>
      </c>
      <c r="E134">
        <v>-0.40699999999999997</v>
      </c>
      <c r="F134">
        <v>0.155</v>
      </c>
      <c r="G134">
        <v>20.966666669999999</v>
      </c>
      <c r="H134">
        <v>30.633333329999999</v>
      </c>
      <c r="I134">
        <v>29.8</v>
      </c>
      <c r="J134">
        <v>18.600000000000001</v>
      </c>
      <c r="K134">
        <v>3.5296666999999997E-2</v>
      </c>
    </row>
    <row r="135" spans="1:11">
      <c r="A135" t="s">
        <v>539</v>
      </c>
      <c r="B135" t="s">
        <v>516</v>
      </c>
      <c r="C135">
        <v>48.8</v>
      </c>
      <c r="D135">
        <v>0.71099999999999997</v>
      </c>
      <c r="E135">
        <v>-0.34899999999999998</v>
      </c>
      <c r="F135">
        <v>0.22600000000000001</v>
      </c>
      <c r="G135">
        <v>18.899999999999999</v>
      </c>
      <c r="H135">
        <v>37.85</v>
      </c>
      <c r="I135">
        <v>26.15</v>
      </c>
      <c r="J135">
        <v>17.100000000000001</v>
      </c>
      <c r="K135">
        <v>0.19999500000000001</v>
      </c>
    </row>
    <row r="136" spans="1:11">
      <c r="A136" t="s">
        <v>653</v>
      </c>
      <c r="B136" t="s">
        <v>625</v>
      </c>
      <c r="C136">
        <v>48.7</v>
      </c>
      <c r="D136">
        <v>0.65400000000000003</v>
      </c>
      <c r="E136">
        <v>-0.308</v>
      </c>
      <c r="F136">
        <v>3.5999999999999997E-2</v>
      </c>
      <c r="G136">
        <v>21.7</v>
      </c>
      <c r="H136">
        <v>28.05</v>
      </c>
      <c r="I136">
        <v>34.9</v>
      </c>
      <c r="J136">
        <v>15.35</v>
      </c>
      <c r="K136">
        <v>9.0115000000000001E-2</v>
      </c>
    </row>
    <row r="137" spans="1:11">
      <c r="A137" t="s">
        <v>59</v>
      </c>
      <c r="B137" t="s">
        <v>60</v>
      </c>
      <c r="C137">
        <v>48.6</v>
      </c>
      <c r="D137">
        <v>0.69</v>
      </c>
      <c r="E137">
        <v>-0.217</v>
      </c>
      <c r="F137">
        <v>0.16600000000000001</v>
      </c>
      <c r="G137">
        <v>23.5</v>
      </c>
      <c r="H137">
        <v>42.9</v>
      </c>
      <c r="I137">
        <v>21.55</v>
      </c>
      <c r="J137">
        <v>12</v>
      </c>
      <c r="K137">
        <v>5.8834999999999998E-2</v>
      </c>
    </row>
    <row r="138" spans="1:11">
      <c r="A138" t="s">
        <v>380</v>
      </c>
      <c r="B138" t="s">
        <v>355</v>
      </c>
      <c r="C138">
        <v>48.6</v>
      </c>
      <c r="D138">
        <v>0.66100000000000003</v>
      </c>
      <c r="E138">
        <v>-0.249</v>
      </c>
      <c r="F138">
        <v>0.17799999999999999</v>
      </c>
      <c r="G138">
        <v>13.35</v>
      </c>
      <c r="H138">
        <v>49.35</v>
      </c>
      <c r="I138">
        <v>22.65</v>
      </c>
      <c r="J138">
        <v>14.6</v>
      </c>
      <c r="K138">
        <v>5.6704999999999998E-2</v>
      </c>
    </row>
    <row r="139" spans="1:11">
      <c r="A139" t="s">
        <v>404</v>
      </c>
      <c r="B139" t="s">
        <v>393</v>
      </c>
      <c r="C139">
        <v>48.6</v>
      </c>
      <c r="D139">
        <v>0.72099999999999997</v>
      </c>
      <c r="E139">
        <v>-0.33300000000000002</v>
      </c>
      <c r="F139">
        <v>0.17299999999999999</v>
      </c>
      <c r="G139">
        <v>12.03333333</v>
      </c>
      <c r="H139">
        <v>36.033333329999998</v>
      </c>
      <c r="I139">
        <v>33.233333330000001</v>
      </c>
      <c r="J139">
        <v>18.7</v>
      </c>
      <c r="K139">
        <v>3.1046667E-2</v>
      </c>
    </row>
    <row r="140" spans="1:11">
      <c r="A140" t="s">
        <v>450</v>
      </c>
      <c r="B140" t="s">
        <v>327</v>
      </c>
      <c r="C140">
        <v>48.6</v>
      </c>
      <c r="D140">
        <v>0.66700000000000004</v>
      </c>
      <c r="E140">
        <v>-0.246</v>
      </c>
      <c r="F140">
        <v>0.16900000000000001</v>
      </c>
      <c r="G140">
        <v>11.91428571</v>
      </c>
      <c r="H140">
        <v>33.871428569999999</v>
      </c>
      <c r="I140">
        <v>32.1</v>
      </c>
      <c r="J140">
        <v>22.128571430000001</v>
      </c>
      <c r="K140">
        <v>0.1014</v>
      </c>
    </row>
    <row r="141" spans="1:11">
      <c r="A141" t="s">
        <v>319</v>
      </c>
      <c r="B141" t="s">
        <v>316</v>
      </c>
      <c r="C141">
        <v>48.5</v>
      </c>
      <c r="D141">
        <v>0.57999999999999996</v>
      </c>
      <c r="E141">
        <v>-0.193</v>
      </c>
      <c r="F141">
        <v>0.16900000000000001</v>
      </c>
      <c r="G141">
        <v>8.5666666669999998</v>
      </c>
      <c r="H141">
        <v>34.166666669999998</v>
      </c>
      <c r="I141">
        <v>32.833333330000002</v>
      </c>
      <c r="J141">
        <v>24.466666669999999</v>
      </c>
      <c r="K141">
        <v>7.5373333000000001E-2</v>
      </c>
    </row>
    <row r="142" spans="1:11">
      <c r="A142" t="s">
        <v>435</v>
      </c>
      <c r="B142" t="s">
        <v>327</v>
      </c>
      <c r="C142">
        <v>48.5</v>
      </c>
      <c r="D142">
        <v>0.625</v>
      </c>
      <c r="E142">
        <v>-0.27200000000000002</v>
      </c>
      <c r="F142">
        <v>0.17399999999999999</v>
      </c>
      <c r="G142">
        <v>10.45</v>
      </c>
      <c r="H142">
        <v>39.674999999999997</v>
      </c>
      <c r="I142">
        <v>32.625</v>
      </c>
      <c r="J142">
        <v>17.3</v>
      </c>
      <c r="K142">
        <v>5.1422500000000003E-2</v>
      </c>
    </row>
    <row r="143" spans="1:11">
      <c r="A143" t="s">
        <v>502</v>
      </c>
      <c r="B143" t="s">
        <v>355</v>
      </c>
      <c r="C143">
        <v>48.5</v>
      </c>
      <c r="D143">
        <v>0.69199999999999995</v>
      </c>
      <c r="E143">
        <v>-0.27400000000000002</v>
      </c>
      <c r="F143">
        <v>0.16700000000000001</v>
      </c>
      <c r="G143">
        <v>13.16666667</v>
      </c>
      <c r="H143">
        <v>44.8</v>
      </c>
      <c r="I143">
        <v>25.93333333</v>
      </c>
      <c r="J143">
        <v>16.133333329999999</v>
      </c>
      <c r="K143">
        <v>4.5163333E-2</v>
      </c>
    </row>
    <row r="144" spans="1:11">
      <c r="A144" t="s">
        <v>329</v>
      </c>
      <c r="B144" t="s">
        <v>327</v>
      </c>
      <c r="C144">
        <v>48.4</v>
      </c>
      <c r="D144">
        <v>0.67200000000000004</v>
      </c>
      <c r="E144">
        <v>-0.3</v>
      </c>
      <c r="F144">
        <v>0.189</v>
      </c>
      <c r="G144">
        <v>10.1</v>
      </c>
      <c r="H144">
        <v>37.6</v>
      </c>
      <c r="I144">
        <v>32.799999999999997</v>
      </c>
      <c r="J144">
        <v>19.55</v>
      </c>
      <c r="K144">
        <v>8.2472500000000004E-2</v>
      </c>
    </row>
    <row r="145" spans="1:11">
      <c r="A145" t="s">
        <v>667</v>
      </c>
      <c r="B145" t="s">
        <v>625</v>
      </c>
      <c r="C145">
        <v>48.4</v>
      </c>
      <c r="D145">
        <v>0.435</v>
      </c>
      <c r="E145">
        <v>-0.214</v>
      </c>
      <c r="F145">
        <v>0.108</v>
      </c>
      <c r="G145">
        <v>8.9</v>
      </c>
      <c r="H145">
        <v>34.25</v>
      </c>
      <c r="I145">
        <v>32.549999999999997</v>
      </c>
      <c r="J145">
        <v>24.3</v>
      </c>
      <c r="K145">
        <v>3.3300000000000003E-2</v>
      </c>
    </row>
    <row r="146" spans="1:11">
      <c r="A146" t="s">
        <v>347</v>
      </c>
      <c r="B146" t="s">
        <v>327</v>
      </c>
      <c r="C146">
        <v>48.3</v>
      </c>
      <c r="D146">
        <v>0.61099999999999999</v>
      </c>
      <c r="E146">
        <v>-0.245</v>
      </c>
      <c r="F146">
        <v>0.161</v>
      </c>
      <c r="G146">
        <v>8.9</v>
      </c>
      <c r="H146">
        <v>40.549999999999997</v>
      </c>
      <c r="I146">
        <v>33.1</v>
      </c>
      <c r="J146">
        <v>17.45</v>
      </c>
      <c r="K146">
        <v>7.1970000000000006E-2</v>
      </c>
    </row>
    <row r="147" spans="1:11">
      <c r="A147" t="s">
        <v>461</v>
      </c>
      <c r="B147" t="s">
        <v>418</v>
      </c>
      <c r="C147">
        <v>48.3</v>
      </c>
      <c r="D147">
        <v>0.42099999999999999</v>
      </c>
      <c r="E147">
        <v>-0.27300000000000002</v>
      </c>
      <c r="F147">
        <v>0.123</v>
      </c>
      <c r="G147">
        <v>7.3333333329999997</v>
      </c>
      <c r="H147">
        <v>29.5</v>
      </c>
      <c r="I147">
        <v>41</v>
      </c>
      <c r="J147">
        <v>22.166666670000001</v>
      </c>
      <c r="K147">
        <v>2.6120000000000001E-2</v>
      </c>
    </row>
    <row r="148" spans="1:11">
      <c r="A148" t="s">
        <v>267</v>
      </c>
      <c r="B148" t="s">
        <v>240</v>
      </c>
      <c r="C148">
        <v>48.2</v>
      </c>
      <c r="D148">
        <v>0.61899999999999999</v>
      </c>
      <c r="E148">
        <v>-0.16900000000000001</v>
      </c>
      <c r="F148">
        <v>0.183</v>
      </c>
      <c r="G148">
        <v>9.6999999999999993</v>
      </c>
      <c r="H148">
        <v>49.55</v>
      </c>
      <c r="I148">
        <v>24.55</v>
      </c>
      <c r="J148">
        <v>16.25</v>
      </c>
      <c r="K148">
        <v>9.6775E-2</v>
      </c>
    </row>
    <row r="149" spans="1:11">
      <c r="A149" t="s">
        <v>699</v>
      </c>
      <c r="B149" t="s">
        <v>700</v>
      </c>
      <c r="C149">
        <v>48.2</v>
      </c>
      <c r="D149">
        <v>0.53600000000000003</v>
      </c>
      <c r="E149">
        <v>-0.14199999999999999</v>
      </c>
      <c r="F149">
        <v>0.153</v>
      </c>
      <c r="G149">
        <v>4.4000000000000004</v>
      </c>
      <c r="H149">
        <v>18.600000000000001</v>
      </c>
      <c r="I149">
        <v>29.7</v>
      </c>
      <c r="J149">
        <v>47.25</v>
      </c>
      <c r="K149">
        <v>6.8834999999999993E-2</v>
      </c>
    </row>
    <row r="150" spans="1:11">
      <c r="A150" t="s">
        <v>473</v>
      </c>
      <c r="B150" t="s">
        <v>457</v>
      </c>
      <c r="C150">
        <v>48.1</v>
      </c>
      <c r="D150">
        <v>0.56799999999999995</v>
      </c>
      <c r="E150">
        <v>-0.106</v>
      </c>
      <c r="F150">
        <v>0.126</v>
      </c>
      <c r="G150">
        <v>8.9</v>
      </c>
      <c r="H150">
        <v>26.7</v>
      </c>
      <c r="I150">
        <v>30.3</v>
      </c>
      <c r="J150">
        <v>34.1</v>
      </c>
      <c r="K150">
        <v>4.7640000000000002E-2</v>
      </c>
    </row>
    <row r="151" spans="1:11">
      <c r="A151" t="s">
        <v>493</v>
      </c>
      <c r="B151" t="s">
        <v>466</v>
      </c>
      <c r="C151">
        <v>48.1</v>
      </c>
      <c r="D151">
        <v>0.65</v>
      </c>
      <c r="E151">
        <v>-0.22900000000000001</v>
      </c>
      <c r="F151">
        <v>0.152</v>
      </c>
      <c r="G151">
        <v>10.16666667</v>
      </c>
      <c r="H151">
        <v>31.7</v>
      </c>
      <c r="I151">
        <v>32.633333329999999</v>
      </c>
      <c r="J151">
        <v>25.5</v>
      </c>
      <c r="K151">
        <v>6.7000000000000004E-2</v>
      </c>
    </row>
    <row r="152" spans="1:11">
      <c r="A152" t="s">
        <v>560</v>
      </c>
      <c r="B152" t="s">
        <v>516</v>
      </c>
      <c r="C152">
        <v>48</v>
      </c>
      <c r="D152">
        <v>0.91200000000000003</v>
      </c>
      <c r="E152">
        <v>-0.36899999999999999</v>
      </c>
      <c r="F152">
        <v>0.26600000000000001</v>
      </c>
      <c r="G152">
        <v>26.533333330000001</v>
      </c>
      <c r="H152">
        <v>33.4</v>
      </c>
      <c r="I152">
        <v>25.133333329999999</v>
      </c>
      <c r="J152">
        <v>14.9</v>
      </c>
      <c r="K152">
        <v>9.2606667000000004E-2</v>
      </c>
    </row>
    <row r="153" spans="1:11">
      <c r="A153" t="s">
        <v>619</v>
      </c>
      <c r="B153" t="s">
        <v>394</v>
      </c>
      <c r="C153">
        <v>48</v>
      </c>
      <c r="D153">
        <v>0.623</v>
      </c>
      <c r="E153">
        <v>-0.22900000000000001</v>
      </c>
      <c r="F153">
        <v>0.14399999999999999</v>
      </c>
      <c r="G153">
        <v>7.32</v>
      </c>
      <c r="H153">
        <v>35.96</v>
      </c>
      <c r="I153">
        <v>33.04</v>
      </c>
      <c r="J153">
        <v>23.7</v>
      </c>
      <c r="K153">
        <v>4.5078E-2</v>
      </c>
    </row>
    <row r="154" spans="1:11">
      <c r="A154" t="s">
        <v>271</v>
      </c>
      <c r="B154" t="s">
        <v>240</v>
      </c>
      <c r="C154">
        <v>47.9</v>
      </c>
      <c r="D154">
        <v>0.70299999999999996</v>
      </c>
      <c r="E154">
        <v>-0.20100000000000001</v>
      </c>
      <c r="F154">
        <v>0.20899999999999999</v>
      </c>
      <c r="G154">
        <v>14.675000000000001</v>
      </c>
      <c r="H154">
        <v>44.325000000000003</v>
      </c>
      <c r="I154">
        <v>20.95</v>
      </c>
      <c r="J154">
        <v>20.100000000000001</v>
      </c>
      <c r="K154">
        <v>9.8722500000000005E-2</v>
      </c>
    </row>
    <row r="155" spans="1:11">
      <c r="A155" t="s">
        <v>565</v>
      </c>
      <c r="B155" t="s">
        <v>516</v>
      </c>
      <c r="C155">
        <v>47.9</v>
      </c>
      <c r="D155">
        <v>0.76300000000000001</v>
      </c>
      <c r="E155">
        <v>-0.51100000000000001</v>
      </c>
      <c r="F155">
        <v>0.191</v>
      </c>
      <c r="G155">
        <v>21.56</v>
      </c>
      <c r="H155">
        <v>32.1</v>
      </c>
      <c r="I155">
        <v>28.2</v>
      </c>
      <c r="J155">
        <v>18.16</v>
      </c>
      <c r="K155">
        <v>4.1054E-2</v>
      </c>
    </row>
    <row r="156" spans="1:11">
      <c r="A156" t="s">
        <v>575</v>
      </c>
      <c r="B156" t="s">
        <v>516</v>
      </c>
      <c r="C156">
        <v>47.9</v>
      </c>
      <c r="D156">
        <v>0.72599999999999998</v>
      </c>
      <c r="E156">
        <v>-0.35599999999999998</v>
      </c>
      <c r="F156">
        <v>0.184</v>
      </c>
      <c r="G156">
        <v>18.733333330000001</v>
      </c>
      <c r="H156">
        <v>32.433333330000004</v>
      </c>
      <c r="I156">
        <v>27.266666669999999</v>
      </c>
      <c r="J156">
        <v>21.533333330000001</v>
      </c>
      <c r="K156">
        <v>0.12024333299999999</v>
      </c>
    </row>
    <row r="157" spans="1:11">
      <c r="A157" t="s">
        <v>675</v>
      </c>
      <c r="B157" t="s">
        <v>656</v>
      </c>
      <c r="C157">
        <v>47.9</v>
      </c>
      <c r="D157">
        <v>0.71199999999999997</v>
      </c>
      <c r="F157">
        <v>0.17199999999999999</v>
      </c>
      <c r="G157">
        <v>15.6</v>
      </c>
      <c r="H157">
        <v>33.4</v>
      </c>
      <c r="I157">
        <v>33.299999999999997</v>
      </c>
      <c r="J157">
        <v>17.7</v>
      </c>
      <c r="K157">
        <v>9.2730000000000007E-2</v>
      </c>
    </row>
    <row r="158" spans="1:11">
      <c r="A158" t="s">
        <v>96</v>
      </c>
      <c r="B158" t="s">
        <v>516</v>
      </c>
      <c r="C158">
        <v>47.8</v>
      </c>
      <c r="D158">
        <v>0.83399999999999996</v>
      </c>
      <c r="F158">
        <v>0.17299999999999999</v>
      </c>
      <c r="G158">
        <v>22.4</v>
      </c>
      <c r="H158">
        <v>29</v>
      </c>
      <c r="I158">
        <v>32</v>
      </c>
      <c r="J158">
        <v>16.56666667</v>
      </c>
      <c r="K158">
        <v>0</v>
      </c>
    </row>
    <row r="159" spans="1:11">
      <c r="A159" t="s">
        <v>537</v>
      </c>
      <c r="B159" t="s">
        <v>516</v>
      </c>
      <c r="C159">
        <v>47.8</v>
      </c>
      <c r="D159">
        <v>0.80500000000000005</v>
      </c>
      <c r="E159">
        <v>-0.308</v>
      </c>
      <c r="F159">
        <v>0.20200000000000001</v>
      </c>
      <c r="G159">
        <v>27.166666670000001</v>
      </c>
      <c r="H159">
        <v>31.233333330000001</v>
      </c>
      <c r="I159">
        <v>26.733333330000001</v>
      </c>
      <c r="J159">
        <v>14.8</v>
      </c>
      <c r="K159">
        <v>4.0579999999999998E-2</v>
      </c>
    </row>
    <row r="160" spans="1:11">
      <c r="A160" t="s">
        <v>336</v>
      </c>
      <c r="B160" t="s">
        <v>309</v>
      </c>
      <c r="C160">
        <v>47.7</v>
      </c>
      <c r="D160">
        <v>0.61</v>
      </c>
      <c r="E160">
        <v>-0.215</v>
      </c>
      <c r="F160">
        <v>0.185</v>
      </c>
      <c r="G160">
        <v>9.3285714290000001</v>
      </c>
      <c r="H160">
        <v>38.4</v>
      </c>
      <c r="I160">
        <v>30.47142857</v>
      </c>
      <c r="J160">
        <v>21.8</v>
      </c>
      <c r="K160">
        <v>9.6715713999999994E-2</v>
      </c>
    </row>
    <row r="161" spans="1:11">
      <c r="A161" t="s">
        <v>341</v>
      </c>
      <c r="B161" t="s">
        <v>309</v>
      </c>
      <c r="C161">
        <v>47.7</v>
      </c>
      <c r="D161">
        <v>0.65400000000000003</v>
      </c>
      <c r="E161">
        <v>-0.215</v>
      </c>
      <c r="F161">
        <v>0.19400000000000001</v>
      </c>
      <c r="G161">
        <v>9.94</v>
      </c>
      <c r="H161">
        <v>36.340000000000003</v>
      </c>
      <c r="I161">
        <v>33.28</v>
      </c>
      <c r="J161">
        <v>20.440000000000001</v>
      </c>
      <c r="K161">
        <v>0.12175999999999999</v>
      </c>
    </row>
    <row r="162" spans="1:11">
      <c r="A162" t="s">
        <v>382</v>
      </c>
      <c r="B162" t="s">
        <v>355</v>
      </c>
      <c r="C162">
        <v>47.7</v>
      </c>
      <c r="D162">
        <v>0.66600000000000004</v>
      </c>
      <c r="F162">
        <v>0.20699999999999999</v>
      </c>
      <c r="G162">
        <v>14.25</v>
      </c>
      <c r="H162">
        <v>44.5</v>
      </c>
      <c r="I162">
        <v>25.8</v>
      </c>
      <c r="J162">
        <v>15.5</v>
      </c>
      <c r="K162">
        <v>3.7850000000000002E-2</v>
      </c>
    </row>
    <row r="163" spans="1:11">
      <c r="A163" t="s">
        <v>563</v>
      </c>
      <c r="B163" t="s">
        <v>516</v>
      </c>
      <c r="C163">
        <v>47.7</v>
      </c>
      <c r="D163">
        <v>0.72899999999999998</v>
      </c>
      <c r="E163">
        <v>-0.36899999999999999</v>
      </c>
      <c r="F163">
        <v>0.17399999999999999</v>
      </c>
      <c r="G163">
        <v>28.93333333</v>
      </c>
      <c r="H163">
        <v>30.166666670000001</v>
      </c>
      <c r="I163">
        <v>25.333333329999999</v>
      </c>
      <c r="J163">
        <v>15.6</v>
      </c>
      <c r="K163">
        <v>2.4263333000000002E-2</v>
      </c>
    </row>
    <row r="164" spans="1:11">
      <c r="A164" t="s">
        <v>626</v>
      </c>
      <c r="B164" t="s">
        <v>394</v>
      </c>
      <c r="C164">
        <v>47.7</v>
      </c>
      <c r="D164">
        <v>0.627</v>
      </c>
      <c r="E164">
        <v>-0.16700000000000001</v>
      </c>
      <c r="F164">
        <v>0.15</v>
      </c>
      <c r="G164">
        <v>10.9</v>
      </c>
      <c r="H164">
        <v>33.6</v>
      </c>
      <c r="I164">
        <v>36.1</v>
      </c>
      <c r="J164">
        <v>19.399999999999999</v>
      </c>
      <c r="K164">
        <v>9.0770000000000003E-2</v>
      </c>
    </row>
    <row r="165" spans="1:11">
      <c r="A165" t="s">
        <v>711</v>
      </c>
      <c r="B165" t="s">
        <v>656</v>
      </c>
      <c r="C165">
        <v>47.7</v>
      </c>
      <c r="D165">
        <v>0.40300000000000002</v>
      </c>
      <c r="F165">
        <v>0.13100000000000001</v>
      </c>
      <c r="G165">
        <v>6.6</v>
      </c>
      <c r="H165">
        <v>33.1</v>
      </c>
      <c r="I165">
        <v>36</v>
      </c>
      <c r="J165">
        <v>24.3</v>
      </c>
      <c r="K165">
        <v>0.30486999999999997</v>
      </c>
    </row>
    <row r="166" spans="1:11">
      <c r="A166" t="s">
        <v>239</v>
      </c>
      <c r="B166" t="s">
        <v>240</v>
      </c>
      <c r="C166">
        <v>47.5</v>
      </c>
      <c r="D166">
        <v>0.72699999999999998</v>
      </c>
      <c r="E166">
        <v>-0.17899999999999999</v>
      </c>
      <c r="F166">
        <v>0.22500000000000001</v>
      </c>
      <c r="G166">
        <v>10.574999999999999</v>
      </c>
      <c r="H166">
        <v>46.35</v>
      </c>
      <c r="I166">
        <v>22.225000000000001</v>
      </c>
      <c r="J166">
        <v>20.875</v>
      </c>
      <c r="K166">
        <v>7.8847500000000001E-2</v>
      </c>
    </row>
    <row r="167" spans="1:11">
      <c r="A167" t="s">
        <v>333</v>
      </c>
      <c r="B167" t="s">
        <v>327</v>
      </c>
      <c r="C167">
        <v>47.5</v>
      </c>
      <c r="D167">
        <v>0.57699999999999996</v>
      </c>
      <c r="E167">
        <v>-0.222</v>
      </c>
      <c r="F167">
        <v>0.18</v>
      </c>
      <c r="G167">
        <v>7</v>
      </c>
      <c r="H167">
        <v>35.4</v>
      </c>
      <c r="I167">
        <v>35.024999999999999</v>
      </c>
      <c r="J167">
        <v>22.6</v>
      </c>
      <c r="K167">
        <v>9.8367499999999997E-2</v>
      </c>
    </row>
    <row r="168" spans="1:11">
      <c r="A168" t="s">
        <v>388</v>
      </c>
      <c r="B168" t="s">
        <v>386</v>
      </c>
      <c r="C168">
        <v>47.5</v>
      </c>
      <c r="D168">
        <v>0.86099999999999999</v>
      </c>
      <c r="E168">
        <v>-0.29399999999999998</v>
      </c>
      <c r="F168">
        <v>0.20399999999999999</v>
      </c>
      <c r="G168">
        <v>11.33333333</v>
      </c>
      <c r="H168">
        <v>31.166666670000001</v>
      </c>
      <c r="I168">
        <v>38.6</v>
      </c>
      <c r="J168">
        <v>18.93333333</v>
      </c>
      <c r="K168">
        <v>3.8003333E-2</v>
      </c>
    </row>
    <row r="169" spans="1:11">
      <c r="A169" t="s">
        <v>474</v>
      </c>
      <c r="B169" t="s">
        <v>457</v>
      </c>
      <c r="C169">
        <v>47.5</v>
      </c>
      <c r="D169">
        <v>0.51</v>
      </c>
      <c r="E169">
        <v>-0.25700000000000001</v>
      </c>
      <c r="F169">
        <v>0.14000000000000001</v>
      </c>
      <c r="G169">
        <v>8.6199999999999992</v>
      </c>
      <c r="H169">
        <v>21.64</v>
      </c>
      <c r="I169">
        <v>27.42</v>
      </c>
      <c r="J169">
        <v>42.34</v>
      </c>
      <c r="K169">
        <v>0.20876600000000001</v>
      </c>
    </row>
    <row r="170" spans="1:11">
      <c r="A170" t="s">
        <v>480</v>
      </c>
      <c r="B170" t="s">
        <v>466</v>
      </c>
      <c r="C170">
        <v>47.5</v>
      </c>
      <c r="D170">
        <v>0.68799999999999994</v>
      </c>
      <c r="E170">
        <v>-0.29099999999999998</v>
      </c>
      <c r="F170">
        <v>0.14599999999999999</v>
      </c>
      <c r="G170">
        <v>17.475000000000001</v>
      </c>
      <c r="H170">
        <v>25.15</v>
      </c>
      <c r="I170">
        <v>34.774999999999999</v>
      </c>
      <c r="J170">
        <v>22.6</v>
      </c>
      <c r="K170">
        <v>4.1452500000000003E-2</v>
      </c>
    </row>
    <row r="171" spans="1:11">
      <c r="A171" t="s">
        <v>343</v>
      </c>
      <c r="B171" t="s">
        <v>227</v>
      </c>
      <c r="C171">
        <v>47.4</v>
      </c>
      <c r="D171">
        <v>0.58399999999999996</v>
      </c>
      <c r="E171">
        <v>-0.26600000000000001</v>
      </c>
      <c r="F171">
        <v>0.186</v>
      </c>
      <c r="G171">
        <v>11.9</v>
      </c>
      <c r="H171">
        <v>37.54</v>
      </c>
      <c r="I171">
        <v>33.479999999999997</v>
      </c>
      <c r="J171">
        <v>17.059999999999999</v>
      </c>
      <c r="K171">
        <v>8.1101999999999994E-2</v>
      </c>
    </row>
    <row r="172" spans="1:11">
      <c r="A172" t="s">
        <v>621</v>
      </c>
      <c r="B172" t="s">
        <v>394</v>
      </c>
      <c r="C172">
        <v>47.4</v>
      </c>
      <c r="D172">
        <v>0.52600000000000002</v>
      </c>
      <c r="E172">
        <v>-0.16800000000000001</v>
      </c>
      <c r="F172">
        <v>0.13600000000000001</v>
      </c>
      <c r="G172">
        <v>5.2249999999999996</v>
      </c>
      <c r="H172">
        <v>31.774999999999999</v>
      </c>
      <c r="I172">
        <v>29.324999999999999</v>
      </c>
      <c r="J172">
        <v>33.65</v>
      </c>
      <c r="K172">
        <v>5.8790000000000002E-2</v>
      </c>
    </row>
    <row r="173" spans="1:11">
      <c r="A173" t="s">
        <v>226</v>
      </c>
      <c r="B173" t="s">
        <v>227</v>
      </c>
      <c r="C173">
        <v>47.3</v>
      </c>
      <c r="D173">
        <v>0.54300000000000004</v>
      </c>
      <c r="E173">
        <v>-0.21099999999999999</v>
      </c>
      <c r="F173">
        <v>0.17499999999999999</v>
      </c>
      <c r="G173">
        <v>12.225</v>
      </c>
      <c r="H173">
        <v>34.9</v>
      </c>
      <c r="I173">
        <v>38</v>
      </c>
      <c r="J173">
        <v>14.824999999999999</v>
      </c>
      <c r="K173">
        <v>7.3219999999999993E-2</v>
      </c>
    </row>
    <row r="174" spans="1:11">
      <c r="A174" t="s">
        <v>335</v>
      </c>
      <c r="B174" t="s">
        <v>309</v>
      </c>
      <c r="C174">
        <v>47.2</v>
      </c>
      <c r="D174">
        <v>0.65600000000000003</v>
      </c>
      <c r="E174">
        <v>-0.25900000000000001</v>
      </c>
      <c r="F174">
        <v>0.185</v>
      </c>
      <c r="G174">
        <v>9.35</v>
      </c>
      <c r="H174">
        <v>38.299999999999997</v>
      </c>
      <c r="I174">
        <v>30.8</v>
      </c>
      <c r="J174">
        <v>21.55</v>
      </c>
      <c r="K174">
        <v>0.111345</v>
      </c>
    </row>
    <row r="175" spans="1:11">
      <c r="A175" t="s">
        <v>337</v>
      </c>
      <c r="B175" t="s">
        <v>309</v>
      </c>
      <c r="C175">
        <v>47.2</v>
      </c>
      <c r="D175">
        <v>0.69699999999999995</v>
      </c>
      <c r="E175">
        <v>-0.216</v>
      </c>
      <c r="F175">
        <v>0.187</v>
      </c>
      <c r="G175">
        <v>8.4250000000000007</v>
      </c>
      <c r="H175">
        <v>38.024999999999999</v>
      </c>
      <c r="I175">
        <v>31.35</v>
      </c>
      <c r="J175">
        <v>22.2</v>
      </c>
      <c r="K175">
        <v>0.10808</v>
      </c>
    </row>
    <row r="176" spans="1:11">
      <c r="A176" t="s">
        <v>384</v>
      </c>
      <c r="B176" t="s">
        <v>355</v>
      </c>
      <c r="C176">
        <v>47.2</v>
      </c>
      <c r="D176">
        <v>0.622</v>
      </c>
      <c r="E176">
        <v>-0.224</v>
      </c>
      <c r="F176">
        <v>0.184</v>
      </c>
      <c r="G176">
        <v>15.45</v>
      </c>
      <c r="H176">
        <v>40.6</v>
      </c>
      <c r="I176">
        <v>25.85</v>
      </c>
      <c r="J176">
        <v>18.100000000000001</v>
      </c>
      <c r="K176">
        <v>3.3224999999999998E-2</v>
      </c>
    </row>
    <row r="177" spans="1:11">
      <c r="A177" t="s">
        <v>566</v>
      </c>
      <c r="B177" t="s">
        <v>516</v>
      </c>
      <c r="C177">
        <v>47.2</v>
      </c>
      <c r="D177">
        <v>0.79200000000000004</v>
      </c>
      <c r="E177">
        <v>-0.51200000000000001</v>
      </c>
      <c r="F177">
        <v>0.20799999999999999</v>
      </c>
      <c r="G177">
        <v>19.100000000000001</v>
      </c>
      <c r="H177">
        <v>34.1</v>
      </c>
      <c r="I177">
        <v>32.6</v>
      </c>
      <c r="J177">
        <v>14.2</v>
      </c>
      <c r="K177">
        <v>3.9565000000000003E-2</v>
      </c>
    </row>
    <row r="178" spans="1:11">
      <c r="A178" t="s">
        <v>689</v>
      </c>
      <c r="B178" t="s">
        <v>688</v>
      </c>
      <c r="C178">
        <v>47.2</v>
      </c>
      <c r="D178">
        <v>0.63700000000000001</v>
      </c>
      <c r="E178">
        <v>-0.28199999999999997</v>
      </c>
      <c r="F178">
        <v>0.126</v>
      </c>
      <c r="G178">
        <v>18.899999999999999</v>
      </c>
      <c r="H178">
        <v>36.4</v>
      </c>
      <c r="I178">
        <v>31.65</v>
      </c>
      <c r="J178">
        <v>13.05</v>
      </c>
      <c r="K178">
        <v>3.1265000000000001E-2</v>
      </c>
    </row>
    <row r="179" spans="1:11">
      <c r="A179" t="s">
        <v>241</v>
      </c>
      <c r="B179" t="s">
        <v>240</v>
      </c>
      <c r="C179">
        <v>47.1</v>
      </c>
      <c r="D179">
        <v>0.75800000000000001</v>
      </c>
      <c r="E179">
        <v>-0.217</v>
      </c>
      <c r="F179">
        <v>0.22700000000000001</v>
      </c>
      <c r="G179">
        <v>11.85</v>
      </c>
      <c r="H179">
        <v>48.65</v>
      </c>
      <c r="I179">
        <v>22.675000000000001</v>
      </c>
      <c r="J179">
        <v>16.875</v>
      </c>
      <c r="K179">
        <v>9.2427499999999996E-2</v>
      </c>
    </row>
    <row r="180" spans="1:11">
      <c r="A180" t="s">
        <v>251</v>
      </c>
      <c r="B180" t="s">
        <v>174</v>
      </c>
      <c r="C180">
        <v>47.1</v>
      </c>
      <c r="D180">
        <v>0.67400000000000004</v>
      </c>
      <c r="E180">
        <v>-0.158</v>
      </c>
      <c r="F180">
        <v>0.17899999999999999</v>
      </c>
      <c r="G180">
        <v>22.3</v>
      </c>
      <c r="H180">
        <v>47.7</v>
      </c>
      <c r="I180">
        <v>19.149999999999999</v>
      </c>
      <c r="J180">
        <v>10.85</v>
      </c>
      <c r="K180">
        <v>6.4284999999999995E-2</v>
      </c>
    </row>
    <row r="181" spans="1:11">
      <c r="A181" t="s">
        <v>273</v>
      </c>
      <c r="B181" t="s">
        <v>240</v>
      </c>
      <c r="C181">
        <v>47.1</v>
      </c>
      <c r="D181">
        <v>0.73799999999999999</v>
      </c>
      <c r="E181">
        <v>-0.26700000000000002</v>
      </c>
      <c r="F181">
        <v>0.221</v>
      </c>
      <c r="G181">
        <v>11.7</v>
      </c>
      <c r="H181">
        <v>45.95</v>
      </c>
      <c r="I181">
        <v>24.55</v>
      </c>
      <c r="J181">
        <v>17.75</v>
      </c>
      <c r="K181">
        <v>7.102E-2</v>
      </c>
    </row>
    <row r="182" spans="1:11">
      <c r="A182" t="s">
        <v>322</v>
      </c>
      <c r="B182" t="s">
        <v>316</v>
      </c>
      <c r="C182">
        <v>47.1</v>
      </c>
      <c r="D182">
        <v>0.63900000000000001</v>
      </c>
      <c r="E182">
        <v>-0.24399999999999999</v>
      </c>
      <c r="F182">
        <v>0.156</v>
      </c>
      <c r="G182">
        <v>11.4</v>
      </c>
      <c r="H182">
        <v>41.15</v>
      </c>
      <c r="I182">
        <v>34.1</v>
      </c>
      <c r="J182">
        <v>13.35</v>
      </c>
      <c r="K182">
        <v>6.4344999999999999E-2</v>
      </c>
    </row>
    <row r="183" spans="1:11">
      <c r="A183" t="s">
        <v>611</v>
      </c>
      <c r="B183" t="s">
        <v>394</v>
      </c>
      <c r="C183">
        <v>47.1</v>
      </c>
      <c r="D183">
        <v>0.60799999999999998</v>
      </c>
      <c r="E183">
        <v>-0.24399999999999999</v>
      </c>
      <c r="F183">
        <v>0.14399999999999999</v>
      </c>
      <c r="G183">
        <v>7.4</v>
      </c>
      <c r="H183">
        <v>34.575000000000003</v>
      </c>
      <c r="I183">
        <v>32.549999999999997</v>
      </c>
      <c r="J183">
        <v>25.5</v>
      </c>
      <c r="K183">
        <v>4.931E-2</v>
      </c>
    </row>
    <row r="184" spans="1:11">
      <c r="A184" t="s">
        <v>623</v>
      </c>
      <c r="B184" t="s">
        <v>394</v>
      </c>
      <c r="C184">
        <v>47.1</v>
      </c>
      <c r="D184">
        <v>0.68500000000000005</v>
      </c>
      <c r="E184">
        <v>-0.26</v>
      </c>
      <c r="F184">
        <v>0.17799999999999999</v>
      </c>
      <c r="G184">
        <v>10.1</v>
      </c>
      <c r="H184">
        <v>36.65</v>
      </c>
      <c r="I184">
        <v>31.574999999999999</v>
      </c>
      <c r="J184">
        <v>21.625</v>
      </c>
      <c r="K184">
        <v>4.9880000000000001E-2</v>
      </c>
    </row>
    <row r="185" spans="1:11">
      <c r="A185" t="s">
        <v>646</v>
      </c>
      <c r="B185" t="s">
        <v>457</v>
      </c>
      <c r="C185">
        <v>47.1</v>
      </c>
      <c r="D185">
        <v>0.625</v>
      </c>
      <c r="E185">
        <v>-0.19700000000000001</v>
      </c>
      <c r="F185">
        <v>0.14599999999999999</v>
      </c>
      <c r="G185">
        <v>8.24</v>
      </c>
      <c r="H185">
        <v>27.12</v>
      </c>
      <c r="I185">
        <v>29.32</v>
      </c>
      <c r="J185">
        <v>35.340000000000003</v>
      </c>
      <c r="K185">
        <v>5.4940000000000003E-2</v>
      </c>
    </row>
    <row r="186" spans="1:11">
      <c r="A186" t="s">
        <v>332</v>
      </c>
      <c r="B186" t="s">
        <v>327</v>
      </c>
      <c r="C186">
        <v>47</v>
      </c>
      <c r="D186">
        <v>0.60899999999999999</v>
      </c>
      <c r="E186">
        <v>-0.251</v>
      </c>
      <c r="F186">
        <v>0.192</v>
      </c>
      <c r="G186">
        <v>10.74</v>
      </c>
      <c r="H186">
        <v>32.44</v>
      </c>
      <c r="I186">
        <v>31.68</v>
      </c>
      <c r="J186">
        <v>25.14</v>
      </c>
      <c r="K186">
        <v>7.8822000000000003E-2</v>
      </c>
    </row>
    <row r="187" spans="1:11">
      <c r="A187" t="s">
        <v>314</v>
      </c>
      <c r="B187" t="s">
        <v>309</v>
      </c>
      <c r="C187">
        <v>46.9</v>
      </c>
      <c r="D187">
        <v>0.58499999999999996</v>
      </c>
      <c r="E187">
        <v>-0.153</v>
      </c>
      <c r="F187">
        <v>0.17100000000000001</v>
      </c>
      <c r="G187">
        <v>8.1999999999999993</v>
      </c>
      <c r="H187">
        <v>39.5</v>
      </c>
      <c r="I187">
        <v>33.700000000000003</v>
      </c>
      <c r="J187">
        <v>18.600000000000001</v>
      </c>
      <c r="K187">
        <v>7.0125000000000007E-2</v>
      </c>
    </row>
    <row r="188" spans="1:11">
      <c r="A188" t="s">
        <v>687</v>
      </c>
      <c r="B188" t="s">
        <v>688</v>
      </c>
      <c r="C188">
        <v>46.9</v>
      </c>
      <c r="D188">
        <v>0.58199999999999996</v>
      </c>
      <c r="E188">
        <v>-0.23100000000000001</v>
      </c>
      <c r="F188">
        <v>0.115</v>
      </c>
      <c r="G188">
        <v>15.225</v>
      </c>
      <c r="H188">
        <v>33.65</v>
      </c>
      <c r="I188">
        <v>35.674999999999997</v>
      </c>
      <c r="J188">
        <v>15.45</v>
      </c>
      <c r="K188">
        <v>9.26675E-2</v>
      </c>
    </row>
    <row r="189" spans="1:11">
      <c r="A189" t="s">
        <v>310</v>
      </c>
      <c r="B189" t="s">
        <v>183</v>
      </c>
      <c r="C189">
        <v>46.7</v>
      </c>
      <c r="D189">
        <v>0.67600000000000005</v>
      </c>
      <c r="E189">
        <v>-0.224</v>
      </c>
      <c r="F189">
        <v>0.20599999999999999</v>
      </c>
      <c r="G189">
        <v>11.03333333</v>
      </c>
      <c r="H189">
        <v>36.833333330000002</v>
      </c>
      <c r="I189">
        <v>29.8</v>
      </c>
      <c r="J189">
        <v>22.333333329999999</v>
      </c>
      <c r="K189">
        <v>9.0736666999999993E-2</v>
      </c>
    </row>
    <row r="190" spans="1:11">
      <c r="A190" t="s">
        <v>313</v>
      </c>
      <c r="B190" t="s">
        <v>309</v>
      </c>
      <c r="C190">
        <v>46.7</v>
      </c>
      <c r="D190">
        <v>0.67100000000000004</v>
      </c>
      <c r="E190">
        <v>-0.247</v>
      </c>
      <c r="F190">
        <v>0.19800000000000001</v>
      </c>
      <c r="G190">
        <v>10</v>
      </c>
      <c r="H190">
        <v>39.075000000000003</v>
      </c>
      <c r="I190">
        <v>32.200000000000003</v>
      </c>
      <c r="J190">
        <v>18.725000000000001</v>
      </c>
      <c r="K190">
        <v>0.11741749999999999</v>
      </c>
    </row>
    <row r="191" spans="1:11">
      <c r="A191" t="s">
        <v>292</v>
      </c>
      <c r="B191" t="s">
        <v>327</v>
      </c>
      <c r="C191">
        <v>46.7</v>
      </c>
      <c r="D191">
        <v>0.64700000000000002</v>
      </c>
      <c r="E191">
        <v>-0.224</v>
      </c>
      <c r="F191">
        <v>0.17499999999999999</v>
      </c>
      <c r="G191">
        <v>9.7333333329999991</v>
      </c>
      <c r="H191">
        <v>39.9</v>
      </c>
      <c r="I191">
        <v>33.466666670000002</v>
      </c>
      <c r="J191">
        <v>16.883333329999999</v>
      </c>
      <c r="K191">
        <v>6.6716666999999993E-2</v>
      </c>
    </row>
    <row r="192" spans="1:11">
      <c r="A192" t="s">
        <v>427</v>
      </c>
      <c r="B192" t="s">
        <v>393</v>
      </c>
      <c r="C192">
        <v>46.7</v>
      </c>
      <c r="D192">
        <v>0.73699999999999999</v>
      </c>
      <c r="E192">
        <v>-0.14099999999999999</v>
      </c>
      <c r="F192">
        <v>0.19800000000000001</v>
      </c>
      <c r="G192">
        <v>9.3333333330000006</v>
      </c>
      <c r="H192">
        <v>32.5</v>
      </c>
      <c r="I192">
        <v>30.3</v>
      </c>
      <c r="J192">
        <v>27.866666670000001</v>
      </c>
      <c r="K192">
        <v>2.7310000000000001E-2</v>
      </c>
    </row>
    <row r="193" spans="1:11">
      <c r="A193" t="s">
        <v>526</v>
      </c>
      <c r="B193" t="s">
        <v>516</v>
      </c>
      <c r="C193">
        <v>46.7</v>
      </c>
      <c r="D193">
        <v>0.85399999999999998</v>
      </c>
      <c r="E193">
        <v>-0.39900000000000002</v>
      </c>
      <c r="F193">
        <v>0.23400000000000001</v>
      </c>
      <c r="G193">
        <v>29.266666669999999</v>
      </c>
      <c r="H193">
        <v>32</v>
      </c>
      <c r="I193">
        <v>26.233333330000001</v>
      </c>
      <c r="J193">
        <v>12.43333333</v>
      </c>
      <c r="K193">
        <v>0.102006667</v>
      </c>
    </row>
    <row r="194" spans="1:11">
      <c r="A194" t="s">
        <v>75</v>
      </c>
      <c r="B194" t="s">
        <v>60</v>
      </c>
      <c r="C194">
        <v>46.6</v>
      </c>
      <c r="D194">
        <v>0.67</v>
      </c>
      <c r="E194">
        <v>-0.23100000000000001</v>
      </c>
      <c r="F194">
        <v>0.16700000000000001</v>
      </c>
      <c r="G194">
        <v>17.600000000000001</v>
      </c>
      <c r="H194">
        <v>42</v>
      </c>
      <c r="I194">
        <v>26.3</v>
      </c>
      <c r="J194">
        <v>14.1</v>
      </c>
      <c r="K194">
        <v>9.7100000000000006E-2</v>
      </c>
    </row>
    <row r="195" spans="1:11">
      <c r="A195" t="s">
        <v>248</v>
      </c>
      <c r="B195" t="s">
        <v>174</v>
      </c>
      <c r="C195">
        <v>46.6</v>
      </c>
      <c r="D195">
        <v>0.77500000000000002</v>
      </c>
      <c r="E195">
        <v>-0.219</v>
      </c>
      <c r="F195">
        <v>0.17</v>
      </c>
      <c r="G195">
        <v>14.6</v>
      </c>
      <c r="H195">
        <v>49.05</v>
      </c>
      <c r="I195">
        <v>21.15</v>
      </c>
      <c r="J195">
        <v>15.2</v>
      </c>
      <c r="K195">
        <v>8.3140000000000006E-2</v>
      </c>
    </row>
    <row r="196" spans="1:11">
      <c r="A196" t="s">
        <v>250</v>
      </c>
      <c r="B196" t="s">
        <v>174</v>
      </c>
      <c r="C196">
        <v>46.5</v>
      </c>
      <c r="D196">
        <v>0.73899999999999999</v>
      </c>
      <c r="E196">
        <v>-0.13800000000000001</v>
      </c>
      <c r="F196">
        <v>0.186</v>
      </c>
      <c r="G196">
        <v>21.625</v>
      </c>
      <c r="H196">
        <v>44.174999999999997</v>
      </c>
      <c r="I196">
        <v>21.274999999999999</v>
      </c>
      <c r="J196">
        <v>12.95</v>
      </c>
      <c r="K196">
        <v>0.115755</v>
      </c>
    </row>
    <row r="197" spans="1:11">
      <c r="A197" t="s">
        <v>451</v>
      </c>
      <c r="B197" t="s">
        <v>418</v>
      </c>
      <c r="C197">
        <v>46.5</v>
      </c>
      <c r="D197">
        <v>0.79400000000000004</v>
      </c>
      <c r="E197">
        <v>-0.28999999999999998</v>
      </c>
      <c r="F197">
        <v>0.16900000000000001</v>
      </c>
      <c r="G197">
        <v>11.5</v>
      </c>
      <c r="H197">
        <v>37.866666670000001</v>
      </c>
      <c r="I197">
        <v>34.066666669999996</v>
      </c>
      <c r="J197">
        <v>16.56666667</v>
      </c>
      <c r="K197">
        <v>6.6519999999999996E-2</v>
      </c>
    </row>
    <row r="198" spans="1:11">
      <c r="A198" t="s">
        <v>531</v>
      </c>
      <c r="B198" t="s">
        <v>466</v>
      </c>
      <c r="C198">
        <v>46.5</v>
      </c>
      <c r="D198">
        <v>0.67800000000000005</v>
      </c>
      <c r="E198">
        <v>-0.33500000000000002</v>
      </c>
      <c r="F198">
        <v>0.17499999999999999</v>
      </c>
      <c r="G198">
        <v>25</v>
      </c>
      <c r="H198">
        <v>25.55</v>
      </c>
      <c r="I198">
        <v>32.75</v>
      </c>
      <c r="J198">
        <v>16.7</v>
      </c>
      <c r="K198">
        <v>2.3304999999999999E-2</v>
      </c>
    </row>
    <row r="199" spans="1:11">
      <c r="A199" t="s">
        <v>564</v>
      </c>
      <c r="B199" t="s">
        <v>516</v>
      </c>
      <c r="C199">
        <v>46.5</v>
      </c>
      <c r="D199">
        <v>0.8</v>
      </c>
      <c r="E199">
        <v>-0.35699999999999998</v>
      </c>
      <c r="F199">
        <v>0.2</v>
      </c>
      <c r="G199">
        <v>40.9</v>
      </c>
      <c r="H199">
        <v>22.4</v>
      </c>
      <c r="I199">
        <v>25.9</v>
      </c>
      <c r="J199">
        <v>10.7</v>
      </c>
      <c r="K199">
        <v>9.5339999999999994E-2</v>
      </c>
    </row>
    <row r="200" spans="1:11">
      <c r="A200" t="s">
        <v>615</v>
      </c>
      <c r="B200" t="s">
        <v>444</v>
      </c>
      <c r="C200">
        <v>46.4</v>
      </c>
      <c r="D200">
        <v>0.61299999999999999</v>
      </c>
      <c r="E200">
        <v>-0.30199999999999999</v>
      </c>
      <c r="F200">
        <v>0.158</v>
      </c>
      <c r="G200">
        <v>8.3000000000000007</v>
      </c>
      <c r="H200">
        <v>31.7</v>
      </c>
      <c r="I200">
        <v>38.700000000000003</v>
      </c>
      <c r="J200">
        <v>21.3</v>
      </c>
      <c r="K200">
        <v>0.10233</v>
      </c>
    </row>
    <row r="201" spans="1:11">
      <c r="A201" t="s">
        <v>666</v>
      </c>
      <c r="B201" t="s">
        <v>625</v>
      </c>
      <c r="C201">
        <v>46.4</v>
      </c>
      <c r="D201">
        <v>0.59299999999999997</v>
      </c>
      <c r="E201">
        <v>-0.22</v>
      </c>
      <c r="F201">
        <v>5.6000000000000001E-2</v>
      </c>
      <c r="G201">
        <v>13.211111109999999</v>
      </c>
      <c r="H201">
        <v>30.52222222</v>
      </c>
      <c r="I201">
        <v>35.133333329999999</v>
      </c>
      <c r="J201">
        <v>21.133333329999999</v>
      </c>
      <c r="K201">
        <v>6.2716667000000004E-2</v>
      </c>
    </row>
    <row r="202" spans="1:11">
      <c r="A202" t="s">
        <v>184</v>
      </c>
      <c r="B202" t="s">
        <v>183</v>
      </c>
      <c r="C202">
        <v>46.3</v>
      </c>
      <c r="D202">
        <v>0.71699999999999997</v>
      </c>
      <c r="E202">
        <v>-0.22700000000000001</v>
      </c>
      <c r="F202">
        <v>0.19900000000000001</v>
      </c>
      <c r="G202">
        <v>8.66</v>
      </c>
      <c r="H202">
        <v>41.78</v>
      </c>
      <c r="I202">
        <v>31.92</v>
      </c>
      <c r="J202">
        <v>17.66</v>
      </c>
      <c r="K202">
        <v>4.8188000000000002E-2</v>
      </c>
    </row>
    <row r="203" spans="1:11">
      <c r="A203" t="s">
        <v>308</v>
      </c>
      <c r="B203" t="s">
        <v>309</v>
      </c>
      <c r="C203">
        <v>46.2</v>
      </c>
      <c r="D203">
        <v>0.63500000000000001</v>
      </c>
      <c r="E203">
        <v>-0.16900000000000001</v>
      </c>
      <c r="F203">
        <v>0.18099999999999999</v>
      </c>
      <c r="G203">
        <v>7.9333333330000002</v>
      </c>
      <c r="H203">
        <v>35.6</v>
      </c>
      <c r="I203">
        <v>33.466666670000002</v>
      </c>
      <c r="J203">
        <v>23.033333330000001</v>
      </c>
      <c r="K203">
        <v>7.9509999999999997E-2</v>
      </c>
    </row>
    <row r="204" spans="1:11">
      <c r="A204" t="s">
        <v>311</v>
      </c>
      <c r="B204" t="s">
        <v>183</v>
      </c>
      <c r="C204">
        <v>46.2</v>
      </c>
      <c r="D204">
        <v>0.61499999999999999</v>
      </c>
      <c r="E204">
        <v>-0.17699999999999999</v>
      </c>
      <c r="F204">
        <v>0.14599999999999999</v>
      </c>
      <c r="G204">
        <v>7.766666667</v>
      </c>
      <c r="H204">
        <v>38.266666669999999</v>
      </c>
      <c r="I204">
        <v>35.833333330000002</v>
      </c>
      <c r="J204">
        <v>18.133333329999999</v>
      </c>
      <c r="K204">
        <v>4.4049999999999999E-2</v>
      </c>
    </row>
    <row r="205" spans="1:11">
      <c r="A205" t="s">
        <v>588</v>
      </c>
      <c r="B205" t="s">
        <v>509</v>
      </c>
      <c r="C205">
        <v>46.2</v>
      </c>
      <c r="D205">
        <v>0.75</v>
      </c>
      <c r="E205">
        <v>-0.308</v>
      </c>
      <c r="F205">
        <v>0.19700000000000001</v>
      </c>
      <c r="G205">
        <v>16.93333333</v>
      </c>
      <c r="H205">
        <v>39.233333330000001</v>
      </c>
      <c r="I205">
        <v>27.533333330000001</v>
      </c>
      <c r="J205">
        <v>16.31666667</v>
      </c>
      <c r="K205">
        <v>8.3888332999999995E-2</v>
      </c>
    </row>
    <row r="206" spans="1:11">
      <c r="A206" t="s">
        <v>624</v>
      </c>
      <c r="B206" t="s">
        <v>625</v>
      </c>
      <c r="C206">
        <v>46.2</v>
      </c>
      <c r="D206">
        <v>0.61399999999999999</v>
      </c>
      <c r="F206">
        <v>0.13400000000000001</v>
      </c>
      <c r="G206">
        <v>11.5</v>
      </c>
      <c r="H206">
        <v>36.799999999999997</v>
      </c>
      <c r="I206">
        <v>35.700000000000003</v>
      </c>
      <c r="J206">
        <v>16</v>
      </c>
      <c r="K206">
        <v>0.10362</v>
      </c>
    </row>
    <row r="207" spans="1:11">
      <c r="A207" t="s">
        <v>658</v>
      </c>
      <c r="B207" t="s">
        <v>659</v>
      </c>
      <c r="C207">
        <v>46.2</v>
      </c>
      <c r="D207">
        <v>0.54200000000000004</v>
      </c>
      <c r="E207">
        <v>-0.24199999999999999</v>
      </c>
      <c r="F207">
        <v>3.9E-2</v>
      </c>
      <c r="G207">
        <v>7.9</v>
      </c>
      <c r="H207">
        <v>28.833333329999999</v>
      </c>
      <c r="I207">
        <v>38.066666669999996</v>
      </c>
      <c r="J207">
        <v>25.233333330000001</v>
      </c>
      <c r="K207">
        <v>8.5303332999999995E-2</v>
      </c>
    </row>
    <row r="208" spans="1:11">
      <c r="A208" t="s">
        <v>664</v>
      </c>
      <c r="B208" t="s">
        <v>659</v>
      </c>
      <c r="C208">
        <v>46.2</v>
      </c>
      <c r="D208">
        <v>0.60799999999999998</v>
      </c>
      <c r="E208">
        <v>-0.254</v>
      </c>
      <c r="F208">
        <v>5.8000000000000003E-2</v>
      </c>
      <c r="G208">
        <v>7.128571429</v>
      </c>
      <c r="H208">
        <v>23.68571429</v>
      </c>
      <c r="I208">
        <v>36.142857139999997</v>
      </c>
      <c r="J208">
        <v>33.02857143</v>
      </c>
      <c r="K208">
        <v>0.112751429</v>
      </c>
    </row>
    <row r="209" spans="1:11">
      <c r="A209" t="s">
        <v>440</v>
      </c>
      <c r="B209" t="s">
        <v>393</v>
      </c>
      <c r="C209">
        <v>46.1</v>
      </c>
      <c r="D209">
        <v>0.84</v>
      </c>
      <c r="F209">
        <v>0.17499999999999999</v>
      </c>
      <c r="G209">
        <v>10.85</v>
      </c>
      <c r="H209">
        <v>34.9</v>
      </c>
      <c r="I209">
        <v>34.299999999999997</v>
      </c>
      <c r="J209">
        <v>19.95</v>
      </c>
      <c r="K209">
        <v>0</v>
      </c>
    </row>
    <row r="210" spans="1:11">
      <c r="A210" t="s">
        <v>443</v>
      </c>
      <c r="B210" t="s">
        <v>444</v>
      </c>
      <c r="C210">
        <v>46.1</v>
      </c>
      <c r="D210">
        <v>0.65900000000000003</v>
      </c>
      <c r="E210">
        <v>-0.22500000000000001</v>
      </c>
      <c r="F210">
        <v>0.16500000000000001</v>
      </c>
      <c r="G210">
        <v>8.3666666670000005</v>
      </c>
      <c r="H210">
        <v>29.133333329999999</v>
      </c>
      <c r="I210">
        <v>39.566666669999996</v>
      </c>
      <c r="J210">
        <v>22.866666670000001</v>
      </c>
      <c r="K210">
        <v>5.8823332999999998E-2</v>
      </c>
    </row>
    <row r="211" spans="1:11">
      <c r="A211" t="s">
        <v>496</v>
      </c>
      <c r="B211" t="s">
        <v>466</v>
      </c>
      <c r="C211">
        <v>46.1</v>
      </c>
      <c r="D211">
        <v>0.72699999999999998</v>
      </c>
      <c r="E211">
        <v>-0.32300000000000001</v>
      </c>
      <c r="F211">
        <v>0.186</v>
      </c>
      <c r="G211">
        <v>9.6999999999999993</v>
      </c>
      <c r="H211">
        <v>34.566666669999996</v>
      </c>
      <c r="I211">
        <v>32.066666669999996</v>
      </c>
      <c r="J211">
        <v>23.633333329999999</v>
      </c>
      <c r="K211">
        <v>3.7609999999999998E-2</v>
      </c>
    </row>
    <row r="212" spans="1:11">
      <c r="A212" t="s">
        <v>661</v>
      </c>
      <c r="B212" t="s">
        <v>659</v>
      </c>
      <c r="C212">
        <v>46.1</v>
      </c>
      <c r="D212">
        <v>0.72099999999999997</v>
      </c>
      <c r="F212">
        <v>9.4E-2</v>
      </c>
      <c r="G212">
        <v>9.9</v>
      </c>
      <c r="H212">
        <v>24.1</v>
      </c>
      <c r="I212">
        <v>42.3</v>
      </c>
      <c r="J212">
        <v>23.7</v>
      </c>
      <c r="K212">
        <v>4.036E-2</v>
      </c>
    </row>
    <row r="213" spans="1:11">
      <c r="A213" t="s">
        <v>649</v>
      </c>
      <c r="B213" t="s">
        <v>457</v>
      </c>
      <c r="C213">
        <v>46</v>
      </c>
      <c r="D213">
        <v>0.621</v>
      </c>
      <c r="E213">
        <v>-0.247</v>
      </c>
      <c r="F213">
        <v>0.12</v>
      </c>
      <c r="G213">
        <v>12.46666667</v>
      </c>
      <c r="H213">
        <v>32.766666669999999</v>
      </c>
      <c r="I213">
        <v>32.566666669999996</v>
      </c>
      <c r="J213">
        <v>22.2</v>
      </c>
      <c r="K213">
        <v>4.5870000000000001E-2</v>
      </c>
    </row>
    <row r="214" spans="1:11">
      <c r="A214" t="s">
        <v>272</v>
      </c>
      <c r="B214" t="s">
        <v>240</v>
      </c>
      <c r="C214">
        <v>45.9</v>
      </c>
      <c r="D214">
        <v>0.62</v>
      </c>
      <c r="E214">
        <v>-0.193</v>
      </c>
      <c r="F214">
        <v>0.2</v>
      </c>
      <c r="G214">
        <v>10.21428571</v>
      </c>
      <c r="H214">
        <v>41.114285709999997</v>
      </c>
      <c r="I214">
        <v>26.8</v>
      </c>
      <c r="J214">
        <v>21.85714286</v>
      </c>
      <c r="K214">
        <v>0.10366428599999999</v>
      </c>
    </row>
    <row r="215" spans="1:11">
      <c r="A215" t="s">
        <v>562</v>
      </c>
      <c r="B215" t="s">
        <v>516</v>
      </c>
      <c r="C215">
        <v>45.9</v>
      </c>
      <c r="D215">
        <v>0.72</v>
      </c>
      <c r="E215">
        <v>-0.41099999999999998</v>
      </c>
      <c r="F215">
        <v>0.20599999999999999</v>
      </c>
      <c r="G215">
        <v>23.625</v>
      </c>
      <c r="H215">
        <v>27.2</v>
      </c>
      <c r="I215">
        <v>28.524999999999999</v>
      </c>
      <c r="J215">
        <v>20.65</v>
      </c>
      <c r="K215">
        <v>3.006E-2</v>
      </c>
    </row>
    <row r="216" spans="1:11">
      <c r="A216" t="s">
        <v>598</v>
      </c>
      <c r="B216" t="s">
        <v>596</v>
      </c>
      <c r="C216">
        <v>45.9</v>
      </c>
      <c r="D216">
        <v>0.59199999999999997</v>
      </c>
      <c r="F216">
        <v>0.13900000000000001</v>
      </c>
      <c r="G216">
        <v>7.5</v>
      </c>
      <c r="H216">
        <v>27.2</v>
      </c>
      <c r="I216">
        <v>36.6</v>
      </c>
      <c r="J216">
        <v>28.7</v>
      </c>
      <c r="K216">
        <v>3.202E-2</v>
      </c>
    </row>
    <row r="217" spans="1:11">
      <c r="A217" t="s">
        <v>510</v>
      </c>
      <c r="B217" t="s">
        <v>509</v>
      </c>
      <c r="C217">
        <v>45.8</v>
      </c>
      <c r="D217">
        <v>0.78100000000000003</v>
      </c>
      <c r="E217">
        <v>-0.26100000000000001</v>
      </c>
      <c r="F217">
        <v>0.22700000000000001</v>
      </c>
      <c r="G217">
        <v>10</v>
      </c>
      <c r="H217">
        <v>31.4</v>
      </c>
      <c r="I217">
        <v>28.8</v>
      </c>
      <c r="J217">
        <v>29.8</v>
      </c>
      <c r="K217">
        <v>7.1995000000000003E-2</v>
      </c>
    </row>
    <row r="218" spans="1:11">
      <c r="A218" t="s">
        <v>538</v>
      </c>
      <c r="B218" t="s">
        <v>516</v>
      </c>
      <c r="C218">
        <v>45.8</v>
      </c>
      <c r="D218">
        <v>0.83199999999999996</v>
      </c>
      <c r="E218">
        <v>-0.41799999999999998</v>
      </c>
      <c r="F218">
        <v>0.222</v>
      </c>
      <c r="G218">
        <v>17.966666669999999</v>
      </c>
      <c r="H218">
        <v>35.933333330000004</v>
      </c>
      <c r="I218">
        <v>30.083333329999999</v>
      </c>
      <c r="J218">
        <v>16.016666669999999</v>
      </c>
      <c r="K218">
        <v>0.11693000000000001</v>
      </c>
    </row>
    <row r="219" spans="1:11">
      <c r="A219" t="s">
        <v>312</v>
      </c>
      <c r="B219" t="s">
        <v>309</v>
      </c>
      <c r="C219">
        <v>45.7</v>
      </c>
      <c r="D219">
        <v>0.60599999999999998</v>
      </c>
      <c r="E219">
        <v>-0.19800000000000001</v>
      </c>
      <c r="F219">
        <v>0.19</v>
      </c>
      <c r="G219">
        <v>9.4</v>
      </c>
      <c r="H219">
        <v>35.466666670000002</v>
      </c>
      <c r="I219">
        <v>33.566666669999996</v>
      </c>
      <c r="J219">
        <v>21.6</v>
      </c>
      <c r="K219">
        <v>9.5076667000000004E-2</v>
      </c>
    </row>
    <row r="220" spans="1:11">
      <c r="A220" t="s">
        <v>323</v>
      </c>
      <c r="B220" t="s">
        <v>316</v>
      </c>
      <c r="C220">
        <v>45.7</v>
      </c>
      <c r="D220">
        <v>0.64900000000000002</v>
      </c>
      <c r="E220">
        <v>-0.182</v>
      </c>
      <c r="F220">
        <v>0.188</v>
      </c>
      <c r="G220">
        <v>8.0500000000000007</v>
      </c>
      <c r="H220">
        <v>34.625</v>
      </c>
      <c r="I220">
        <v>37.125</v>
      </c>
      <c r="J220">
        <v>20.2</v>
      </c>
      <c r="K220">
        <v>9.6642500000000006E-2</v>
      </c>
    </row>
    <row r="221" spans="1:11">
      <c r="A221" t="s">
        <v>438</v>
      </c>
      <c r="B221" t="s">
        <v>393</v>
      </c>
      <c r="C221">
        <v>45.7</v>
      </c>
      <c r="D221">
        <v>0.66600000000000004</v>
      </c>
      <c r="E221">
        <v>-0.24199999999999999</v>
      </c>
      <c r="F221">
        <v>0.16900000000000001</v>
      </c>
      <c r="G221">
        <v>7.75</v>
      </c>
      <c r="H221">
        <v>31.85</v>
      </c>
      <c r="I221">
        <v>35.766666669999999</v>
      </c>
      <c r="J221">
        <v>24.6</v>
      </c>
      <c r="K221">
        <v>7.9768332999999997E-2</v>
      </c>
    </row>
    <row r="222" spans="1:11">
      <c r="A222" t="s">
        <v>602</v>
      </c>
      <c r="B222" t="s">
        <v>596</v>
      </c>
      <c r="C222">
        <v>45.7</v>
      </c>
      <c r="D222">
        <v>0.626</v>
      </c>
      <c r="E222">
        <v>-0.158</v>
      </c>
      <c r="F222">
        <v>0.154</v>
      </c>
      <c r="G222">
        <v>9.6</v>
      </c>
      <c r="H222">
        <v>27.3</v>
      </c>
      <c r="I222">
        <v>38.4</v>
      </c>
      <c r="J222">
        <v>24.7</v>
      </c>
      <c r="K222">
        <v>0.14251</v>
      </c>
    </row>
    <row r="223" spans="1:11">
      <c r="A223" t="s">
        <v>381</v>
      </c>
      <c r="B223" t="s">
        <v>355</v>
      </c>
      <c r="C223">
        <v>45.6</v>
      </c>
      <c r="D223">
        <v>0.82399999999999995</v>
      </c>
      <c r="E223">
        <v>-0.435</v>
      </c>
      <c r="F223">
        <v>0.18</v>
      </c>
      <c r="G223">
        <v>12.6</v>
      </c>
      <c r="H223">
        <v>44.7</v>
      </c>
      <c r="I223">
        <v>27.15</v>
      </c>
      <c r="J223">
        <v>15.55</v>
      </c>
      <c r="K223">
        <v>4.1064999999999997E-2</v>
      </c>
    </row>
    <row r="224" spans="1:11">
      <c r="A224" t="s">
        <v>586</v>
      </c>
      <c r="B224" t="s">
        <v>509</v>
      </c>
      <c r="C224">
        <v>45.6</v>
      </c>
      <c r="D224">
        <v>0.67500000000000004</v>
      </c>
      <c r="E224">
        <v>-0.28399999999999997</v>
      </c>
      <c r="F224">
        <v>0.157</v>
      </c>
      <c r="G224">
        <v>17.350000000000001</v>
      </c>
      <c r="H224">
        <v>31.375</v>
      </c>
      <c r="I224">
        <v>32.674999999999997</v>
      </c>
      <c r="J224">
        <v>18.600000000000001</v>
      </c>
      <c r="K224">
        <v>3.6697500000000001E-2</v>
      </c>
    </row>
    <row r="225" spans="1:11">
      <c r="A225" t="s">
        <v>587</v>
      </c>
      <c r="B225" t="s">
        <v>509</v>
      </c>
      <c r="C225">
        <v>45.6</v>
      </c>
      <c r="D225">
        <v>0.88600000000000001</v>
      </c>
      <c r="F225">
        <v>0.21099999999999999</v>
      </c>
      <c r="G225">
        <v>23.5</v>
      </c>
      <c r="H225">
        <v>35.799999999999997</v>
      </c>
      <c r="I225">
        <v>24</v>
      </c>
      <c r="J225">
        <v>16.7</v>
      </c>
      <c r="K225">
        <v>5.457E-2</v>
      </c>
    </row>
    <row r="226" spans="1:11">
      <c r="A226" t="s">
        <v>608</v>
      </c>
      <c r="B226" t="s">
        <v>596</v>
      </c>
      <c r="C226">
        <v>45.6</v>
      </c>
      <c r="D226">
        <v>0.61899999999999999</v>
      </c>
      <c r="E226">
        <v>-0.19500000000000001</v>
      </c>
      <c r="F226">
        <v>0.13600000000000001</v>
      </c>
      <c r="G226">
        <v>9.0250000000000004</v>
      </c>
      <c r="H226">
        <v>30.15</v>
      </c>
      <c r="I226">
        <v>37.299999999999997</v>
      </c>
      <c r="J226">
        <v>23.524999999999999</v>
      </c>
      <c r="K226">
        <v>4.4339999999999997E-2</v>
      </c>
    </row>
    <row r="227" spans="1:11">
      <c r="A227" t="s">
        <v>622</v>
      </c>
      <c r="B227" t="s">
        <v>394</v>
      </c>
      <c r="C227">
        <v>45.6</v>
      </c>
      <c r="D227">
        <v>0.70399999999999996</v>
      </c>
      <c r="E227">
        <v>-0.23599999999999999</v>
      </c>
      <c r="F227">
        <v>0.154</v>
      </c>
      <c r="G227">
        <v>5.9666666670000001</v>
      </c>
      <c r="H227">
        <v>30.466666669999999</v>
      </c>
      <c r="I227">
        <v>32.033333329999998</v>
      </c>
      <c r="J227">
        <v>31.5</v>
      </c>
      <c r="K227">
        <v>5.3513333000000003E-2</v>
      </c>
    </row>
    <row r="228" spans="1:11">
      <c r="A228" t="s">
        <v>628</v>
      </c>
      <c r="B228" t="s">
        <v>394</v>
      </c>
      <c r="C228">
        <v>45.6</v>
      </c>
      <c r="D228">
        <v>0.57399999999999995</v>
      </c>
      <c r="E228">
        <v>-0.20599999999999999</v>
      </c>
      <c r="F228">
        <v>0.128</v>
      </c>
      <c r="G228">
        <v>7.8</v>
      </c>
      <c r="H228">
        <v>32.799999999999997</v>
      </c>
      <c r="I228">
        <v>33.333333330000002</v>
      </c>
      <c r="J228">
        <v>26.06666667</v>
      </c>
      <c r="K228">
        <v>5.5103332999999997E-2</v>
      </c>
    </row>
    <row r="229" spans="1:11">
      <c r="A229" t="s">
        <v>275</v>
      </c>
      <c r="B229" t="s">
        <v>240</v>
      </c>
      <c r="C229">
        <v>45.5</v>
      </c>
      <c r="D229">
        <v>0.69499999999999995</v>
      </c>
      <c r="E229">
        <v>-0.28699999999999998</v>
      </c>
      <c r="F229">
        <v>0.19800000000000001</v>
      </c>
      <c r="G229">
        <v>14.3</v>
      </c>
      <c r="H229">
        <v>42.05</v>
      </c>
      <c r="I229">
        <v>22.75</v>
      </c>
      <c r="J229">
        <v>20.85</v>
      </c>
      <c r="K229">
        <v>0.10506500000000001</v>
      </c>
    </row>
    <row r="230" spans="1:11">
      <c r="A230" t="s">
        <v>360</v>
      </c>
      <c r="B230" t="s">
        <v>227</v>
      </c>
      <c r="C230">
        <v>45.5</v>
      </c>
      <c r="D230">
        <v>0.80800000000000005</v>
      </c>
      <c r="E230">
        <v>-0.34399999999999997</v>
      </c>
      <c r="F230">
        <v>0.20499999999999999</v>
      </c>
      <c r="G230">
        <v>13.8</v>
      </c>
      <c r="H230">
        <v>42.933333330000004</v>
      </c>
      <c r="I230">
        <v>27.56666667</v>
      </c>
      <c r="J230">
        <v>15.71666667</v>
      </c>
      <c r="K230">
        <v>7.3718332999999997E-2</v>
      </c>
    </row>
    <row r="231" spans="1:11">
      <c r="A231" t="s">
        <v>452</v>
      </c>
      <c r="B231" t="s">
        <v>418</v>
      </c>
      <c r="C231">
        <v>45.5</v>
      </c>
      <c r="D231">
        <v>0.61499999999999999</v>
      </c>
      <c r="E231">
        <v>-0.27800000000000002</v>
      </c>
      <c r="F231">
        <v>0.17100000000000001</v>
      </c>
      <c r="G231">
        <v>10.08</v>
      </c>
      <c r="H231">
        <v>32.799999999999997</v>
      </c>
      <c r="I231">
        <v>35.04</v>
      </c>
      <c r="J231">
        <v>22.08</v>
      </c>
      <c r="K231">
        <v>7.0361999999999994E-2</v>
      </c>
    </row>
    <row r="232" spans="1:11">
      <c r="A232" t="s">
        <v>543</v>
      </c>
      <c r="B232" t="s">
        <v>516</v>
      </c>
      <c r="C232">
        <v>45.5</v>
      </c>
      <c r="D232">
        <v>0.84899999999999998</v>
      </c>
      <c r="E232">
        <v>-0.41299999999999998</v>
      </c>
      <c r="F232">
        <v>0.215</v>
      </c>
      <c r="G232">
        <v>26.85</v>
      </c>
      <c r="H232">
        <v>34.700000000000003</v>
      </c>
      <c r="I232">
        <v>27.15</v>
      </c>
      <c r="J232">
        <v>11.35</v>
      </c>
      <c r="K232">
        <v>0.15454499999999999</v>
      </c>
    </row>
    <row r="233" spans="1:11">
      <c r="A233" t="s">
        <v>555</v>
      </c>
      <c r="B233" t="s">
        <v>516</v>
      </c>
      <c r="C233">
        <v>45.5</v>
      </c>
      <c r="D233">
        <v>0.70899999999999996</v>
      </c>
      <c r="E233">
        <v>-0.32900000000000001</v>
      </c>
      <c r="F233">
        <v>0.19800000000000001</v>
      </c>
      <c r="G233">
        <v>20.06666667</v>
      </c>
      <c r="H233">
        <v>31.56666667</v>
      </c>
      <c r="I233">
        <v>29.06666667</v>
      </c>
      <c r="J233">
        <v>19.333333329999999</v>
      </c>
      <c r="K233">
        <v>7.8876666999999998E-2</v>
      </c>
    </row>
    <row r="234" spans="1:11">
      <c r="A234" t="s">
        <v>592</v>
      </c>
      <c r="B234" t="s">
        <v>509</v>
      </c>
      <c r="C234">
        <v>45.5</v>
      </c>
      <c r="D234">
        <v>0.77300000000000002</v>
      </c>
      <c r="E234">
        <v>-0.28999999999999998</v>
      </c>
      <c r="F234">
        <v>0.17299999999999999</v>
      </c>
      <c r="G234">
        <v>17.024999999999999</v>
      </c>
      <c r="H234">
        <v>38.774999999999999</v>
      </c>
      <c r="I234">
        <v>27.2</v>
      </c>
      <c r="J234">
        <v>17.024999999999999</v>
      </c>
      <c r="K234">
        <v>6.72875E-2</v>
      </c>
    </row>
    <row r="235" spans="1:11">
      <c r="A235" t="s">
        <v>597</v>
      </c>
      <c r="B235" t="s">
        <v>596</v>
      </c>
      <c r="C235">
        <v>45.5</v>
      </c>
      <c r="D235">
        <v>0.625</v>
      </c>
      <c r="E235">
        <v>-0.20799999999999999</v>
      </c>
      <c r="F235">
        <v>0.13500000000000001</v>
      </c>
      <c r="G235">
        <v>7.1</v>
      </c>
      <c r="H235">
        <v>29.6</v>
      </c>
      <c r="I235">
        <v>37.666666669999998</v>
      </c>
      <c r="J235">
        <v>25.56666667</v>
      </c>
      <c r="K235">
        <v>6.7360000000000003E-2</v>
      </c>
    </row>
    <row r="236" spans="1:11">
      <c r="A236" t="s">
        <v>652</v>
      </c>
      <c r="B236" t="s">
        <v>625</v>
      </c>
      <c r="C236">
        <v>45.5</v>
      </c>
      <c r="D236">
        <v>0.59699999999999998</v>
      </c>
      <c r="E236">
        <v>-0.27800000000000002</v>
      </c>
      <c r="F236">
        <v>0.105</v>
      </c>
      <c r="G236">
        <v>18.399999999999999</v>
      </c>
      <c r="H236">
        <v>29.05</v>
      </c>
      <c r="I236">
        <v>32.733333330000001</v>
      </c>
      <c r="J236">
        <v>19.8</v>
      </c>
      <c r="K236">
        <v>7.1093332999999995E-2</v>
      </c>
    </row>
    <row r="237" spans="1:11">
      <c r="A237" t="s">
        <v>235</v>
      </c>
      <c r="B237" t="s">
        <v>174</v>
      </c>
      <c r="C237">
        <v>45.4</v>
      </c>
      <c r="D237">
        <v>0.77500000000000002</v>
      </c>
      <c r="E237">
        <v>-0.23200000000000001</v>
      </c>
      <c r="F237">
        <v>0.20100000000000001</v>
      </c>
      <c r="G237">
        <v>12.366666670000001</v>
      </c>
      <c r="H237">
        <v>45.366666670000001</v>
      </c>
      <c r="I237">
        <v>26.783333330000001</v>
      </c>
      <c r="J237">
        <v>15.55</v>
      </c>
      <c r="K237">
        <v>7.5554999999999997E-2</v>
      </c>
    </row>
    <row r="238" spans="1:11">
      <c r="A238" t="s">
        <v>315</v>
      </c>
      <c r="B238" t="s">
        <v>466</v>
      </c>
      <c r="C238">
        <v>45.4</v>
      </c>
      <c r="D238">
        <v>0.70799999999999996</v>
      </c>
      <c r="E238">
        <v>-0.24399999999999999</v>
      </c>
      <c r="F238">
        <v>0.16600000000000001</v>
      </c>
      <c r="G238">
        <v>11.43333333</v>
      </c>
      <c r="H238">
        <v>30.43333333</v>
      </c>
      <c r="I238">
        <v>37.266666669999999</v>
      </c>
      <c r="J238">
        <v>20.866666670000001</v>
      </c>
      <c r="K238">
        <v>7.263E-2</v>
      </c>
    </row>
    <row r="239" spans="1:11">
      <c r="A239" t="s">
        <v>590</v>
      </c>
      <c r="B239" t="s">
        <v>509</v>
      </c>
      <c r="C239">
        <v>45.4</v>
      </c>
      <c r="D239">
        <v>0.66300000000000003</v>
      </c>
      <c r="E239">
        <v>-0.29899999999999999</v>
      </c>
      <c r="F239">
        <v>0.189</v>
      </c>
      <c r="G239">
        <v>14.3</v>
      </c>
      <c r="H239">
        <v>39.450000000000003</v>
      </c>
      <c r="I239">
        <v>29.5</v>
      </c>
      <c r="J239">
        <v>16.7</v>
      </c>
      <c r="K239">
        <v>7.4334999999999998E-2</v>
      </c>
    </row>
    <row r="240" spans="1:11">
      <c r="A240" t="s">
        <v>710</v>
      </c>
      <c r="B240" t="s">
        <v>656</v>
      </c>
      <c r="C240">
        <v>45.4</v>
      </c>
      <c r="D240">
        <v>0.624</v>
      </c>
      <c r="E240">
        <v>-0.17100000000000001</v>
      </c>
      <c r="F240">
        <v>0.115</v>
      </c>
      <c r="G240">
        <v>9.1999999999999993</v>
      </c>
      <c r="H240">
        <v>32.6</v>
      </c>
      <c r="I240">
        <v>36.35</v>
      </c>
      <c r="J240">
        <v>21.9</v>
      </c>
      <c r="K240">
        <v>6.93E-2</v>
      </c>
    </row>
    <row r="241" spans="1:11">
      <c r="A241" t="s">
        <v>434</v>
      </c>
      <c r="B241" t="s">
        <v>327</v>
      </c>
      <c r="C241">
        <v>45.3</v>
      </c>
      <c r="D241">
        <v>0.66200000000000003</v>
      </c>
      <c r="E241">
        <v>-0.28999999999999998</v>
      </c>
      <c r="F241">
        <v>0.2</v>
      </c>
      <c r="G241">
        <v>6.1875</v>
      </c>
      <c r="H241">
        <v>31.9375</v>
      </c>
      <c r="I241">
        <v>32.4</v>
      </c>
      <c r="J241">
        <v>29.487500000000001</v>
      </c>
      <c r="K241">
        <v>0.1002275</v>
      </c>
    </row>
    <row r="242" spans="1:11">
      <c r="A242" t="s">
        <v>550</v>
      </c>
      <c r="B242" t="s">
        <v>516</v>
      </c>
      <c r="C242">
        <v>45.3</v>
      </c>
      <c r="D242">
        <v>0.80500000000000005</v>
      </c>
      <c r="E242">
        <v>-0.46</v>
      </c>
      <c r="F242">
        <v>0.221</v>
      </c>
      <c r="G242">
        <v>36.5</v>
      </c>
      <c r="H242">
        <v>33.25</v>
      </c>
      <c r="I242">
        <v>18.8</v>
      </c>
      <c r="J242">
        <v>11.45</v>
      </c>
      <c r="K242">
        <v>8.14E-2</v>
      </c>
    </row>
    <row r="243" spans="1:11">
      <c r="A243" t="s">
        <v>682</v>
      </c>
      <c r="B243" t="s">
        <v>673</v>
      </c>
      <c r="C243">
        <v>45.3</v>
      </c>
      <c r="D243">
        <v>0.53600000000000003</v>
      </c>
      <c r="E243">
        <v>-0.29699999999999999</v>
      </c>
      <c r="F243">
        <v>0.14399999999999999</v>
      </c>
      <c r="G243">
        <v>26.6</v>
      </c>
      <c r="H243">
        <v>27.3</v>
      </c>
      <c r="I243">
        <v>30.8</v>
      </c>
      <c r="J243">
        <v>15.4</v>
      </c>
      <c r="K243">
        <v>0.11529</v>
      </c>
    </row>
    <row r="244" spans="1:11">
      <c r="A244" t="s">
        <v>242</v>
      </c>
      <c r="B244" t="s">
        <v>240</v>
      </c>
      <c r="C244">
        <v>45.2</v>
      </c>
      <c r="D244">
        <v>0.66700000000000004</v>
      </c>
      <c r="E244">
        <v>-0.247</v>
      </c>
      <c r="F244">
        <v>0.20899999999999999</v>
      </c>
      <c r="G244">
        <v>9.6333333329999995</v>
      </c>
      <c r="H244">
        <v>41.4</v>
      </c>
      <c r="I244">
        <v>24.966666669999999</v>
      </c>
      <c r="J244">
        <v>24.02222222</v>
      </c>
      <c r="K244">
        <v>9.9974443999999996E-2</v>
      </c>
    </row>
    <row r="245" spans="1:11">
      <c r="A245" t="s">
        <v>279</v>
      </c>
      <c r="B245" t="s">
        <v>280</v>
      </c>
      <c r="C245">
        <v>45.2</v>
      </c>
      <c r="D245">
        <v>0.56200000000000006</v>
      </c>
      <c r="E245">
        <v>-0.193</v>
      </c>
      <c r="F245">
        <v>0.186</v>
      </c>
      <c r="G245">
        <v>8.4</v>
      </c>
      <c r="H245">
        <v>30.85</v>
      </c>
      <c r="I245">
        <v>26.05</v>
      </c>
      <c r="J245">
        <v>34.700000000000003</v>
      </c>
      <c r="K245">
        <v>0.124485</v>
      </c>
    </row>
    <row r="246" spans="1:11">
      <c r="A246" t="s">
        <v>477</v>
      </c>
      <c r="B246" t="s">
        <v>457</v>
      </c>
      <c r="C246">
        <v>45.2</v>
      </c>
      <c r="D246">
        <v>0.63300000000000001</v>
      </c>
      <c r="E246">
        <v>-0.32100000000000001</v>
      </c>
      <c r="F246">
        <v>0.152</v>
      </c>
      <c r="G246">
        <v>12.6</v>
      </c>
      <c r="H246">
        <v>26.033333330000001</v>
      </c>
      <c r="I246">
        <v>33</v>
      </c>
      <c r="J246">
        <v>28.43333333</v>
      </c>
      <c r="K246">
        <v>8.8906666999999995E-2</v>
      </c>
    </row>
    <row r="247" spans="1:11">
      <c r="A247" t="s">
        <v>574</v>
      </c>
      <c r="B247" t="s">
        <v>516</v>
      </c>
      <c r="C247">
        <v>45.2</v>
      </c>
      <c r="D247">
        <v>0.72899999999999998</v>
      </c>
      <c r="E247">
        <v>-0.38200000000000001</v>
      </c>
      <c r="F247">
        <v>0.21199999999999999</v>
      </c>
      <c r="G247">
        <v>17.899999999999999</v>
      </c>
      <c r="H247">
        <v>34.125</v>
      </c>
      <c r="I247">
        <v>31.4</v>
      </c>
      <c r="J247">
        <v>16.574999999999999</v>
      </c>
      <c r="K247">
        <v>4.7257500000000001E-2</v>
      </c>
    </row>
    <row r="248" spans="1:11">
      <c r="A248" t="s">
        <v>639</v>
      </c>
      <c r="B248" t="s">
        <v>457</v>
      </c>
      <c r="C248">
        <v>45.2</v>
      </c>
      <c r="D248">
        <v>0.496</v>
      </c>
      <c r="E248">
        <v>-0.35199999999999998</v>
      </c>
      <c r="F248">
        <v>0.122</v>
      </c>
      <c r="G248">
        <v>15.8</v>
      </c>
      <c r="H248">
        <v>26.95</v>
      </c>
      <c r="I248">
        <v>31.55</v>
      </c>
      <c r="J248">
        <v>25.7</v>
      </c>
      <c r="K248">
        <v>6.3786667000000005E-2</v>
      </c>
    </row>
    <row r="249" spans="1:11">
      <c r="A249" t="s">
        <v>182</v>
      </c>
      <c r="B249" t="s">
        <v>183</v>
      </c>
      <c r="C249">
        <v>45.1</v>
      </c>
      <c r="D249">
        <v>0.68300000000000005</v>
      </c>
      <c r="E249">
        <v>-0.18</v>
      </c>
      <c r="F249">
        <v>0.18099999999999999</v>
      </c>
      <c r="G249">
        <v>9.3000000000000007</v>
      </c>
      <c r="H249">
        <v>39.6</v>
      </c>
      <c r="I249">
        <v>31.225000000000001</v>
      </c>
      <c r="J249">
        <v>19.824999999999999</v>
      </c>
      <c r="K249">
        <v>6.9057499999999994E-2</v>
      </c>
    </row>
    <row r="250" spans="1:11">
      <c r="A250" t="s">
        <v>266</v>
      </c>
      <c r="B250" t="s">
        <v>261</v>
      </c>
      <c r="C250">
        <v>45.1</v>
      </c>
      <c r="D250">
        <v>0.70499999999999996</v>
      </c>
      <c r="E250">
        <v>-0.23200000000000001</v>
      </c>
      <c r="F250">
        <v>0.185</v>
      </c>
      <c r="G250">
        <v>11.5</v>
      </c>
      <c r="H250">
        <v>44</v>
      </c>
      <c r="I250">
        <v>26.9</v>
      </c>
      <c r="J250">
        <v>17.55</v>
      </c>
      <c r="K250">
        <v>0.1187575</v>
      </c>
    </row>
    <row r="251" spans="1:11">
      <c r="A251" t="s">
        <v>378</v>
      </c>
      <c r="B251" t="s">
        <v>355</v>
      </c>
      <c r="C251">
        <v>45.1</v>
      </c>
      <c r="D251">
        <v>0.72399999999999998</v>
      </c>
      <c r="E251">
        <v>-0.26300000000000001</v>
      </c>
      <c r="F251">
        <v>0.17899999999999999</v>
      </c>
      <c r="G251">
        <v>11.45</v>
      </c>
      <c r="H251">
        <v>44.45</v>
      </c>
      <c r="I251">
        <v>30.024999999999999</v>
      </c>
      <c r="J251">
        <v>14.1</v>
      </c>
      <c r="K251">
        <v>8.5302500000000003E-2</v>
      </c>
    </row>
    <row r="252" spans="1:11">
      <c r="A252" t="s">
        <v>494</v>
      </c>
      <c r="B252" t="s">
        <v>466</v>
      </c>
      <c r="C252">
        <v>45.1</v>
      </c>
      <c r="D252">
        <v>0.63500000000000001</v>
      </c>
      <c r="E252">
        <v>-0.28199999999999997</v>
      </c>
      <c r="F252">
        <v>0.154</v>
      </c>
      <c r="G252">
        <v>11.2</v>
      </c>
      <c r="H252">
        <v>35.5</v>
      </c>
      <c r="I252">
        <v>35.6</v>
      </c>
      <c r="J252">
        <v>17.649999999999999</v>
      </c>
      <c r="K252">
        <v>7.5177499999999994E-2</v>
      </c>
    </row>
    <row r="253" spans="1:11">
      <c r="A253" t="s">
        <v>568</v>
      </c>
      <c r="B253" t="s">
        <v>516</v>
      </c>
      <c r="C253">
        <v>45.1</v>
      </c>
      <c r="D253">
        <v>0.76800000000000002</v>
      </c>
      <c r="E253">
        <v>-0.42</v>
      </c>
      <c r="F253">
        <v>0.215</v>
      </c>
      <c r="G253">
        <v>17.06666667</v>
      </c>
      <c r="H253">
        <v>35.266666669999999</v>
      </c>
      <c r="I253">
        <v>30.216666669999999</v>
      </c>
      <c r="J253">
        <v>17.45</v>
      </c>
      <c r="K253">
        <v>6.4321666999999999E-2</v>
      </c>
    </row>
    <row r="254" spans="1:11">
      <c r="A254" t="s">
        <v>616</v>
      </c>
      <c r="B254" t="s">
        <v>444</v>
      </c>
      <c r="C254">
        <v>45.1</v>
      </c>
      <c r="D254">
        <v>0.69</v>
      </c>
      <c r="E254">
        <v>-0.22600000000000001</v>
      </c>
      <c r="F254">
        <v>0.17</v>
      </c>
      <c r="G254">
        <v>8.4333333330000002</v>
      </c>
      <c r="H254">
        <v>32.733333330000001</v>
      </c>
      <c r="I254">
        <v>35.433333330000004</v>
      </c>
      <c r="J254">
        <v>23.43333333</v>
      </c>
      <c r="K254">
        <v>0.14364333300000001</v>
      </c>
    </row>
    <row r="255" spans="1:11">
      <c r="A255" t="s">
        <v>701</v>
      </c>
      <c r="B255" t="s">
        <v>700</v>
      </c>
      <c r="C255">
        <v>45.1</v>
      </c>
      <c r="D255">
        <v>0.80100000000000005</v>
      </c>
      <c r="E255">
        <v>-0.313</v>
      </c>
      <c r="F255">
        <v>0.151</v>
      </c>
      <c r="G255">
        <v>28.95</v>
      </c>
      <c r="H255">
        <v>26.35</v>
      </c>
      <c r="I255">
        <v>29.65</v>
      </c>
      <c r="J255">
        <v>15</v>
      </c>
      <c r="K255">
        <v>6.6119999999999998E-2</v>
      </c>
    </row>
    <row r="256" spans="1:11">
      <c r="A256" t="s">
        <v>228</v>
      </c>
      <c r="B256" t="s">
        <v>202</v>
      </c>
      <c r="C256">
        <v>45</v>
      </c>
      <c r="D256">
        <v>0.73099999999999998</v>
      </c>
      <c r="E256">
        <v>-0.27700000000000002</v>
      </c>
      <c r="F256">
        <v>0.20899999999999999</v>
      </c>
      <c r="G256">
        <v>17.45</v>
      </c>
      <c r="H256">
        <v>36.049999999999997</v>
      </c>
      <c r="I256">
        <v>34.200000000000003</v>
      </c>
      <c r="J256">
        <v>12.3</v>
      </c>
      <c r="K256">
        <v>7.2395000000000001E-2</v>
      </c>
    </row>
    <row r="257" spans="1:11">
      <c r="A257" t="s">
        <v>549</v>
      </c>
      <c r="B257" t="s">
        <v>516</v>
      </c>
      <c r="C257">
        <v>45</v>
      </c>
      <c r="D257">
        <v>0.64700000000000002</v>
      </c>
      <c r="E257">
        <v>-0.46600000000000003</v>
      </c>
      <c r="F257">
        <v>0.18099999999999999</v>
      </c>
      <c r="G257">
        <v>35.799999999999997</v>
      </c>
      <c r="H257">
        <v>28.4</v>
      </c>
      <c r="I257">
        <v>25.35</v>
      </c>
      <c r="J257">
        <v>10.45</v>
      </c>
      <c r="K257">
        <v>0.10471</v>
      </c>
    </row>
    <row r="258" spans="1:11">
      <c r="A258" t="s">
        <v>693</v>
      </c>
      <c r="B258" t="s">
        <v>673</v>
      </c>
      <c r="C258">
        <v>45</v>
      </c>
      <c r="D258">
        <v>0.50800000000000001</v>
      </c>
      <c r="E258">
        <v>-0.111</v>
      </c>
      <c r="F258">
        <v>0.14499999999999999</v>
      </c>
      <c r="G258">
        <v>13.75</v>
      </c>
      <c r="H258">
        <v>23.85</v>
      </c>
      <c r="I258">
        <v>34.35</v>
      </c>
      <c r="J258">
        <v>28.1</v>
      </c>
      <c r="K258">
        <v>6.9105E-2</v>
      </c>
    </row>
    <row r="259" spans="1:11">
      <c r="A259" t="s">
        <v>698</v>
      </c>
      <c r="B259" t="s">
        <v>625</v>
      </c>
      <c r="C259">
        <v>45</v>
      </c>
      <c r="D259">
        <v>0.65700000000000003</v>
      </c>
      <c r="E259">
        <v>-0.218</v>
      </c>
      <c r="F259">
        <v>0.13800000000000001</v>
      </c>
      <c r="G259">
        <v>9.8833333329999995</v>
      </c>
      <c r="H259">
        <v>32.700000000000003</v>
      </c>
      <c r="I259">
        <v>37.833333330000002</v>
      </c>
      <c r="J259">
        <v>19.583333329999999</v>
      </c>
      <c r="K259">
        <v>5.0441667000000003E-2</v>
      </c>
    </row>
    <row r="260" spans="1:11">
      <c r="A260" t="s">
        <v>702</v>
      </c>
      <c r="B260" t="s">
        <v>700</v>
      </c>
      <c r="C260">
        <v>45</v>
      </c>
      <c r="D260">
        <v>0.81</v>
      </c>
      <c r="E260">
        <v>-0.28599999999999998</v>
      </c>
      <c r="F260">
        <v>0.187</v>
      </c>
      <c r="G260">
        <v>17.850000000000001</v>
      </c>
      <c r="H260">
        <v>28.9</v>
      </c>
      <c r="I260">
        <v>32.25</v>
      </c>
      <c r="J260">
        <v>20.95</v>
      </c>
      <c r="K260">
        <v>9.5505000000000007E-2</v>
      </c>
    </row>
    <row r="261" spans="1:11">
      <c r="A261" t="s">
        <v>358</v>
      </c>
      <c r="B261" t="s">
        <v>355</v>
      </c>
      <c r="C261">
        <v>44.9</v>
      </c>
      <c r="D261">
        <v>0.74199999999999999</v>
      </c>
      <c r="E261">
        <v>-0.35199999999999998</v>
      </c>
      <c r="F261">
        <v>0.189</v>
      </c>
      <c r="G261">
        <v>16.8</v>
      </c>
      <c r="H261">
        <v>44.6</v>
      </c>
      <c r="I261">
        <v>26.6</v>
      </c>
      <c r="J261">
        <v>12</v>
      </c>
      <c r="K261">
        <v>9.1365000000000002E-2</v>
      </c>
    </row>
    <row r="262" spans="1:11">
      <c r="A262" t="s">
        <v>42</v>
      </c>
      <c r="B262" t="s">
        <v>227</v>
      </c>
      <c r="C262">
        <v>44.9</v>
      </c>
      <c r="D262">
        <v>0.73799999999999999</v>
      </c>
      <c r="E262">
        <v>-0.26700000000000002</v>
      </c>
      <c r="F262">
        <v>0.217</v>
      </c>
      <c r="G262">
        <v>12.33333333</v>
      </c>
      <c r="H262">
        <v>43.183333330000004</v>
      </c>
      <c r="I262">
        <v>29.483333330000001</v>
      </c>
      <c r="J262">
        <v>14.983333330000001</v>
      </c>
      <c r="K262">
        <v>3.6278333000000003E-2</v>
      </c>
    </row>
    <row r="263" spans="1:11">
      <c r="A263" t="s">
        <v>369</v>
      </c>
      <c r="B263" t="s">
        <v>227</v>
      </c>
      <c r="C263">
        <v>44.9</v>
      </c>
      <c r="D263">
        <v>0.66200000000000003</v>
      </c>
      <c r="E263">
        <v>-0.28999999999999998</v>
      </c>
      <c r="F263">
        <v>0.182</v>
      </c>
      <c r="G263">
        <v>11.56</v>
      </c>
      <c r="H263">
        <v>34.24</v>
      </c>
      <c r="I263">
        <v>36.9</v>
      </c>
      <c r="J263">
        <v>17.3</v>
      </c>
      <c r="K263">
        <v>7.8798000000000007E-2</v>
      </c>
    </row>
    <row r="264" spans="1:11">
      <c r="A264" t="s">
        <v>376</v>
      </c>
      <c r="B264" t="s">
        <v>316</v>
      </c>
      <c r="C264">
        <v>44.9</v>
      </c>
      <c r="D264">
        <v>0.59299999999999997</v>
      </c>
      <c r="E264">
        <v>-0.23699999999999999</v>
      </c>
      <c r="F264">
        <v>0.188</v>
      </c>
      <c r="G264">
        <v>6.0750000000000002</v>
      </c>
      <c r="H264">
        <v>33.825000000000003</v>
      </c>
      <c r="I264">
        <v>35.9</v>
      </c>
      <c r="J264">
        <v>24.175000000000001</v>
      </c>
      <c r="K264">
        <v>6.7637500000000003E-2</v>
      </c>
    </row>
    <row r="265" spans="1:11">
      <c r="A265" t="s">
        <v>408</v>
      </c>
      <c r="B265" t="s">
        <v>316</v>
      </c>
      <c r="C265">
        <v>44.9</v>
      </c>
      <c r="D265">
        <v>0.73399999999999999</v>
      </c>
      <c r="E265">
        <v>-0.30099999999999999</v>
      </c>
      <c r="F265">
        <v>0.19800000000000001</v>
      </c>
      <c r="G265">
        <v>10.58</v>
      </c>
      <c r="H265">
        <v>33.32</v>
      </c>
      <c r="I265">
        <v>35.78</v>
      </c>
      <c r="J265">
        <v>20.36</v>
      </c>
      <c r="K265">
        <v>9.7418000000000005E-2</v>
      </c>
    </row>
    <row r="266" spans="1:11">
      <c r="A266" t="s">
        <v>495</v>
      </c>
      <c r="B266" t="s">
        <v>466</v>
      </c>
      <c r="C266">
        <v>44.9</v>
      </c>
      <c r="D266">
        <v>0.63</v>
      </c>
      <c r="E266">
        <v>-0.255</v>
      </c>
      <c r="F266">
        <v>0.17</v>
      </c>
      <c r="G266">
        <v>9.0250000000000004</v>
      </c>
      <c r="H266">
        <v>36.85</v>
      </c>
      <c r="I266">
        <v>36.174999999999997</v>
      </c>
      <c r="J266">
        <v>17.975000000000001</v>
      </c>
      <c r="K266">
        <v>5.0172500000000002E-2</v>
      </c>
    </row>
    <row r="267" spans="1:11">
      <c r="A267" t="s">
        <v>551</v>
      </c>
      <c r="B267" t="s">
        <v>516</v>
      </c>
      <c r="C267">
        <v>44.9</v>
      </c>
      <c r="D267">
        <v>0.71599999999999997</v>
      </c>
      <c r="E267">
        <v>-0.32100000000000001</v>
      </c>
      <c r="F267">
        <v>0.21299999999999999</v>
      </c>
      <c r="G267">
        <v>36.700000000000003</v>
      </c>
      <c r="H267">
        <v>26.866666670000001</v>
      </c>
      <c r="I267">
        <v>23.7</v>
      </c>
      <c r="J267">
        <v>12.766666669999999</v>
      </c>
      <c r="K267">
        <v>0.11432</v>
      </c>
    </row>
    <row r="268" spans="1:11">
      <c r="A268" t="s">
        <v>246</v>
      </c>
      <c r="B268" t="s">
        <v>174</v>
      </c>
      <c r="C268">
        <v>44.8</v>
      </c>
      <c r="D268">
        <v>0.84699999999999998</v>
      </c>
      <c r="E268">
        <v>-0.20899999999999999</v>
      </c>
      <c r="F268">
        <v>0.216</v>
      </c>
      <c r="G268">
        <v>15.7</v>
      </c>
      <c r="H268">
        <v>48.375</v>
      </c>
      <c r="I268">
        <v>20.375</v>
      </c>
      <c r="J268">
        <v>15.525</v>
      </c>
      <c r="K268">
        <v>5.3817499999999997E-2</v>
      </c>
    </row>
    <row r="269" spans="1:11">
      <c r="A269" t="s">
        <v>274</v>
      </c>
      <c r="B269" t="s">
        <v>240</v>
      </c>
      <c r="C269">
        <v>44.8</v>
      </c>
      <c r="D269">
        <v>0.68700000000000006</v>
      </c>
      <c r="E269">
        <v>-0.29799999999999999</v>
      </c>
      <c r="F269">
        <v>0.21</v>
      </c>
      <c r="G269">
        <v>11.366666670000001</v>
      </c>
      <c r="H269">
        <v>38.200000000000003</v>
      </c>
      <c r="I269">
        <v>26.7</v>
      </c>
      <c r="J269">
        <v>23.733333330000001</v>
      </c>
      <c r="K269">
        <v>0.107373333</v>
      </c>
    </row>
    <row r="270" spans="1:11">
      <c r="A270" t="s">
        <v>294</v>
      </c>
      <c r="B270" t="s">
        <v>293</v>
      </c>
      <c r="C270">
        <v>44.8</v>
      </c>
      <c r="D270">
        <v>0.68500000000000005</v>
      </c>
      <c r="E270">
        <v>-0.182</v>
      </c>
      <c r="F270">
        <v>0.17699999999999999</v>
      </c>
      <c r="G270">
        <v>12.95</v>
      </c>
      <c r="H270">
        <v>39.299999999999997</v>
      </c>
      <c r="I270">
        <v>27</v>
      </c>
      <c r="J270">
        <v>20.725000000000001</v>
      </c>
      <c r="K270">
        <v>9.4509999999999997E-2</v>
      </c>
    </row>
    <row r="271" spans="1:11">
      <c r="A271" t="s">
        <v>379</v>
      </c>
      <c r="B271" t="s">
        <v>355</v>
      </c>
      <c r="C271">
        <v>44.8</v>
      </c>
      <c r="D271">
        <v>0.79600000000000004</v>
      </c>
      <c r="E271">
        <v>-0.33500000000000002</v>
      </c>
      <c r="F271">
        <v>0.2</v>
      </c>
      <c r="G271">
        <v>13.233333330000001</v>
      </c>
      <c r="H271">
        <v>43.866666670000001</v>
      </c>
      <c r="I271">
        <v>24.4</v>
      </c>
      <c r="J271">
        <v>18.5</v>
      </c>
      <c r="K271">
        <v>7.8133332999999999E-2</v>
      </c>
    </row>
    <row r="272" spans="1:11">
      <c r="A272" t="s">
        <v>464</v>
      </c>
      <c r="B272" t="s">
        <v>457</v>
      </c>
      <c r="C272">
        <v>44.8</v>
      </c>
      <c r="D272">
        <v>0.41899999999999998</v>
      </c>
      <c r="E272">
        <v>-0.38800000000000001</v>
      </c>
      <c r="F272">
        <v>0.11700000000000001</v>
      </c>
      <c r="G272">
        <v>13.65</v>
      </c>
      <c r="H272">
        <v>27.65</v>
      </c>
      <c r="I272">
        <v>36.65</v>
      </c>
      <c r="J272">
        <v>22.05</v>
      </c>
      <c r="K272">
        <v>7.7240000000000003E-2</v>
      </c>
    </row>
    <row r="273" spans="1:11">
      <c r="A273" t="s">
        <v>522</v>
      </c>
      <c r="B273" t="s">
        <v>518</v>
      </c>
      <c r="C273">
        <v>44.8</v>
      </c>
      <c r="D273">
        <v>0.54300000000000004</v>
      </c>
      <c r="F273">
        <v>0.19500000000000001</v>
      </c>
      <c r="G273">
        <v>20.95</v>
      </c>
      <c r="H273">
        <v>41.55</v>
      </c>
      <c r="I273">
        <v>25.9</v>
      </c>
      <c r="J273">
        <v>11.6</v>
      </c>
      <c r="K273">
        <v>0</v>
      </c>
    </row>
    <row r="274" spans="1:11">
      <c r="A274" t="s">
        <v>632</v>
      </c>
      <c r="B274" t="s">
        <v>633</v>
      </c>
      <c r="C274">
        <v>44.8</v>
      </c>
      <c r="D274">
        <v>0.55900000000000005</v>
      </c>
      <c r="E274">
        <v>-0.17899999999999999</v>
      </c>
      <c r="F274">
        <v>0.154</v>
      </c>
      <c r="G274">
        <v>9.1</v>
      </c>
      <c r="H274">
        <v>26.4</v>
      </c>
      <c r="I274">
        <v>31.8</v>
      </c>
      <c r="J274">
        <v>32.700000000000003</v>
      </c>
      <c r="K274">
        <v>9.0840000000000004E-2</v>
      </c>
    </row>
    <row r="275" spans="1:11">
      <c r="A275" t="s">
        <v>214</v>
      </c>
      <c r="B275" t="s">
        <v>199</v>
      </c>
      <c r="C275">
        <v>44.7</v>
      </c>
      <c r="D275">
        <v>0.79400000000000004</v>
      </c>
      <c r="E275">
        <v>-0.36299999999999999</v>
      </c>
      <c r="F275">
        <v>0.20100000000000001</v>
      </c>
      <c r="G275">
        <v>8.4600000000000009</v>
      </c>
      <c r="H275">
        <v>44.84</v>
      </c>
      <c r="I275">
        <v>29.58</v>
      </c>
      <c r="J275">
        <v>17.14</v>
      </c>
      <c r="K275">
        <v>8.8230000000000003E-2</v>
      </c>
    </row>
    <row r="276" spans="1:11">
      <c r="A276" t="s">
        <v>268</v>
      </c>
      <c r="B276" t="s">
        <v>261</v>
      </c>
      <c r="C276">
        <v>44.7</v>
      </c>
      <c r="D276">
        <v>0.69599999999999995</v>
      </c>
      <c r="E276">
        <v>-0.19900000000000001</v>
      </c>
      <c r="F276">
        <v>0.21299999999999999</v>
      </c>
      <c r="G276">
        <v>11.2</v>
      </c>
      <c r="H276">
        <v>38.299999999999997</v>
      </c>
      <c r="I276">
        <v>31.06666667</v>
      </c>
      <c r="J276">
        <v>19.399999999999999</v>
      </c>
      <c r="K276">
        <v>6.2909999999999994E-2</v>
      </c>
    </row>
    <row r="277" spans="1:11">
      <c r="A277" t="s">
        <v>363</v>
      </c>
      <c r="B277" t="s">
        <v>72</v>
      </c>
      <c r="C277">
        <v>44.7</v>
      </c>
      <c r="D277">
        <v>0.622</v>
      </c>
      <c r="E277">
        <v>-0.28299999999999997</v>
      </c>
      <c r="F277">
        <v>0.14899999999999999</v>
      </c>
      <c r="G277">
        <v>16.8</v>
      </c>
      <c r="H277">
        <v>38.375</v>
      </c>
      <c r="I277">
        <v>29.875</v>
      </c>
      <c r="J277">
        <v>14.975</v>
      </c>
      <c r="K277">
        <v>7.5567499999999996E-2</v>
      </c>
    </row>
    <row r="278" spans="1:11">
      <c r="A278" t="s">
        <v>364</v>
      </c>
      <c r="B278" t="s">
        <v>72</v>
      </c>
      <c r="C278">
        <v>44.7</v>
      </c>
      <c r="D278">
        <v>0.72399999999999998</v>
      </c>
      <c r="E278">
        <v>-0.25700000000000001</v>
      </c>
      <c r="F278">
        <v>0.182</v>
      </c>
      <c r="G278">
        <v>18</v>
      </c>
      <c r="H278">
        <v>39.1</v>
      </c>
      <c r="I278">
        <v>27.93333333</v>
      </c>
      <c r="J278">
        <v>15</v>
      </c>
      <c r="K278">
        <v>8.7806667000000005E-2</v>
      </c>
    </row>
    <row r="279" spans="1:11">
      <c r="A279" t="s">
        <v>544</v>
      </c>
      <c r="B279" t="s">
        <v>516</v>
      </c>
      <c r="C279">
        <v>44.7</v>
      </c>
      <c r="D279">
        <v>0.76300000000000001</v>
      </c>
      <c r="E279">
        <v>-0.32900000000000001</v>
      </c>
      <c r="F279">
        <v>0.22</v>
      </c>
      <c r="G279">
        <v>12.85</v>
      </c>
      <c r="H279">
        <v>27.2</v>
      </c>
      <c r="I279">
        <v>29.25</v>
      </c>
      <c r="J279">
        <v>30.75</v>
      </c>
      <c r="K279">
        <v>0.11146</v>
      </c>
    </row>
    <row r="280" spans="1:11">
      <c r="A280" t="s">
        <v>644</v>
      </c>
      <c r="B280" t="s">
        <v>643</v>
      </c>
      <c r="C280">
        <v>44.7</v>
      </c>
      <c r="D280">
        <v>0.57799999999999996</v>
      </c>
      <c r="E280">
        <v>-0.255</v>
      </c>
      <c r="F280">
        <v>8.1000000000000003E-2</v>
      </c>
      <c r="G280">
        <v>14.75</v>
      </c>
      <c r="H280">
        <v>35.200000000000003</v>
      </c>
      <c r="I280">
        <v>38.049999999999997</v>
      </c>
      <c r="J280">
        <v>12</v>
      </c>
      <c r="K280">
        <v>5.7055000000000002E-2</v>
      </c>
    </row>
    <row r="281" spans="1:11">
      <c r="A281" t="s">
        <v>686</v>
      </c>
      <c r="B281" t="s">
        <v>673</v>
      </c>
      <c r="C281">
        <v>44.7</v>
      </c>
      <c r="D281">
        <v>0.47599999999999998</v>
      </c>
      <c r="E281">
        <v>-0.22600000000000001</v>
      </c>
      <c r="F281">
        <v>0.14799999999999999</v>
      </c>
      <c r="G281">
        <v>19.675000000000001</v>
      </c>
      <c r="H281">
        <v>18.975000000000001</v>
      </c>
      <c r="I281">
        <v>29.3</v>
      </c>
      <c r="J281">
        <v>32.049999999999997</v>
      </c>
      <c r="K281">
        <v>0.16138250000000001</v>
      </c>
    </row>
    <row r="282" spans="1:11">
      <c r="A282" t="s">
        <v>696</v>
      </c>
      <c r="B282" t="s">
        <v>673</v>
      </c>
      <c r="C282">
        <v>44.7</v>
      </c>
      <c r="D282">
        <v>0.58399999999999996</v>
      </c>
      <c r="E282">
        <v>-0.21099999999999999</v>
      </c>
      <c r="F282">
        <v>0.16500000000000001</v>
      </c>
      <c r="G282">
        <v>15.35</v>
      </c>
      <c r="H282">
        <v>18.7</v>
      </c>
      <c r="I282">
        <v>33.35</v>
      </c>
      <c r="J282">
        <v>32.6</v>
      </c>
      <c r="K282">
        <v>0.155275</v>
      </c>
    </row>
    <row r="283" spans="1:11">
      <c r="A283" t="s">
        <v>173</v>
      </c>
      <c r="B283" t="s">
        <v>174</v>
      </c>
      <c r="C283">
        <v>44.6</v>
      </c>
      <c r="D283">
        <v>0.624</v>
      </c>
      <c r="E283">
        <v>-0.23699999999999999</v>
      </c>
      <c r="F283">
        <v>0.128</v>
      </c>
      <c r="G283">
        <v>30.2</v>
      </c>
      <c r="H283">
        <v>44.95</v>
      </c>
      <c r="I283">
        <v>18.399999999999999</v>
      </c>
      <c r="J283">
        <v>6.5</v>
      </c>
      <c r="K283">
        <v>5.6329999999999998E-2</v>
      </c>
    </row>
    <row r="284" spans="1:11">
      <c r="A284" t="s">
        <v>262</v>
      </c>
      <c r="B284" t="s">
        <v>261</v>
      </c>
      <c r="C284">
        <v>44.6</v>
      </c>
      <c r="D284">
        <v>0.58899999999999997</v>
      </c>
      <c r="E284">
        <v>-0.221</v>
      </c>
      <c r="F284">
        <v>0.2</v>
      </c>
      <c r="G284">
        <v>11.96666667</v>
      </c>
      <c r="H284">
        <v>37.466666670000002</v>
      </c>
      <c r="I284">
        <v>28.8</v>
      </c>
      <c r="J284">
        <v>21.766666669999999</v>
      </c>
      <c r="K284">
        <v>7.0736667000000003E-2</v>
      </c>
    </row>
    <row r="285" spans="1:11">
      <c r="A285" t="s">
        <v>300</v>
      </c>
      <c r="B285" t="s">
        <v>298</v>
      </c>
      <c r="C285">
        <v>44.6</v>
      </c>
      <c r="D285">
        <v>0.60399999999999998</v>
      </c>
      <c r="E285">
        <v>-0.22</v>
      </c>
      <c r="F285">
        <v>0.19500000000000001</v>
      </c>
      <c r="G285">
        <v>8.9857142860000003</v>
      </c>
      <c r="H285">
        <v>24.957142860000001</v>
      </c>
      <c r="I285">
        <v>24.514285709999999</v>
      </c>
      <c r="J285">
        <v>41.52857143</v>
      </c>
      <c r="K285">
        <v>0.201757143</v>
      </c>
    </row>
    <row r="286" spans="1:11">
      <c r="A286" t="s">
        <v>627</v>
      </c>
      <c r="B286" t="s">
        <v>394</v>
      </c>
      <c r="C286">
        <v>44.6</v>
      </c>
      <c r="D286">
        <v>0.59499999999999997</v>
      </c>
      <c r="E286">
        <v>-0.22600000000000001</v>
      </c>
      <c r="F286">
        <v>0.14000000000000001</v>
      </c>
      <c r="G286">
        <v>8.8333333330000006</v>
      </c>
      <c r="H286">
        <v>34.4</v>
      </c>
      <c r="I286">
        <v>33.433333330000004</v>
      </c>
      <c r="J286">
        <v>23.3</v>
      </c>
      <c r="K286">
        <v>0.10909000000000001</v>
      </c>
    </row>
    <row r="287" spans="1:11">
      <c r="A287" t="s">
        <v>690</v>
      </c>
      <c r="B287" t="s">
        <v>673</v>
      </c>
      <c r="C287">
        <v>44.6</v>
      </c>
      <c r="D287">
        <v>0.45500000000000002</v>
      </c>
      <c r="E287">
        <v>-0.124</v>
      </c>
      <c r="F287">
        <v>0.14599999999999999</v>
      </c>
      <c r="G287">
        <v>8.4499999999999993</v>
      </c>
      <c r="H287">
        <v>29.2</v>
      </c>
      <c r="I287">
        <v>42</v>
      </c>
      <c r="J287">
        <v>20.45</v>
      </c>
      <c r="K287">
        <v>5.6344999999999999E-2</v>
      </c>
    </row>
    <row r="288" spans="1:11">
      <c r="A288" t="s">
        <v>210</v>
      </c>
      <c r="B288" t="s">
        <v>309</v>
      </c>
      <c r="C288">
        <v>44.5</v>
      </c>
      <c r="D288">
        <v>0.63600000000000001</v>
      </c>
      <c r="E288">
        <v>-0.24199999999999999</v>
      </c>
      <c r="F288">
        <v>0.192</v>
      </c>
      <c r="G288">
        <v>8.7333333329999991</v>
      </c>
      <c r="H288">
        <v>35.266666669999999</v>
      </c>
      <c r="I288">
        <v>31.916666670000001</v>
      </c>
      <c r="J288">
        <v>24.1</v>
      </c>
      <c r="K288">
        <v>0.1203</v>
      </c>
    </row>
    <row r="289" spans="1:11">
      <c r="A289" t="s">
        <v>276</v>
      </c>
      <c r="B289" t="s">
        <v>227</v>
      </c>
      <c r="C289">
        <v>44.5</v>
      </c>
      <c r="D289">
        <v>0.65500000000000003</v>
      </c>
      <c r="E289">
        <v>-0.36299999999999999</v>
      </c>
      <c r="F289">
        <v>0.14499999999999999</v>
      </c>
      <c r="G289">
        <v>14.93333333</v>
      </c>
      <c r="H289">
        <v>36.266666669999999</v>
      </c>
      <c r="I289">
        <v>37.033333329999998</v>
      </c>
      <c r="J289">
        <v>11.766666669999999</v>
      </c>
      <c r="K289">
        <v>5.3036667000000003E-2</v>
      </c>
    </row>
    <row r="290" spans="1:11">
      <c r="A290" t="s">
        <v>530</v>
      </c>
      <c r="B290" t="s">
        <v>516</v>
      </c>
      <c r="C290">
        <v>44.5</v>
      </c>
      <c r="D290">
        <v>0.90700000000000003</v>
      </c>
      <c r="E290">
        <v>-0.48</v>
      </c>
      <c r="F290">
        <v>0.223</v>
      </c>
      <c r="G290">
        <v>25.2</v>
      </c>
      <c r="H290">
        <v>32.1</v>
      </c>
      <c r="I290">
        <v>26.966666669999999</v>
      </c>
      <c r="J290">
        <v>15.733333330000001</v>
      </c>
      <c r="K290">
        <v>7.5719999999999996E-2</v>
      </c>
    </row>
    <row r="291" spans="1:11">
      <c r="A291" t="s">
        <v>569</v>
      </c>
      <c r="B291" t="s">
        <v>516</v>
      </c>
      <c r="C291">
        <v>44.5</v>
      </c>
      <c r="D291">
        <v>0.755</v>
      </c>
      <c r="F291">
        <v>0.16800000000000001</v>
      </c>
      <c r="G291">
        <v>18.899999999999999</v>
      </c>
      <c r="H291">
        <v>35.5</v>
      </c>
      <c r="I291">
        <v>29.65</v>
      </c>
      <c r="J291">
        <v>15.95</v>
      </c>
      <c r="K291">
        <v>2.554E-2</v>
      </c>
    </row>
    <row r="292" spans="1:11">
      <c r="A292" t="s">
        <v>692</v>
      </c>
      <c r="B292" t="s">
        <v>673</v>
      </c>
      <c r="C292">
        <v>44.4</v>
      </c>
      <c r="D292">
        <v>0.437</v>
      </c>
      <c r="E292">
        <v>-0.188</v>
      </c>
      <c r="F292">
        <v>0.14799999999999999</v>
      </c>
      <c r="G292">
        <v>12.18571429</v>
      </c>
      <c r="H292">
        <v>17.32857143</v>
      </c>
      <c r="I292">
        <v>28.32857143</v>
      </c>
      <c r="J292">
        <v>42.15714286</v>
      </c>
      <c r="K292">
        <v>0.22033</v>
      </c>
    </row>
    <row r="293" spans="1:11">
      <c r="A293" t="s">
        <v>295</v>
      </c>
      <c r="B293" t="s">
        <v>293</v>
      </c>
      <c r="C293">
        <v>44.3</v>
      </c>
      <c r="D293">
        <v>0.67400000000000004</v>
      </c>
      <c r="E293">
        <v>-0.187</v>
      </c>
      <c r="F293">
        <v>0.19600000000000001</v>
      </c>
      <c r="G293">
        <v>8.1199999999999992</v>
      </c>
      <c r="H293">
        <v>32.28</v>
      </c>
      <c r="I293">
        <v>25.52</v>
      </c>
      <c r="J293">
        <v>34.08</v>
      </c>
      <c r="K293">
        <v>0.102474</v>
      </c>
    </row>
    <row r="294" spans="1:11">
      <c r="A294" t="s">
        <v>657</v>
      </c>
      <c r="B294" t="s">
        <v>625</v>
      </c>
      <c r="C294">
        <v>44.3</v>
      </c>
      <c r="D294">
        <v>0.50900000000000001</v>
      </c>
      <c r="E294">
        <v>-0.14199999999999999</v>
      </c>
      <c r="F294">
        <v>0.104</v>
      </c>
      <c r="G294">
        <v>9</v>
      </c>
      <c r="H294">
        <v>32</v>
      </c>
      <c r="I294">
        <v>33.299999999999997</v>
      </c>
      <c r="J294">
        <v>25.65</v>
      </c>
      <c r="K294">
        <v>9.5310000000000006E-2</v>
      </c>
    </row>
    <row r="295" spans="1:11">
      <c r="A295" t="s">
        <v>694</v>
      </c>
      <c r="B295" t="s">
        <v>673</v>
      </c>
      <c r="C295">
        <v>44.3</v>
      </c>
      <c r="D295">
        <v>0.57499999999999996</v>
      </c>
      <c r="E295">
        <v>-0.21199999999999999</v>
      </c>
      <c r="F295">
        <v>0.16800000000000001</v>
      </c>
      <c r="G295">
        <v>14</v>
      </c>
      <c r="H295">
        <v>19</v>
      </c>
      <c r="I295">
        <v>31.3</v>
      </c>
      <c r="J295">
        <v>35.700000000000003</v>
      </c>
      <c r="K295">
        <v>0.17141999999999999</v>
      </c>
    </row>
    <row r="296" spans="1:11">
      <c r="A296" t="s">
        <v>265</v>
      </c>
      <c r="B296" t="s">
        <v>261</v>
      </c>
      <c r="C296">
        <v>44.2</v>
      </c>
      <c r="D296">
        <v>0.78600000000000003</v>
      </c>
      <c r="E296">
        <v>-0.26500000000000001</v>
      </c>
      <c r="F296">
        <v>0.22600000000000001</v>
      </c>
      <c r="G296">
        <v>9.6999999999999993</v>
      </c>
      <c r="H296">
        <v>35.299999999999997</v>
      </c>
      <c r="I296">
        <v>28.08</v>
      </c>
      <c r="J296">
        <v>26.92</v>
      </c>
      <c r="K296">
        <v>8.9162000000000005E-2</v>
      </c>
    </row>
    <row r="297" spans="1:11">
      <c r="A297" t="s">
        <v>301</v>
      </c>
      <c r="B297" t="s">
        <v>302</v>
      </c>
      <c r="C297">
        <v>44.2</v>
      </c>
      <c r="D297">
        <v>0.65800000000000003</v>
      </c>
      <c r="E297">
        <v>-0.192</v>
      </c>
      <c r="F297">
        <v>0.17299999999999999</v>
      </c>
      <c r="G297">
        <v>7.4714285709999997</v>
      </c>
      <c r="H297">
        <v>29.285714290000001</v>
      </c>
      <c r="I297">
        <v>29.64285714</v>
      </c>
      <c r="J297">
        <v>33.628571430000001</v>
      </c>
      <c r="K297">
        <v>0.116238571</v>
      </c>
    </row>
    <row r="298" spans="1:11">
      <c r="A298" t="s">
        <v>321</v>
      </c>
      <c r="B298" t="s">
        <v>316</v>
      </c>
      <c r="C298">
        <v>44.2</v>
      </c>
      <c r="D298">
        <v>0.629</v>
      </c>
      <c r="E298">
        <v>-0.24099999999999999</v>
      </c>
      <c r="F298">
        <v>0.17799999999999999</v>
      </c>
      <c r="G298">
        <v>6.266666667</v>
      </c>
      <c r="H298">
        <v>26.491666670000001</v>
      </c>
      <c r="I298">
        <v>33.291666669999998</v>
      </c>
      <c r="J298">
        <v>33.941666669999996</v>
      </c>
      <c r="K298">
        <v>0.105135833</v>
      </c>
    </row>
    <row r="299" spans="1:11">
      <c r="A299" t="s">
        <v>338</v>
      </c>
      <c r="B299" t="s">
        <v>309</v>
      </c>
      <c r="C299">
        <v>44.2</v>
      </c>
      <c r="D299">
        <v>0.66900000000000004</v>
      </c>
      <c r="E299">
        <v>-0.21</v>
      </c>
      <c r="F299">
        <v>0.16800000000000001</v>
      </c>
      <c r="G299">
        <v>10.266666669999999</v>
      </c>
      <c r="H299">
        <v>43.833333330000002</v>
      </c>
      <c r="I299">
        <v>30.4</v>
      </c>
      <c r="J299">
        <v>15.5</v>
      </c>
      <c r="K299">
        <v>6.6313333000000002E-2</v>
      </c>
    </row>
    <row r="300" spans="1:11">
      <c r="A300" t="s">
        <v>224</v>
      </c>
      <c r="B300" t="s">
        <v>227</v>
      </c>
      <c r="C300">
        <v>44.2</v>
      </c>
      <c r="D300">
        <v>0.65300000000000002</v>
      </c>
      <c r="E300">
        <v>-0.29099999999999998</v>
      </c>
      <c r="F300">
        <v>0.20499999999999999</v>
      </c>
      <c r="G300">
        <v>8.3666666670000005</v>
      </c>
      <c r="H300">
        <v>34.933333330000004</v>
      </c>
      <c r="I300">
        <v>30.56666667</v>
      </c>
      <c r="J300">
        <v>26.133333329999999</v>
      </c>
      <c r="K300">
        <v>7.2443332999999999E-2</v>
      </c>
    </row>
    <row r="301" spans="1:11">
      <c r="A301" t="s">
        <v>345</v>
      </c>
      <c r="B301" t="s">
        <v>227</v>
      </c>
      <c r="C301">
        <v>44.2</v>
      </c>
      <c r="D301">
        <v>0.73799999999999999</v>
      </c>
      <c r="E301">
        <v>-0.26500000000000001</v>
      </c>
      <c r="F301">
        <v>0.20799999999999999</v>
      </c>
      <c r="G301">
        <v>11.25</v>
      </c>
      <c r="H301">
        <v>34.174999999999997</v>
      </c>
      <c r="I301">
        <v>32.4</v>
      </c>
      <c r="J301">
        <v>22.175000000000001</v>
      </c>
      <c r="K301">
        <v>0.11672250000000001</v>
      </c>
    </row>
    <row r="302" spans="1:11">
      <c r="A302" t="s">
        <v>219</v>
      </c>
      <c r="B302" t="s">
        <v>355</v>
      </c>
      <c r="C302">
        <v>44.2</v>
      </c>
      <c r="D302">
        <v>0.755</v>
      </c>
      <c r="E302">
        <v>-0.311</v>
      </c>
      <c r="F302">
        <v>0.19700000000000001</v>
      </c>
      <c r="G302">
        <v>14.025</v>
      </c>
      <c r="H302">
        <v>41.05</v>
      </c>
      <c r="I302">
        <v>29.274999999999999</v>
      </c>
      <c r="J302">
        <v>15.65</v>
      </c>
      <c r="K302">
        <v>7.0900000000000005E-2</v>
      </c>
    </row>
    <row r="303" spans="1:11">
      <c r="A303" t="s">
        <v>577</v>
      </c>
      <c r="B303" t="s">
        <v>516</v>
      </c>
      <c r="C303">
        <v>44.2</v>
      </c>
      <c r="D303">
        <v>0.70299999999999996</v>
      </c>
      <c r="E303">
        <v>-0.38400000000000001</v>
      </c>
      <c r="F303">
        <v>0.20399999999999999</v>
      </c>
      <c r="G303">
        <v>19.175000000000001</v>
      </c>
      <c r="H303">
        <v>34.075000000000003</v>
      </c>
      <c r="I303">
        <v>32.049999999999997</v>
      </c>
      <c r="J303">
        <v>14.75</v>
      </c>
      <c r="K303">
        <v>7.01325E-2</v>
      </c>
    </row>
    <row r="304" spans="1:11">
      <c r="A304" t="s">
        <v>655</v>
      </c>
      <c r="B304" t="s">
        <v>656</v>
      </c>
      <c r="C304">
        <v>44.2</v>
      </c>
      <c r="D304">
        <v>0.60899999999999999</v>
      </c>
      <c r="E304">
        <v>-0.20499999999999999</v>
      </c>
      <c r="F304">
        <v>7.8E-2</v>
      </c>
      <c r="G304">
        <v>16.93333333</v>
      </c>
      <c r="H304">
        <v>32.466666670000002</v>
      </c>
      <c r="I304">
        <v>36.133333329999999</v>
      </c>
      <c r="J304">
        <v>14.46666667</v>
      </c>
      <c r="K304">
        <v>7.0260000000000003E-2</v>
      </c>
    </row>
    <row r="305" spans="1:11">
      <c r="A305" t="s">
        <v>211</v>
      </c>
      <c r="B305" t="s">
        <v>83</v>
      </c>
      <c r="C305">
        <v>44.1</v>
      </c>
      <c r="D305">
        <v>0.68300000000000005</v>
      </c>
      <c r="E305">
        <v>-0.28100000000000003</v>
      </c>
      <c r="F305">
        <v>0.16900000000000001</v>
      </c>
      <c r="G305">
        <v>17</v>
      </c>
      <c r="H305">
        <v>42.8</v>
      </c>
      <c r="I305">
        <v>25.466666669999999</v>
      </c>
      <c r="J305">
        <v>14.7</v>
      </c>
      <c r="K305">
        <v>9.8486667E-2</v>
      </c>
    </row>
    <row r="306" spans="1:11">
      <c r="A306" t="s">
        <v>254</v>
      </c>
      <c r="B306" t="s">
        <v>19</v>
      </c>
      <c r="C306">
        <v>44.1</v>
      </c>
      <c r="D306">
        <v>0.76</v>
      </c>
      <c r="E306">
        <v>-0.29199999999999998</v>
      </c>
      <c r="F306">
        <v>0.20100000000000001</v>
      </c>
      <c r="G306">
        <v>18.559999999999999</v>
      </c>
      <c r="H306">
        <v>38.08</v>
      </c>
      <c r="I306">
        <v>22</v>
      </c>
      <c r="J306">
        <v>21.34</v>
      </c>
      <c r="K306">
        <v>8.5332000000000005E-2</v>
      </c>
    </row>
    <row r="307" spans="1:11">
      <c r="A307" t="s">
        <v>281</v>
      </c>
      <c r="B307" t="s">
        <v>280</v>
      </c>
      <c r="C307">
        <v>44.1</v>
      </c>
      <c r="D307">
        <v>0.59399999999999997</v>
      </c>
      <c r="E307">
        <v>-0.246</v>
      </c>
      <c r="F307">
        <v>0.20300000000000001</v>
      </c>
      <c r="G307">
        <v>11.03846154</v>
      </c>
      <c r="H307">
        <v>26.969230769999999</v>
      </c>
      <c r="I307">
        <v>22.553846149999998</v>
      </c>
      <c r="J307">
        <v>39.42307692</v>
      </c>
      <c r="K307">
        <v>0.16215307700000001</v>
      </c>
    </row>
    <row r="308" spans="1:11">
      <c r="A308" t="s">
        <v>365</v>
      </c>
      <c r="B308" t="s">
        <v>72</v>
      </c>
      <c r="C308">
        <v>44.1</v>
      </c>
      <c r="D308">
        <v>0.72</v>
      </c>
      <c r="E308">
        <v>-0.32</v>
      </c>
      <c r="F308">
        <v>0.17599999999999999</v>
      </c>
      <c r="G308">
        <v>17.266666669999999</v>
      </c>
      <c r="H308">
        <v>41.6</v>
      </c>
      <c r="I308">
        <v>28.333333329999999</v>
      </c>
      <c r="J308">
        <v>12.83333333</v>
      </c>
      <c r="K308">
        <v>6.7663333000000006E-2</v>
      </c>
    </row>
    <row r="309" spans="1:11">
      <c r="A309" t="s">
        <v>552</v>
      </c>
      <c r="B309" t="s">
        <v>516</v>
      </c>
      <c r="C309">
        <v>44.1</v>
      </c>
      <c r="D309">
        <v>0.64300000000000002</v>
      </c>
      <c r="E309">
        <v>-0.33700000000000002</v>
      </c>
      <c r="F309">
        <v>0.193</v>
      </c>
      <c r="G309">
        <v>40.975000000000001</v>
      </c>
      <c r="H309">
        <v>26.225000000000001</v>
      </c>
      <c r="I309">
        <v>20.149999999999999</v>
      </c>
      <c r="J309">
        <v>12.625</v>
      </c>
      <c r="K309">
        <v>0.126</v>
      </c>
    </row>
    <row r="310" spans="1:11">
      <c r="A310" t="s">
        <v>553</v>
      </c>
      <c r="B310" t="s">
        <v>516</v>
      </c>
      <c r="C310">
        <v>44.1</v>
      </c>
      <c r="D310">
        <v>0.83799999999999997</v>
      </c>
      <c r="E310">
        <v>-0.371</v>
      </c>
      <c r="F310">
        <v>0.22800000000000001</v>
      </c>
      <c r="G310">
        <v>25</v>
      </c>
      <c r="H310">
        <v>31.84444444</v>
      </c>
      <c r="I310">
        <v>28.077777780000002</v>
      </c>
      <c r="J310">
        <v>15.08888889</v>
      </c>
      <c r="K310">
        <v>0.11073111099999999</v>
      </c>
    </row>
    <row r="311" spans="1:11">
      <c r="A311" t="s">
        <v>709</v>
      </c>
      <c r="B311" t="s">
        <v>700</v>
      </c>
      <c r="C311">
        <v>44.1</v>
      </c>
      <c r="D311">
        <v>0.73299999999999998</v>
      </c>
      <c r="E311">
        <v>-0.30299999999999999</v>
      </c>
      <c r="F311">
        <v>0.16900000000000001</v>
      </c>
      <c r="G311">
        <v>16.583333329999999</v>
      </c>
      <c r="H311">
        <v>27.716666669999999</v>
      </c>
      <c r="I311">
        <v>35.333333330000002</v>
      </c>
      <c r="J311">
        <v>20.383333329999999</v>
      </c>
      <c r="K311">
        <v>5.9946667000000002E-2</v>
      </c>
    </row>
    <row r="312" spans="1:11">
      <c r="A312" t="s">
        <v>715</v>
      </c>
      <c r="B312" t="s">
        <v>700</v>
      </c>
      <c r="C312">
        <v>44.1</v>
      </c>
      <c r="D312">
        <v>0.56599999999999995</v>
      </c>
      <c r="E312">
        <v>-0.14599999999999999</v>
      </c>
      <c r="F312">
        <v>0.152</v>
      </c>
      <c r="G312">
        <v>8.8000000000000007</v>
      </c>
      <c r="H312">
        <v>23</v>
      </c>
      <c r="I312">
        <v>35.700000000000003</v>
      </c>
      <c r="J312">
        <v>32.5</v>
      </c>
      <c r="K312">
        <v>0.1216</v>
      </c>
    </row>
    <row r="313" spans="1:11">
      <c r="A313" t="s">
        <v>64</v>
      </c>
      <c r="B313" t="s">
        <v>60</v>
      </c>
      <c r="C313">
        <v>44</v>
      </c>
      <c r="D313">
        <v>0.63</v>
      </c>
      <c r="E313">
        <v>-0.30499999999999999</v>
      </c>
      <c r="F313">
        <v>0.121</v>
      </c>
      <c r="G313">
        <v>25.125</v>
      </c>
      <c r="H313">
        <v>40.5</v>
      </c>
      <c r="I313">
        <v>21.65</v>
      </c>
      <c r="J313">
        <v>12.725</v>
      </c>
      <c r="K313">
        <v>0.1158425</v>
      </c>
    </row>
    <row r="314" spans="1:11">
      <c r="A314" t="s">
        <v>172</v>
      </c>
      <c r="B314" t="s">
        <v>19</v>
      </c>
      <c r="C314">
        <v>44</v>
      </c>
      <c r="D314">
        <v>0.79400000000000004</v>
      </c>
      <c r="E314">
        <v>-0.19400000000000001</v>
      </c>
      <c r="F314">
        <v>0.216</v>
      </c>
      <c r="G314">
        <v>20.916666670000001</v>
      </c>
      <c r="H314">
        <v>36.783333329999998</v>
      </c>
      <c r="I314">
        <v>28.18333333</v>
      </c>
      <c r="J314">
        <v>14.116666670000001</v>
      </c>
      <c r="K314">
        <v>9.5561667000000003E-2</v>
      </c>
    </row>
    <row r="315" spans="1:11">
      <c r="A315" t="s">
        <v>213</v>
      </c>
      <c r="B315" t="s">
        <v>199</v>
      </c>
      <c r="C315">
        <v>44</v>
      </c>
      <c r="D315">
        <v>0.74099999999999999</v>
      </c>
      <c r="E315">
        <v>-0.30599999999999999</v>
      </c>
      <c r="F315">
        <v>0.191</v>
      </c>
      <c r="G315">
        <v>9.76</v>
      </c>
      <c r="H315">
        <v>44.5</v>
      </c>
      <c r="I315">
        <v>29.28</v>
      </c>
      <c r="J315">
        <v>16.420000000000002</v>
      </c>
      <c r="K315">
        <v>8.2103999999999996E-2</v>
      </c>
    </row>
    <row r="316" spans="1:11">
      <c r="A316" t="s">
        <v>247</v>
      </c>
      <c r="B316" t="s">
        <v>174</v>
      </c>
      <c r="C316">
        <v>44</v>
      </c>
      <c r="D316">
        <v>0.78300000000000003</v>
      </c>
      <c r="E316">
        <v>-0.25700000000000001</v>
      </c>
      <c r="F316">
        <v>0.216</v>
      </c>
      <c r="G316">
        <v>13.91666667</v>
      </c>
      <c r="H316">
        <v>40.766666669999999</v>
      </c>
      <c r="I316">
        <v>24.31666667</v>
      </c>
      <c r="J316">
        <v>21.033333330000001</v>
      </c>
      <c r="K316">
        <v>6.6439999999999999E-2</v>
      </c>
    </row>
    <row r="317" spans="1:11">
      <c r="A317" t="s">
        <v>362</v>
      </c>
      <c r="B317" t="s">
        <v>355</v>
      </c>
      <c r="C317">
        <v>44</v>
      </c>
      <c r="D317">
        <v>0.69299999999999995</v>
      </c>
      <c r="E317">
        <v>-0.33100000000000002</v>
      </c>
      <c r="F317">
        <v>0.16200000000000001</v>
      </c>
      <c r="G317">
        <v>16.920000000000002</v>
      </c>
      <c r="H317">
        <v>40.659999999999997</v>
      </c>
      <c r="I317">
        <v>29.48</v>
      </c>
      <c r="J317">
        <v>12.92</v>
      </c>
      <c r="K317">
        <v>7.2955999999999993E-2</v>
      </c>
    </row>
    <row r="318" spans="1:11">
      <c r="A318" t="s">
        <v>490</v>
      </c>
      <c r="B318" t="s">
        <v>466</v>
      </c>
      <c r="C318">
        <v>44</v>
      </c>
      <c r="D318">
        <v>0.70099999999999996</v>
      </c>
      <c r="E318">
        <v>-0.26800000000000002</v>
      </c>
      <c r="F318">
        <v>0.19700000000000001</v>
      </c>
      <c r="G318">
        <v>7.05</v>
      </c>
      <c r="H318">
        <v>30.633333329999999</v>
      </c>
      <c r="I318">
        <v>35.85</v>
      </c>
      <c r="J318">
        <v>26.466666669999999</v>
      </c>
      <c r="K318">
        <v>7.4246667000000002E-2</v>
      </c>
    </row>
    <row r="319" spans="1:11">
      <c r="A319" t="s">
        <v>585</v>
      </c>
      <c r="B319" t="s">
        <v>509</v>
      </c>
      <c r="C319">
        <v>44</v>
      </c>
      <c r="D319">
        <v>0.71799999999999997</v>
      </c>
      <c r="E319">
        <v>-0.29099999999999998</v>
      </c>
      <c r="F319">
        <v>0.182</v>
      </c>
      <c r="G319">
        <v>13.975</v>
      </c>
      <c r="H319">
        <v>39.4</v>
      </c>
      <c r="I319">
        <v>30.324999999999999</v>
      </c>
      <c r="J319">
        <v>16.3</v>
      </c>
      <c r="K319">
        <v>6.5882499999999997E-2</v>
      </c>
    </row>
    <row r="320" spans="1:11">
      <c r="A320" t="s">
        <v>618</v>
      </c>
      <c r="B320" t="s">
        <v>394</v>
      </c>
      <c r="C320">
        <v>44</v>
      </c>
      <c r="D320">
        <v>0.68100000000000005</v>
      </c>
      <c r="E320">
        <v>-0.23699999999999999</v>
      </c>
      <c r="F320">
        <v>0.13600000000000001</v>
      </c>
      <c r="G320">
        <v>9.6</v>
      </c>
      <c r="H320">
        <v>32.4</v>
      </c>
      <c r="I320">
        <v>36.9</v>
      </c>
      <c r="J320">
        <v>21.033333330000001</v>
      </c>
      <c r="K320">
        <v>1.4233333000000001E-2</v>
      </c>
    </row>
    <row r="321" spans="1:11">
      <c r="A321" t="s">
        <v>674</v>
      </c>
      <c r="B321" t="s">
        <v>656</v>
      </c>
      <c r="C321">
        <v>44</v>
      </c>
      <c r="D321">
        <v>0.57399999999999995</v>
      </c>
      <c r="F321">
        <v>0.13300000000000001</v>
      </c>
      <c r="G321">
        <v>12.4</v>
      </c>
      <c r="H321">
        <v>33.9</v>
      </c>
      <c r="I321">
        <v>36.700000000000003</v>
      </c>
      <c r="J321">
        <v>17</v>
      </c>
      <c r="K321">
        <v>2.673E-2</v>
      </c>
    </row>
    <row r="322" spans="1:11">
      <c r="A322" t="s">
        <v>695</v>
      </c>
      <c r="B322" t="s">
        <v>673</v>
      </c>
      <c r="C322">
        <v>44</v>
      </c>
      <c r="D322">
        <v>0.58699999999999997</v>
      </c>
      <c r="E322">
        <v>-0.22800000000000001</v>
      </c>
      <c r="F322">
        <v>0.14799999999999999</v>
      </c>
      <c r="G322">
        <v>31.3</v>
      </c>
      <c r="H322">
        <v>23.45</v>
      </c>
      <c r="I322">
        <v>31.05</v>
      </c>
      <c r="J322">
        <v>14.25</v>
      </c>
      <c r="K322">
        <v>9.9680000000000005E-2</v>
      </c>
    </row>
    <row r="323" spans="1:11">
      <c r="A323" t="s">
        <v>276</v>
      </c>
      <c r="B323" t="s">
        <v>240</v>
      </c>
      <c r="C323">
        <v>43.9</v>
      </c>
      <c r="D323">
        <v>0.71799999999999997</v>
      </c>
      <c r="E323">
        <v>-0.30099999999999999</v>
      </c>
      <c r="F323">
        <v>0.20399999999999999</v>
      </c>
      <c r="G323">
        <v>13.1</v>
      </c>
      <c r="H323">
        <v>42.857142860000003</v>
      </c>
      <c r="I323">
        <v>23.14285714</v>
      </c>
      <c r="J323">
        <v>20.9</v>
      </c>
      <c r="K323">
        <v>0.10010142900000001</v>
      </c>
    </row>
    <row r="324" spans="1:11">
      <c r="A324" t="s">
        <v>131</v>
      </c>
      <c r="B324" t="s">
        <v>227</v>
      </c>
      <c r="C324">
        <v>43.9</v>
      </c>
      <c r="D324">
        <v>0.69</v>
      </c>
      <c r="E324">
        <v>-0.28399999999999997</v>
      </c>
      <c r="F324">
        <v>0.214</v>
      </c>
      <c r="G324">
        <v>10.95</v>
      </c>
      <c r="H324">
        <v>36.700000000000003</v>
      </c>
      <c r="I324">
        <v>33.85</v>
      </c>
      <c r="J324">
        <v>18.475000000000001</v>
      </c>
      <c r="K324">
        <v>6.2260000000000003E-2</v>
      </c>
    </row>
    <row r="325" spans="1:11">
      <c r="A325" t="s">
        <v>487</v>
      </c>
      <c r="B325" t="s">
        <v>466</v>
      </c>
      <c r="C325">
        <v>43.9</v>
      </c>
      <c r="D325">
        <v>0.73699999999999999</v>
      </c>
      <c r="E325">
        <v>-0.318</v>
      </c>
      <c r="F325">
        <v>0.19700000000000001</v>
      </c>
      <c r="G325">
        <v>7.6666666670000003</v>
      </c>
      <c r="H325">
        <v>32.9</v>
      </c>
      <c r="I325">
        <v>37.733333330000001</v>
      </c>
      <c r="J325">
        <v>21.7</v>
      </c>
      <c r="K325">
        <v>5.2060000000000002E-2</v>
      </c>
    </row>
    <row r="326" spans="1:11">
      <c r="A326" t="s">
        <v>521</v>
      </c>
      <c r="B326" t="s">
        <v>518</v>
      </c>
      <c r="C326">
        <v>43.9</v>
      </c>
      <c r="D326">
        <v>0.66100000000000003</v>
      </c>
      <c r="E326">
        <v>-0.34799999999999998</v>
      </c>
      <c r="F326">
        <v>0.16600000000000001</v>
      </c>
      <c r="G326">
        <v>19.350000000000001</v>
      </c>
      <c r="H326">
        <v>30.5</v>
      </c>
      <c r="I326">
        <v>32.200000000000003</v>
      </c>
      <c r="J326">
        <v>17.95</v>
      </c>
      <c r="K326">
        <v>0.10556</v>
      </c>
    </row>
    <row r="327" spans="1:11">
      <c r="A327" t="s">
        <v>571</v>
      </c>
      <c r="B327" t="s">
        <v>516</v>
      </c>
      <c r="C327">
        <v>43.9</v>
      </c>
      <c r="D327">
        <v>0.754</v>
      </c>
      <c r="E327">
        <v>-0.371</v>
      </c>
      <c r="F327">
        <v>0.20799999999999999</v>
      </c>
      <c r="G327">
        <v>12.1</v>
      </c>
      <c r="H327">
        <v>36.133333329999999</v>
      </c>
      <c r="I327">
        <v>32.366666670000001</v>
      </c>
      <c r="J327">
        <v>19.366666670000001</v>
      </c>
      <c r="K327">
        <v>7.5203332999999997E-2</v>
      </c>
    </row>
    <row r="328" spans="1:11">
      <c r="A328" t="s">
        <v>278</v>
      </c>
      <c r="B328" t="s">
        <v>261</v>
      </c>
      <c r="C328">
        <v>43.8</v>
      </c>
      <c r="D328">
        <v>0.63400000000000001</v>
      </c>
      <c r="E328">
        <v>-0.21099999999999999</v>
      </c>
      <c r="F328">
        <v>0.216</v>
      </c>
      <c r="G328">
        <v>14.866666670000001</v>
      </c>
      <c r="H328">
        <v>25.166666670000001</v>
      </c>
      <c r="I328">
        <v>22.8</v>
      </c>
      <c r="J328">
        <v>37.133333329999999</v>
      </c>
      <c r="K328">
        <v>0.194127778</v>
      </c>
    </row>
    <row r="329" spans="1:11">
      <c r="A329" t="s">
        <v>292</v>
      </c>
      <c r="B329" t="s">
        <v>293</v>
      </c>
      <c r="C329">
        <v>43.8</v>
      </c>
      <c r="D329">
        <v>0.67100000000000004</v>
      </c>
      <c r="E329">
        <v>-0.19400000000000001</v>
      </c>
      <c r="F329">
        <v>0.19400000000000001</v>
      </c>
      <c r="G329">
        <v>7.983333333</v>
      </c>
      <c r="H329">
        <v>30.45</v>
      </c>
      <c r="I329">
        <v>26.85</v>
      </c>
      <c r="J329">
        <v>34.700000000000003</v>
      </c>
      <c r="K329">
        <v>8.8296666999999995E-2</v>
      </c>
    </row>
    <row r="330" spans="1:11">
      <c r="A330" t="s">
        <v>583</v>
      </c>
      <c r="B330" t="s">
        <v>516</v>
      </c>
      <c r="C330">
        <v>43.8</v>
      </c>
      <c r="D330">
        <v>0.69499999999999995</v>
      </c>
      <c r="E330">
        <v>-0.33600000000000002</v>
      </c>
      <c r="F330">
        <v>0.20499999999999999</v>
      </c>
      <c r="G330">
        <v>17.06666667</v>
      </c>
      <c r="H330">
        <v>33.1</v>
      </c>
      <c r="I330">
        <v>34</v>
      </c>
      <c r="J330">
        <v>15.81666667</v>
      </c>
      <c r="K330">
        <v>8.7834999999999996E-2</v>
      </c>
    </row>
    <row r="331" spans="1:11">
      <c r="A331" t="s">
        <v>216</v>
      </c>
      <c r="B331" t="s">
        <v>199</v>
      </c>
      <c r="C331">
        <v>43.7</v>
      </c>
      <c r="D331">
        <v>0.68899999999999995</v>
      </c>
      <c r="E331">
        <v>-0.29399999999999998</v>
      </c>
      <c r="F331">
        <v>0.155</v>
      </c>
      <c r="G331">
        <v>10.46666667</v>
      </c>
      <c r="H331">
        <v>46.566666669999996</v>
      </c>
      <c r="I331">
        <v>28.56666667</v>
      </c>
      <c r="J331">
        <v>14.43333333</v>
      </c>
      <c r="K331">
        <v>0.121193333</v>
      </c>
    </row>
    <row r="332" spans="1:11">
      <c r="A332" t="s">
        <v>244</v>
      </c>
      <c r="B332" t="s">
        <v>240</v>
      </c>
      <c r="C332">
        <v>43.7</v>
      </c>
      <c r="D332">
        <v>0.69899999999999995</v>
      </c>
      <c r="E332">
        <v>-0.27500000000000002</v>
      </c>
      <c r="F332">
        <v>0.19700000000000001</v>
      </c>
      <c r="G332">
        <v>12.08571429</v>
      </c>
      <c r="H332">
        <v>45.428571429999998</v>
      </c>
      <c r="I332">
        <v>24.042857139999999</v>
      </c>
      <c r="J332">
        <v>18.47142857</v>
      </c>
      <c r="K332">
        <v>8.5245714E-2</v>
      </c>
    </row>
    <row r="333" spans="1:11">
      <c r="A333" t="s">
        <v>257</v>
      </c>
      <c r="B333" t="s">
        <v>178</v>
      </c>
      <c r="C333">
        <v>43.7</v>
      </c>
      <c r="D333">
        <v>0.79200000000000004</v>
      </c>
      <c r="E333">
        <v>-0.314</v>
      </c>
      <c r="F333">
        <v>0.23799999999999999</v>
      </c>
      <c r="G333">
        <v>14.8</v>
      </c>
      <c r="H333">
        <v>46.46</v>
      </c>
      <c r="I333">
        <v>23.6</v>
      </c>
      <c r="J333">
        <v>15.12</v>
      </c>
      <c r="K333">
        <v>8.9803999999999995E-2</v>
      </c>
    </row>
    <row r="334" spans="1:11">
      <c r="A334" t="s">
        <v>263</v>
      </c>
      <c r="B334" t="s">
        <v>261</v>
      </c>
      <c r="C334">
        <v>43.7</v>
      </c>
      <c r="D334">
        <v>0.73499999999999999</v>
      </c>
      <c r="E334">
        <v>-0.25</v>
      </c>
      <c r="F334">
        <v>0.217</v>
      </c>
      <c r="G334">
        <v>10.03333333</v>
      </c>
      <c r="H334">
        <v>38.266666669999999</v>
      </c>
      <c r="I334">
        <v>28.766666669999999</v>
      </c>
      <c r="J334">
        <v>22.9</v>
      </c>
      <c r="K334">
        <v>8.1449999999999995E-2</v>
      </c>
    </row>
    <row r="335" spans="1:11">
      <c r="A335" t="s">
        <v>361</v>
      </c>
      <c r="B335" t="s">
        <v>72</v>
      </c>
      <c r="C335">
        <v>43.7</v>
      </c>
      <c r="D335">
        <v>0.69799999999999995</v>
      </c>
      <c r="E335">
        <v>-0.315</v>
      </c>
      <c r="F335">
        <v>0.16200000000000001</v>
      </c>
      <c r="G335">
        <v>14.56666667</v>
      </c>
      <c r="H335">
        <v>41.066666669999996</v>
      </c>
      <c r="I335">
        <v>29.733333330000001</v>
      </c>
      <c r="J335">
        <v>14.66666667</v>
      </c>
      <c r="K335">
        <v>9.7496666999999995E-2</v>
      </c>
    </row>
    <row r="336" spans="1:11">
      <c r="A336" t="s">
        <v>515</v>
      </c>
      <c r="B336" t="s">
        <v>516</v>
      </c>
      <c r="C336">
        <v>43.7</v>
      </c>
      <c r="D336">
        <v>0.61599999999999999</v>
      </c>
      <c r="E336">
        <v>-0.33400000000000002</v>
      </c>
      <c r="F336">
        <v>0.17</v>
      </c>
      <c r="G336">
        <v>31.56666667</v>
      </c>
      <c r="H336">
        <v>23.666666670000001</v>
      </c>
      <c r="I336">
        <v>25.633333329999999</v>
      </c>
      <c r="J336">
        <v>19.06666667</v>
      </c>
      <c r="K336">
        <v>8.1886666999999996E-2</v>
      </c>
    </row>
    <row r="337" spans="1:11">
      <c r="A337" t="s">
        <v>525</v>
      </c>
      <c r="B337" t="s">
        <v>518</v>
      </c>
      <c r="C337">
        <v>43.7</v>
      </c>
      <c r="D337">
        <v>0.70099999999999996</v>
      </c>
      <c r="E337">
        <v>-0.439</v>
      </c>
      <c r="F337">
        <v>0.17699999999999999</v>
      </c>
      <c r="G337">
        <v>23.266666669999999</v>
      </c>
      <c r="H337">
        <v>26.966666669999999</v>
      </c>
      <c r="I337">
        <v>30.033333330000001</v>
      </c>
      <c r="J337">
        <v>19.733333330000001</v>
      </c>
      <c r="K337">
        <v>9.7449999999999995E-2</v>
      </c>
    </row>
    <row r="338" spans="1:11">
      <c r="A338" t="s">
        <v>540</v>
      </c>
      <c r="B338" t="s">
        <v>516</v>
      </c>
      <c r="C338">
        <v>43.7</v>
      </c>
      <c r="D338">
        <v>0.83799999999999997</v>
      </c>
      <c r="E338">
        <v>-0.41</v>
      </c>
      <c r="F338">
        <v>0.254</v>
      </c>
      <c r="G338">
        <v>27.9</v>
      </c>
      <c r="H338">
        <v>33.700000000000003</v>
      </c>
      <c r="I338">
        <v>24.6</v>
      </c>
      <c r="J338">
        <v>13.8</v>
      </c>
      <c r="K338">
        <v>0.13003999999999999</v>
      </c>
    </row>
    <row r="339" spans="1:11">
      <c r="A339" t="s">
        <v>559</v>
      </c>
      <c r="B339" t="s">
        <v>516</v>
      </c>
      <c r="C339">
        <v>43.7</v>
      </c>
      <c r="D339">
        <v>0.81399999999999995</v>
      </c>
      <c r="E339">
        <v>-0.42299999999999999</v>
      </c>
      <c r="F339">
        <v>0.21199999999999999</v>
      </c>
      <c r="G339">
        <v>17.02</v>
      </c>
      <c r="H339">
        <v>30.88</v>
      </c>
      <c r="I339">
        <v>32.26</v>
      </c>
      <c r="J339">
        <v>19.84</v>
      </c>
      <c r="K339">
        <v>2.3547999999999999E-2</v>
      </c>
    </row>
    <row r="340" spans="1:11">
      <c r="A340" t="s">
        <v>175</v>
      </c>
      <c r="B340" t="s">
        <v>19</v>
      </c>
      <c r="C340">
        <v>43.6</v>
      </c>
      <c r="D340">
        <v>0.92100000000000004</v>
      </c>
      <c r="E340">
        <v>-0.28199999999999997</v>
      </c>
      <c r="F340">
        <v>0.25800000000000001</v>
      </c>
      <c r="G340">
        <v>23.6</v>
      </c>
      <c r="H340">
        <v>30.25</v>
      </c>
      <c r="I340">
        <v>31.975000000000001</v>
      </c>
      <c r="J340">
        <v>14.15</v>
      </c>
      <c r="K340">
        <v>6.6862500000000005E-2</v>
      </c>
    </row>
    <row r="341" spans="1:11">
      <c r="A341" t="s">
        <v>225</v>
      </c>
      <c r="B341" t="s">
        <v>202</v>
      </c>
      <c r="C341">
        <v>43.6</v>
      </c>
      <c r="D341">
        <v>0.752</v>
      </c>
      <c r="E341">
        <v>-0.32500000000000001</v>
      </c>
      <c r="F341">
        <v>0.19800000000000001</v>
      </c>
      <c r="G341">
        <v>10.61111111</v>
      </c>
      <c r="H341">
        <v>40.41111111</v>
      </c>
      <c r="I341">
        <v>31.288888889999999</v>
      </c>
      <c r="J341">
        <v>17.7</v>
      </c>
      <c r="K341">
        <v>8.4382222000000007E-2</v>
      </c>
    </row>
    <row r="342" spans="1:11">
      <c r="A342" t="s">
        <v>269</v>
      </c>
      <c r="B342" t="s">
        <v>261</v>
      </c>
      <c r="C342">
        <v>43.6</v>
      </c>
      <c r="D342">
        <v>0.67500000000000004</v>
      </c>
      <c r="E342">
        <v>-0.22800000000000001</v>
      </c>
      <c r="F342">
        <v>0.21199999999999999</v>
      </c>
      <c r="G342">
        <v>13.53333333</v>
      </c>
      <c r="H342">
        <v>35.333333330000002</v>
      </c>
      <c r="I342">
        <v>29.833333329999999</v>
      </c>
      <c r="J342">
        <v>21.333333329999999</v>
      </c>
      <c r="K342">
        <v>6.5890000000000004E-2</v>
      </c>
    </row>
    <row r="343" spans="1:11">
      <c r="A343" t="s">
        <v>290</v>
      </c>
      <c r="B343" t="s">
        <v>288</v>
      </c>
      <c r="C343">
        <v>43.6</v>
      </c>
      <c r="D343">
        <v>0.65300000000000002</v>
      </c>
      <c r="E343">
        <v>-0.17799999999999999</v>
      </c>
      <c r="F343">
        <v>0.16</v>
      </c>
      <c r="G343">
        <v>13.4</v>
      </c>
      <c r="H343">
        <v>39</v>
      </c>
      <c r="I343">
        <v>30.4</v>
      </c>
      <c r="J343">
        <v>17.2</v>
      </c>
      <c r="K343">
        <v>7.492E-2</v>
      </c>
    </row>
    <row r="344" spans="1:11">
      <c r="A344" t="s">
        <v>346</v>
      </c>
      <c r="B344" t="s">
        <v>227</v>
      </c>
      <c r="C344">
        <v>43.6</v>
      </c>
      <c r="D344">
        <v>0.747</v>
      </c>
      <c r="E344">
        <v>-0.32400000000000001</v>
      </c>
      <c r="F344">
        <v>0.21299999999999999</v>
      </c>
      <c r="G344">
        <v>9.8800000000000008</v>
      </c>
      <c r="H344">
        <v>35.200000000000003</v>
      </c>
      <c r="I344">
        <v>33.299999999999997</v>
      </c>
      <c r="J344">
        <v>21.6</v>
      </c>
      <c r="K344">
        <v>7.6597999999999999E-2</v>
      </c>
    </row>
    <row r="345" spans="1:11">
      <c r="A345" t="s">
        <v>396</v>
      </c>
      <c r="B345" t="s">
        <v>394</v>
      </c>
      <c r="C345">
        <v>43.6</v>
      </c>
      <c r="D345">
        <v>0.79800000000000004</v>
      </c>
      <c r="E345">
        <v>-0.23400000000000001</v>
      </c>
      <c r="F345">
        <v>0.129</v>
      </c>
      <c r="G345">
        <v>11.7</v>
      </c>
      <c r="H345">
        <v>42.35</v>
      </c>
      <c r="I345">
        <v>30.55</v>
      </c>
      <c r="J345">
        <v>15.5</v>
      </c>
      <c r="K345">
        <v>2.784E-2</v>
      </c>
    </row>
    <row r="346" spans="1:11">
      <c r="A346" t="s">
        <v>497</v>
      </c>
      <c r="B346" t="s">
        <v>466</v>
      </c>
      <c r="C346">
        <v>43.6</v>
      </c>
      <c r="D346">
        <v>0.78200000000000003</v>
      </c>
      <c r="E346">
        <v>-0.27500000000000002</v>
      </c>
      <c r="F346">
        <v>0.20599999999999999</v>
      </c>
      <c r="G346">
        <v>11.68333333</v>
      </c>
      <c r="H346">
        <v>35.25</v>
      </c>
      <c r="I346">
        <v>34.683333330000004</v>
      </c>
      <c r="J346">
        <v>18.43333333</v>
      </c>
      <c r="K346">
        <v>6.7723332999999997E-2</v>
      </c>
    </row>
    <row r="347" spans="1:11">
      <c r="A347" t="s">
        <v>634</v>
      </c>
      <c r="B347" t="s">
        <v>633</v>
      </c>
      <c r="C347">
        <v>43.6</v>
      </c>
      <c r="D347">
        <v>0.63100000000000001</v>
      </c>
      <c r="E347">
        <v>-0.16700000000000001</v>
      </c>
      <c r="F347">
        <v>0.161</v>
      </c>
      <c r="G347">
        <v>8.4</v>
      </c>
      <c r="H347">
        <v>30</v>
      </c>
      <c r="I347">
        <v>33.6</v>
      </c>
      <c r="J347">
        <v>28</v>
      </c>
      <c r="K347">
        <v>5.7000000000000002E-2</v>
      </c>
    </row>
    <row r="348" spans="1:11">
      <c r="A348" t="s">
        <v>638</v>
      </c>
      <c r="B348" t="s">
        <v>518</v>
      </c>
      <c r="C348">
        <v>43.6</v>
      </c>
      <c r="D348">
        <v>0.64800000000000002</v>
      </c>
      <c r="F348">
        <v>0.17599999999999999</v>
      </c>
      <c r="G348">
        <v>13.75</v>
      </c>
      <c r="H348">
        <v>38.950000000000003</v>
      </c>
      <c r="I348">
        <v>26.75</v>
      </c>
      <c r="J348">
        <v>20.5</v>
      </c>
      <c r="K348">
        <v>3.8124999999999999E-2</v>
      </c>
    </row>
    <row r="349" spans="1:11">
      <c r="A349" t="s">
        <v>44</v>
      </c>
      <c r="B349" t="s">
        <v>202</v>
      </c>
      <c r="C349">
        <v>43.5</v>
      </c>
      <c r="D349">
        <v>0.73399999999999999</v>
      </c>
      <c r="E349">
        <v>-0.29799999999999999</v>
      </c>
      <c r="F349">
        <v>0.17899999999999999</v>
      </c>
      <c r="G349">
        <v>12.53333333</v>
      </c>
      <c r="H349">
        <v>44.733333330000001</v>
      </c>
      <c r="I349">
        <v>27.166666670000001</v>
      </c>
      <c r="J349">
        <v>15.56666667</v>
      </c>
      <c r="K349">
        <v>6.3958333000000006E-2</v>
      </c>
    </row>
    <row r="350" spans="1:11">
      <c r="A350" t="s">
        <v>249</v>
      </c>
      <c r="B350" t="s">
        <v>174</v>
      </c>
      <c r="C350">
        <v>43.4</v>
      </c>
      <c r="D350">
        <v>0.68899999999999995</v>
      </c>
      <c r="E350">
        <v>-0.23699999999999999</v>
      </c>
      <c r="F350">
        <v>0.17499999999999999</v>
      </c>
      <c r="G350">
        <v>17.600000000000001</v>
      </c>
      <c r="H350">
        <v>42.1</v>
      </c>
      <c r="I350">
        <v>24.725000000000001</v>
      </c>
      <c r="J350">
        <v>15.6</v>
      </c>
      <c r="K350">
        <v>9.3554999999999999E-2</v>
      </c>
    </row>
    <row r="351" spans="1:11">
      <c r="A351" t="s">
        <v>270</v>
      </c>
      <c r="B351" t="s">
        <v>261</v>
      </c>
      <c r="C351">
        <v>43.4</v>
      </c>
      <c r="D351">
        <v>0.747</v>
      </c>
      <c r="E351">
        <v>-0.27300000000000002</v>
      </c>
      <c r="F351">
        <v>0.20399999999999999</v>
      </c>
      <c r="G351">
        <v>13</v>
      </c>
      <c r="H351">
        <v>35.799999999999997</v>
      </c>
      <c r="I351">
        <v>32.233333330000001</v>
      </c>
      <c r="J351">
        <v>18.966666669999999</v>
      </c>
      <c r="K351">
        <v>4.768E-2</v>
      </c>
    </row>
    <row r="352" spans="1:11">
      <c r="A352" t="s">
        <v>296</v>
      </c>
      <c r="B352" t="s">
        <v>297</v>
      </c>
      <c r="C352">
        <v>43.4</v>
      </c>
      <c r="D352">
        <v>0.58599999999999997</v>
      </c>
      <c r="E352">
        <v>-0.25</v>
      </c>
      <c r="F352">
        <v>0.186</v>
      </c>
      <c r="G352">
        <v>11.25</v>
      </c>
      <c r="H352">
        <v>26.06666667</v>
      </c>
      <c r="I352">
        <v>26.416666670000001</v>
      </c>
      <c r="J352">
        <v>36.316666669999996</v>
      </c>
      <c r="K352">
        <v>0.13565333299999999</v>
      </c>
    </row>
    <row r="353" spans="1:11">
      <c r="A353" t="s">
        <v>299</v>
      </c>
      <c r="B353" t="s">
        <v>298</v>
      </c>
      <c r="C353">
        <v>43.4</v>
      </c>
      <c r="D353">
        <v>0.48699999999999999</v>
      </c>
      <c r="F353">
        <v>0.157</v>
      </c>
      <c r="G353">
        <v>6.8</v>
      </c>
      <c r="H353">
        <v>23.1</v>
      </c>
      <c r="I353">
        <v>29.8</v>
      </c>
      <c r="J353">
        <v>40.299999999999997</v>
      </c>
      <c r="K353">
        <v>0.10469000000000001</v>
      </c>
    </row>
    <row r="354" spans="1:11">
      <c r="A354" t="s">
        <v>558</v>
      </c>
      <c r="B354" t="s">
        <v>516</v>
      </c>
      <c r="C354">
        <v>43.4</v>
      </c>
      <c r="D354">
        <v>0.74</v>
      </c>
      <c r="E354">
        <v>-0.32800000000000001</v>
      </c>
      <c r="F354">
        <v>0.215</v>
      </c>
      <c r="G354">
        <v>18.925000000000001</v>
      </c>
      <c r="H354">
        <v>37.875</v>
      </c>
      <c r="I354">
        <v>27.55</v>
      </c>
      <c r="J354">
        <v>15.675000000000001</v>
      </c>
      <c r="K354">
        <v>0.10936</v>
      </c>
    </row>
    <row r="355" spans="1:11">
      <c r="A355" t="s">
        <v>697</v>
      </c>
      <c r="B355" t="s">
        <v>673</v>
      </c>
      <c r="C355">
        <v>43.4</v>
      </c>
      <c r="D355">
        <v>0.51500000000000001</v>
      </c>
      <c r="E355">
        <v>-0.224</v>
      </c>
      <c r="F355">
        <v>0.155</v>
      </c>
      <c r="G355">
        <v>20.116666670000001</v>
      </c>
      <c r="H355">
        <v>24.333333329999999</v>
      </c>
      <c r="I355">
        <v>30.6</v>
      </c>
      <c r="J355">
        <v>24.916666670000001</v>
      </c>
      <c r="K355">
        <v>0.138828333</v>
      </c>
    </row>
    <row r="356" spans="1:11">
      <c r="A356" t="s">
        <v>212</v>
      </c>
      <c r="B356" t="s">
        <v>83</v>
      </c>
      <c r="C356">
        <v>43.3</v>
      </c>
      <c r="D356">
        <v>0.77200000000000002</v>
      </c>
      <c r="E356">
        <v>-0.34699999999999998</v>
      </c>
      <c r="F356">
        <v>0.2</v>
      </c>
      <c r="G356">
        <v>18.533333330000001</v>
      </c>
      <c r="H356">
        <v>42.116666670000001</v>
      </c>
      <c r="I356">
        <v>27.483333330000001</v>
      </c>
      <c r="J356">
        <v>11.866666670000001</v>
      </c>
      <c r="K356">
        <v>6.4860000000000001E-2</v>
      </c>
    </row>
    <row r="357" spans="1:11">
      <c r="A357" t="s">
        <v>500</v>
      </c>
      <c r="B357" t="s">
        <v>355</v>
      </c>
      <c r="C357">
        <v>43.3</v>
      </c>
      <c r="D357">
        <v>0.68200000000000005</v>
      </c>
      <c r="E357">
        <v>-0.25900000000000001</v>
      </c>
      <c r="F357">
        <v>0.17199999999999999</v>
      </c>
      <c r="G357">
        <v>11.85714286</v>
      </c>
      <c r="H357">
        <v>41.15714286</v>
      </c>
      <c r="I357">
        <v>29.6</v>
      </c>
      <c r="J357">
        <v>17.371428569999999</v>
      </c>
      <c r="K357">
        <v>6.9442856999999997E-2</v>
      </c>
    </row>
    <row r="358" spans="1:11">
      <c r="A358" t="s">
        <v>557</v>
      </c>
      <c r="B358" t="s">
        <v>516</v>
      </c>
      <c r="C358">
        <v>43.3</v>
      </c>
      <c r="D358">
        <v>0.68100000000000005</v>
      </c>
      <c r="E358">
        <v>-0.30499999999999999</v>
      </c>
      <c r="F358">
        <v>0.184</v>
      </c>
      <c r="G358">
        <v>15.17142857</v>
      </c>
      <c r="H358">
        <v>40.728571430000002</v>
      </c>
      <c r="I358">
        <v>31.542857139999999</v>
      </c>
      <c r="J358">
        <v>12.557142860000001</v>
      </c>
      <c r="K358">
        <v>8.6865713999999997E-2</v>
      </c>
    </row>
    <row r="359" spans="1:11">
      <c r="A359" t="s">
        <v>595</v>
      </c>
      <c r="B359" t="s">
        <v>509</v>
      </c>
      <c r="C359">
        <v>43.3</v>
      </c>
      <c r="D359">
        <v>0.67700000000000005</v>
      </c>
      <c r="E359">
        <v>-0.29499999999999998</v>
      </c>
      <c r="F359">
        <v>0.154</v>
      </c>
      <c r="G359">
        <v>20.72</v>
      </c>
      <c r="H359">
        <v>38.96</v>
      </c>
      <c r="I359">
        <v>28.4</v>
      </c>
      <c r="J359">
        <v>11.94</v>
      </c>
      <c r="K359">
        <v>6.9510000000000002E-2</v>
      </c>
    </row>
    <row r="360" spans="1:11">
      <c r="A360" t="s">
        <v>603</v>
      </c>
      <c r="B360" t="s">
        <v>596</v>
      </c>
      <c r="C360">
        <v>43.3</v>
      </c>
      <c r="D360">
        <v>0.63500000000000001</v>
      </c>
      <c r="E360">
        <v>-0.217</v>
      </c>
      <c r="F360">
        <v>0.14899999999999999</v>
      </c>
      <c r="G360">
        <v>5.0999999999999996</v>
      </c>
      <c r="H360">
        <v>31.166666670000001</v>
      </c>
      <c r="I360">
        <v>33.933333330000004</v>
      </c>
      <c r="J360">
        <v>29.8</v>
      </c>
      <c r="K360">
        <v>1.387E-2</v>
      </c>
    </row>
    <row r="361" spans="1:11">
      <c r="A361" t="s">
        <v>672</v>
      </c>
      <c r="B361" t="s">
        <v>673</v>
      </c>
      <c r="C361">
        <v>43.3</v>
      </c>
      <c r="D361">
        <v>0.52800000000000002</v>
      </c>
      <c r="E361">
        <v>-0.19700000000000001</v>
      </c>
      <c r="F361">
        <v>0.13800000000000001</v>
      </c>
      <c r="G361">
        <v>14.2</v>
      </c>
      <c r="H361">
        <v>27.425000000000001</v>
      </c>
      <c r="I361">
        <v>40.225000000000001</v>
      </c>
      <c r="J361">
        <v>18.175000000000001</v>
      </c>
      <c r="K361">
        <v>6.3589999999999994E-2</v>
      </c>
    </row>
    <row r="362" spans="1:11">
      <c r="A362" t="s">
        <v>68</v>
      </c>
      <c r="B362" t="s">
        <v>60</v>
      </c>
      <c r="C362">
        <v>43.2</v>
      </c>
      <c r="D362">
        <v>0.69</v>
      </c>
      <c r="E362">
        <v>-0.29499999999999998</v>
      </c>
      <c r="F362">
        <v>0.185</v>
      </c>
      <c r="G362">
        <v>23.18571429</v>
      </c>
      <c r="H362">
        <v>38.885714290000003</v>
      </c>
      <c r="I362">
        <v>23.014285709999999</v>
      </c>
      <c r="J362">
        <v>14.91428571</v>
      </c>
      <c r="K362">
        <v>0.113281429</v>
      </c>
    </row>
    <row r="363" spans="1:11">
      <c r="A363" t="s">
        <v>180</v>
      </c>
      <c r="B363" t="s">
        <v>181</v>
      </c>
      <c r="C363">
        <v>43.2</v>
      </c>
      <c r="D363">
        <v>0.623</v>
      </c>
      <c r="E363">
        <v>-0.26600000000000001</v>
      </c>
      <c r="F363">
        <v>0.186</v>
      </c>
      <c r="G363">
        <v>9.8894736840000004</v>
      </c>
      <c r="H363">
        <v>21.678947369999999</v>
      </c>
      <c r="I363">
        <v>24.178947369999999</v>
      </c>
      <c r="J363">
        <v>44.268421050000001</v>
      </c>
      <c r="K363">
        <v>0.120408947</v>
      </c>
    </row>
    <row r="364" spans="1:11">
      <c r="A364" t="s">
        <v>252</v>
      </c>
      <c r="B364" t="s">
        <v>83</v>
      </c>
      <c r="C364">
        <v>43.2</v>
      </c>
      <c r="D364">
        <v>0.67600000000000005</v>
      </c>
      <c r="E364">
        <v>-0.222</v>
      </c>
      <c r="F364">
        <v>0.17599999999999999</v>
      </c>
      <c r="G364">
        <v>26.042857139999999</v>
      </c>
      <c r="H364">
        <v>38.31428571</v>
      </c>
      <c r="I364">
        <v>25.042857139999999</v>
      </c>
      <c r="J364">
        <v>10.57142857</v>
      </c>
      <c r="K364">
        <v>9.4130000000000005E-2</v>
      </c>
    </row>
    <row r="365" spans="1:11">
      <c r="A365" t="s">
        <v>303</v>
      </c>
      <c r="B365" t="s">
        <v>302</v>
      </c>
      <c r="C365">
        <v>43.2</v>
      </c>
      <c r="D365">
        <v>0.61299999999999999</v>
      </c>
      <c r="E365">
        <v>-0.13700000000000001</v>
      </c>
      <c r="F365">
        <v>0.17299999999999999</v>
      </c>
      <c r="G365">
        <v>8.0500000000000007</v>
      </c>
      <c r="H365">
        <v>32.25</v>
      </c>
      <c r="I365">
        <v>26</v>
      </c>
      <c r="J365">
        <v>33.700000000000003</v>
      </c>
      <c r="K365">
        <v>0.200095</v>
      </c>
    </row>
    <row r="366" spans="1:11">
      <c r="A366" t="s">
        <v>501</v>
      </c>
      <c r="B366" t="s">
        <v>355</v>
      </c>
      <c r="C366">
        <v>43.2</v>
      </c>
      <c r="D366">
        <v>0.753</v>
      </c>
      <c r="E366">
        <v>-0.29199999999999998</v>
      </c>
      <c r="F366">
        <v>0.18</v>
      </c>
      <c r="G366">
        <v>15.75</v>
      </c>
      <c r="H366">
        <v>41</v>
      </c>
      <c r="I366">
        <v>29.45</v>
      </c>
      <c r="J366">
        <v>13.75</v>
      </c>
      <c r="K366">
        <v>7.4477500000000002E-2</v>
      </c>
    </row>
    <row r="367" spans="1:11">
      <c r="A367" t="s">
        <v>541</v>
      </c>
      <c r="B367" t="s">
        <v>516</v>
      </c>
      <c r="C367">
        <v>43.2</v>
      </c>
      <c r="D367">
        <v>0.67500000000000004</v>
      </c>
      <c r="E367">
        <v>-0.30099999999999999</v>
      </c>
      <c r="F367">
        <v>0.20100000000000001</v>
      </c>
      <c r="G367">
        <v>13.55</v>
      </c>
      <c r="H367">
        <v>29.55</v>
      </c>
      <c r="I367">
        <v>31.7</v>
      </c>
      <c r="J367">
        <v>25.15</v>
      </c>
      <c r="K367">
        <v>9.9165000000000003E-2</v>
      </c>
    </row>
    <row r="368" spans="1:11">
      <c r="A368" t="s">
        <v>573</v>
      </c>
      <c r="B368" t="s">
        <v>516</v>
      </c>
      <c r="C368">
        <v>43.2</v>
      </c>
      <c r="D368">
        <v>0.79500000000000004</v>
      </c>
      <c r="E368">
        <v>-0.39500000000000002</v>
      </c>
      <c r="F368">
        <v>0.23599999999999999</v>
      </c>
      <c r="G368">
        <v>20.633333329999999</v>
      </c>
      <c r="H368">
        <v>30.366666670000001</v>
      </c>
      <c r="I368">
        <v>30.033333330000001</v>
      </c>
      <c r="J368">
        <v>18.966666669999999</v>
      </c>
      <c r="K368">
        <v>0.13109333300000001</v>
      </c>
    </row>
    <row r="369" spans="1:11">
      <c r="A369" t="s">
        <v>705</v>
      </c>
      <c r="B369" t="s">
        <v>656</v>
      </c>
      <c r="C369">
        <v>43.2</v>
      </c>
      <c r="D369">
        <v>0.57099999999999995</v>
      </c>
      <c r="E369">
        <v>-0.22800000000000001</v>
      </c>
      <c r="F369">
        <v>0.156</v>
      </c>
      <c r="G369">
        <v>13.375</v>
      </c>
      <c r="H369">
        <v>29.95</v>
      </c>
      <c r="I369">
        <v>33.9</v>
      </c>
      <c r="J369">
        <v>22.8</v>
      </c>
      <c r="K369">
        <v>4.8355000000000002E-2</v>
      </c>
    </row>
    <row r="370" spans="1:11">
      <c r="A370" t="s">
        <v>708</v>
      </c>
      <c r="B370" t="s">
        <v>700</v>
      </c>
      <c r="C370">
        <v>43.2</v>
      </c>
      <c r="D370">
        <v>0.8</v>
      </c>
      <c r="E370">
        <v>-0.34699999999999998</v>
      </c>
      <c r="F370">
        <v>0.186</v>
      </c>
      <c r="G370">
        <v>18.649999999999999</v>
      </c>
      <c r="H370">
        <v>26.9</v>
      </c>
      <c r="I370">
        <v>29.75</v>
      </c>
      <c r="J370">
        <v>24.65</v>
      </c>
      <c r="K370">
        <v>9.3054999999999999E-2</v>
      </c>
    </row>
    <row r="371" spans="1:11">
      <c r="A371" t="s">
        <v>717</v>
      </c>
      <c r="B371" t="s">
        <v>700</v>
      </c>
      <c r="C371">
        <v>43.2</v>
      </c>
      <c r="D371">
        <v>0.59899999999999998</v>
      </c>
      <c r="E371">
        <v>-0.20200000000000001</v>
      </c>
      <c r="F371">
        <v>0.156</v>
      </c>
      <c r="G371">
        <v>8.8666666670000005</v>
      </c>
      <c r="H371">
        <v>25.277777780000001</v>
      </c>
      <c r="I371">
        <v>37.466666670000002</v>
      </c>
      <c r="J371">
        <v>28.422222219999998</v>
      </c>
      <c r="K371">
        <v>0.109356667</v>
      </c>
    </row>
    <row r="372" spans="1:11">
      <c r="A372" t="s">
        <v>68</v>
      </c>
      <c r="B372" t="s">
        <v>202</v>
      </c>
      <c r="C372">
        <v>43.1</v>
      </c>
      <c r="D372">
        <v>0.72</v>
      </c>
      <c r="E372">
        <v>-0.33</v>
      </c>
      <c r="F372">
        <v>0.20399999999999999</v>
      </c>
      <c r="G372">
        <v>11.7</v>
      </c>
      <c r="H372">
        <v>41.45</v>
      </c>
      <c r="I372">
        <v>28.6</v>
      </c>
      <c r="J372">
        <v>18.212499999999999</v>
      </c>
      <c r="K372">
        <v>5.9596250000000003E-2</v>
      </c>
    </row>
    <row r="373" spans="1:11">
      <c r="A373" t="s">
        <v>158</v>
      </c>
      <c r="B373" t="s">
        <v>261</v>
      </c>
      <c r="C373">
        <v>43.1</v>
      </c>
      <c r="D373">
        <v>0.70199999999999996</v>
      </c>
      <c r="E373">
        <v>-0.245</v>
      </c>
      <c r="F373">
        <v>0.222</v>
      </c>
      <c r="G373">
        <v>9.9222222220000003</v>
      </c>
      <c r="H373">
        <v>32.422222220000002</v>
      </c>
      <c r="I373">
        <v>29.488888889999998</v>
      </c>
      <c r="J373">
        <v>28.2</v>
      </c>
      <c r="K373">
        <v>8.9088889000000004E-2</v>
      </c>
    </row>
    <row r="374" spans="1:11">
      <c r="A374" t="s">
        <v>40</v>
      </c>
      <c r="B374" t="s">
        <v>83</v>
      </c>
      <c r="C374">
        <v>43.1</v>
      </c>
      <c r="D374">
        <v>0.74399999999999999</v>
      </c>
      <c r="E374">
        <v>-0.33700000000000002</v>
      </c>
      <c r="F374">
        <v>0.182</v>
      </c>
      <c r="G374">
        <v>16.2</v>
      </c>
      <c r="H374">
        <v>40.057142859999999</v>
      </c>
      <c r="I374">
        <v>29.757142859999998</v>
      </c>
      <c r="J374">
        <v>14.02857143</v>
      </c>
      <c r="K374">
        <v>5.8654286E-2</v>
      </c>
    </row>
    <row r="375" spans="1:11">
      <c r="A375" t="s">
        <v>455</v>
      </c>
      <c r="B375" t="s">
        <v>418</v>
      </c>
      <c r="C375">
        <v>43.1</v>
      </c>
      <c r="D375">
        <v>0.70499999999999996</v>
      </c>
      <c r="E375">
        <v>-0.3</v>
      </c>
      <c r="F375">
        <v>0.189</v>
      </c>
      <c r="G375">
        <v>7.8111111109999998</v>
      </c>
      <c r="H375">
        <v>31.811111109999999</v>
      </c>
      <c r="I375">
        <v>34.433333330000004</v>
      </c>
      <c r="J375">
        <v>25.93333333</v>
      </c>
      <c r="K375">
        <v>0.123746667</v>
      </c>
    </row>
    <row r="376" spans="1:11">
      <c r="A376" t="s">
        <v>505</v>
      </c>
      <c r="B376" t="s">
        <v>355</v>
      </c>
      <c r="C376">
        <v>43.1</v>
      </c>
      <c r="D376">
        <v>0.72899999999999998</v>
      </c>
      <c r="E376">
        <v>-0.30599999999999999</v>
      </c>
      <c r="F376">
        <v>0.17799999999999999</v>
      </c>
      <c r="G376">
        <v>12.95</v>
      </c>
      <c r="H376">
        <v>33.183333330000004</v>
      </c>
      <c r="I376">
        <v>33.433333330000004</v>
      </c>
      <c r="J376">
        <v>20.43333333</v>
      </c>
      <c r="K376">
        <v>0.10630000000000001</v>
      </c>
    </row>
    <row r="377" spans="1:11">
      <c r="A377" t="s">
        <v>703</v>
      </c>
      <c r="B377" t="s">
        <v>700</v>
      </c>
      <c r="C377">
        <v>43.1</v>
      </c>
      <c r="D377">
        <v>0.72799999999999998</v>
      </c>
      <c r="E377">
        <v>-0.22900000000000001</v>
      </c>
      <c r="F377">
        <v>0.17</v>
      </c>
      <c r="G377">
        <v>9.9</v>
      </c>
      <c r="H377">
        <v>32.585714289999999</v>
      </c>
      <c r="I377">
        <v>37.828571429999997</v>
      </c>
      <c r="J377">
        <v>19.7</v>
      </c>
      <c r="K377">
        <v>7.7208571000000004E-2</v>
      </c>
    </row>
    <row r="378" spans="1:11">
      <c r="A378" t="s">
        <v>36</v>
      </c>
      <c r="B378" t="s">
        <v>72</v>
      </c>
      <c r="C378">
        <v>43</v>
      </c>
      <c r="D378">
        <v>0.76500000000000001</v>
      </c>
      <c r="E378">
        <v>-0.29799999999999999</v>
      </c>
      <c r="F378">
        <v>0.187</v>
      </c>
      <c r="G378">
        <v>17.760000000000002</v>
      </c>
      <c r="H378">
        <v>35.22</v>
      </c>
      <c r="I378">
        <v>26.92</v>
      </c>
      <c r="J378">
        <v>20.12</v>
      </c>
      <c r="K378">
        <v>0.118768</v>
      </c>
    </row>
    <row r="379" spans="1:11">
      <c r="A379" t="s">
        <v>609</v>
      </c>
      <c r="B379" t="s">
        <v>394</v>
      </c>
      <c r="C379">
        <v>43</v>
      </c>
      <c r="D379">
        <v>0.72499999999999998</v>
      </c>
      <c r="E379">
        <v>-0.26</v>
      </c>
      <c r="F379">
        <v>0.128</v>
      </c>
      <c r="G379">
        <v>13.8</v>
      </c>
      <c r="H379">
        <v>26.166666670000001</v>
      </c>
      <c r="I379">
        <v>38.299999999999997</v>
      </c>
      <c r="J379">
        <v>21.7</v>
      </c>
      <c r="K379">
        <v>3.1736667000000003E-2</v>
      </c>
    </row>
    <row r="380" spans="1:11">
      <c r="A380" t="s">
        <v>201</v>
      </c>
      <c r="B380" t="s">
        <v>202</v>
      </c>
      <c r="C380">
        <v>42.9</v>
      </c>
      <c r="D380">
        <v>0.71399999999999997</v>
      </c>
      <c r="E380">
        <v>-0.27900000000000003</v>
      </c>
      <c r="F380">
        <v>0.17299999999999999</v>
      </c>
      <c r="G380">
        <v>13.733333330000001</v>
      </c>
      <c r="H380">
        <v>41.266666669999999</v>
      </c>
      <c r="I380">
        <v>27.43333333</v>
      </c>
      <c r="J380">
        <v>17.56666667</v>
      </c>
      <c r="K380">
        <v>0.11183999999999999</v>
      </c>
    </row>
    <row r="381" spans="1:11">
      <c r="A381" t="s">
        <v>256</v>
      </c>
      <c r="B381" t="s">
        <v>240</v>
      </c>
      <c r="C381">
        <v>42.9</v>
      </c>
      <c r="D381">
        <v>0.73699999999999999</v>
      </c>
      <c r="E381">
        <v>-0.309</v>
      </c>
      <c r="F381">
        <v>0.19</v>
      </c>
      <c r="G381">
        <v>13.95</v>
      </c>
      <c r="H381">
        <v>40.766666669999999</v>
      </c>
      <c r="I381">
        <v>25.466666669999999</v>
      </c>
      <c r="J381">
        <v>19.783333330000001</v>
      </c>
      <c r="K381">
        <v>7.6840000000000006E-2</v>
      </c>
    </row>
    <row r="382" spans="1:11">
      <c r="A382" t="s">
        <v>354</v>
      </c>
      <c r="B382" t="s">
        <v>355</v>
      </c>
      <c r="C382">
        <v>42.9</v>
      </c>
      <c r="D382">
        <v>0.74199999999999999</v>
      </c>
      <c r="E382">
        <v>-0.26600000000000001</v>
      </c>
      <c r="F382">
        <v>0.189</v>
      </c>
      <c r="G382">
        <v>17.12</v>
      </c>
      <c r="H382">
        <v>38.1</v>
      </c>
      <c r="I382">
        <v>27.18</v>
      </c>
      <c r="J382">
        <v>17.600000000000001</v>
      </c>
      <c r="K382">
        <v>8.9293999999999998E-2</v>
      </c>
    </row>
    <row r="383" spans="1:11">
      <c r="A383" t="s">
        <v>582</v>
      </c>
      <c r="B383" t="s">
        <v>516</v>
      </c>
      <c r="C383">
        <v>42.9</v>
      </c>
      <c r="D383">
        <v>0.71399999999999997</v>
      </c>
      <c r="E383">
        <v>-0.33500000000000002</v>
      </c>
      <c r="F383">
        <v>0.2</v>
      </c>
      <c r="G383">
        <v>18.25</v>
      </c>
      <c r="H383">
        <v>33.383333329999999</v>
      </c>
      <c r="I383">
        <v>31.466666669999999</v>
      </c>
      <c r="J383">
        <v>16.916666670000001</v>
      </c>
      <c r="K383">
        <v>0.100603333</v>
      </c>
    </row>
    <row r="384" spans="1:11">
      <c r="A384" t="s">
        <v>291</v>
      </c>
      <c r="B384" t="s">
        <v>288</v>
      </c>
      <c r="C384">
        <v>42.8</v>
      </c>
      <c r="D384">
        <v>0.68799999999999994</v>
      </c>
      <c r="E384">
        <v>-0.19700000000000001</v>
      </c>
      <c r="F384">
        <v>0.184</v>
      </c>
      <c r="G384">
        <v>8.5</v>
      </c>
      <c r="H384">
        <v>35.549999999999997</v>
      </c>
      <c r="I384">
        <v>29.6</v>
      </c>
      <c r="J384">
        <v>26.35</v>
      </c>
      <c r="K384">
        <v>8.5171250000000004E-2</v>
      </c>
    </row>
    <row r="385" spans="1:11">
      <c r="A385" t="s">
        <v>359</v>
      </c>
      <c r="B385" t="s">
        <v>227</v>
      </c>
      <c r="C385">
        <v>42.8</v>
      </c>
      <c r="D385">
        <v>0.73699999999999999</v>
      </c>
      <c r="E385">
        <v>-0.28100000000000003</v>
      </c>
      <c r="F385">
        <v>0.193</v>
      </c>
      <c r="G385">
        <v>10.58333333</v>
      </c>
      <c r="H385">
        <v>38.716666670000002</v>
      </c>
      <c r="I385">
        <v>32.9</v>
      </c>
      <c r="J385">
        <v>17.833333329999999</v>
      </c>
      <c r="K385">
        <v>6.0888333000000003E-2</v>
      </c>
    </row>
    <row r="386" spans="1:11">
      <c r="A386" t="s">
        <v>370</v>
      </c>
      <c r="B386" t="s">
        <v>227</v>
      </c>
      <c r="C386">
        <v>42.8</v>
      </c>
      <c r="D386">
        <v>0.67500000000000004</v>
      </c>
      <c r="E386">
        <v>-0.26200000000000001</v>
      </c>
      <c r="F386">
        <v>0.17699999999999999</v>
      </c>
      <c r="G386">
        <v>14.82222222</v>
      </c>
      <c r="H386">
        <v>33.799999999999997</v>
      </c>
      <c r="I386">
        <v>34.188888890000001</v>
      </c>
      <c r="J386">
        <v>17.15555556</v>
      </c>
      <c r="K386">
        <v>7.2474443999999999E-2</v>
      </c>
    </row>
    <row r="387" spans="1:11">
      <c r="A387" t="s">
        <v>100</v>
      </c>
      <c r="B387" t="s">
        <v>355</v>
      </c>
      <c r="C387">
        <v>42.8</v>
      </c>
      <c r="D387">
        <v>0.754</v>
      </c>
      <c r="E387">
        <v>-0.29199999999999998</v>
      </c>
      <c r="F387">
        <v>0.20200000000000001</v>
      </c>
      <c r="G387">
        <v>11.67142857</v>
      </c>
      <c r="H387">
        <v>36.742857139999998</v>
      </c>
      <c r="I387">
        <v>26.042857139999999</v>
      </c>
      <c r="J387">
        <v>25.514285709999999</v>
      </c>
      <c r="K387">
        <v>0.10072714300000001</v>
      </c>
    </row>
    <row r="388" spans="1:11">
      <c r="A388" t="s">
        <v>527</v>
      </c>
      <c r="B388" t="s">
        <v>516</v>
      </c>
      <c r="C388">
        <v>42.8</v>
      </c>
      <c r="D388">
        <v>0.80300000000000005</v>
      </c>
      <c r="E388">
        <v>-0.4</v>
      </c>
      <c r="F388">
        <v>0.214</v>
      </c>
      <c r="G388">
        <v>17.12</v>
      </c>
      <c r="H388">
        <v>24.92</v>
      </c>
      <c r="I388">
        <v>35.76</v>
      </c>
      <c r="J388">
        <v>22.18</v>
      </c>
      <c r="K388">
        <v>8.1189999999999998E-2</v>
      </c>
    </row>
    <row r="389" spans="1:11">
      <c r="A389" t="s">
        <v>556</v>
      </c>
      <c r="B389" t="s">
        <v>516</v>
      </c>
      <c r="C389">
        <v>42.8</v>
      </c>
      <c r="D389">
        <v>0.71</v>
      </c>
      <c r="E389">
        <v>-0.32</v>
      </c>
      <c r="F389">
        <v>0.20200000000000001</v>
      </c>
      <c r="G389">
        <v>17.170000000000002</v>
      </c>
      <c r="H389">
        <v>29.74</v>
      </c>
      <c r="I389">
        <v>29.6</v>
      </c>
      <c r="J389">
        <v>23.49</v>
      </c>
      <c r="K389">
        <v>0.11103</v>
      </c>
    </row>
    <row r="390" spans="1:11">
      <c r="A390" t="s">
        <v>684</v>
      </c>
      <c r="B390" t="s">
        <v>673</v>
      </c>
      <c r="C390">
        <v>42.8</v>
      </c>
      <c r="D390">
        <v>0.54500000000000004</v>
      </c>
      <c r="E390">
        <v>-0.218</v>
      </c>
      <c r="F390">
        <v>0.14499999999999999</v>
      </c>
      <c r="G390">
        <v>21.9</v>
      </c>
      <c r="H390">
        <v>24.74</v>
      </c>
      <c r="I390">
        <v>35.9</v>
      </c>
      <c r="J390">
        <v>17.46</v>
      </c>
      <c r="K390">
        <v>8.0096000000000001E-2</v>
      </c>
    </row>
    <row r="391" spans="1:11">
      <c r="A391" t="s">
        <v>85</v>
      </c>
      <c r="B391" t="s">
        <v>83</v>
      </c>
      <c r="C391">
        <v>42.7</v>
      </c>
      <c r="D391">
        <v>0.61</v>
      </c>
      <c r="E391">
        <v>-0.17599999999999999</v>
      </c>
      <c r="F391">
        <v>0.16400000000000001</v>
      </c>
      <c r="G391">
        <v>29.22</v>
      </c>
      <c r="H391">
        <v>34.56</v>
      </c>
      <c r="I391">
        <v>24.56</v>
      </c>
      <c r="J391">
        <v>11.68</v>
      </c>
      <c r="K391">
        <v>8.5113999999999995E-2</v>
      </c>
    </row>
    <row r="392" spans="1:11">
      <c r="A392" t="s">
        <v>475</v>
      </c>
      <c r="B392" t="s">
        <v>457</v>
      </c>
      <c r="C392">
        <v>42.7</v>
      </c>
      <c r="D392">
        <v>0.57599999999999996</v>
      </c>
      <c r="F392">
        <v>0.16300000000000001</v>
      </c>
      <c r="G392">
        <v>5.5</v>
      </c>
      <c r="H392">
        <v>25.5</v>
      </c>
      <c r="I392">
        <v>32.5</v>
      </c>
      <c r="J392">
        <v>36.4</v>
      </c>
      <c r="K392">
        <v>8.1199999999999994E-2</v>
      </c>
    </row>
    <row r="393" spans="1:11">
      <c r="A393" t="s">
        <v>506</v>
      </c>
      <c r="B393" t="s">
        <v>72</v>
      </c>
      <c r="C393">
        <v>42.7</v>
      </c>
      <c r="D393">
        <v>0.75</v>
      </c>
      <c r="E393">
        <v>-0.312</v>
      </c>
      <c r="F393">
        <v>0.17299999999999999</v>
      </c>
      <c r="G393">
        <v>19.52</v>
      </c>
      <c r="H393">
        <v>39.799999999999997</v>
      </c>
      <c r="I393">
        <v>25.58</v>
      </c>
      <c r="J393">
        <v>15.1</v>
      </c>
      <c r="K393">
        <v>0.10455</v>
      </c>
    </row>
    <row r="394" spans="1:11">
      <c r="A394" t="s">
        <v>654</v>
      </c>
      <c r="B394" t="s">
        <v>625</v>
      </c>
      <c r="C394">
        <v>42.7</v>
      </c>
      <c r="D394">
        <v>0.66400000000000003</v>
      </c>
      <c r="E394">
        <v>-0.27600000000000002</v>
      </c>
      <c r="F394">
        <v>0.107</v>
      </c>
      <c r="G394">
        <v>13.56666667</v>
      </c>
      <c r="H394">
        <v>30.616666670000001</v>
      </c>
      <c r="I394">
        <v>35.633333329999999</v>
      </c>
      <c r="J394">
        <v>20.233333330000001</v>
      </c>
      <c r="K394">
        <v>6.4548332999999999E-2</v>
      </c>
    </row>
    <row r="395" spans="1:11">
      <c r="A395" t="s">
        <v>685</v>
      </c>
      <c r="B395" t="s">
        <v>673</v>
      </c>
      <c r="C395">
        <v>42.7</v>
      </c>
      <c r="D395">
        <v>0.65900000000000003</v>
      </c>
      <c r="E395">
        <v>-0.215</v>
      </c>
      <c r="F395">
        <v>0.16900000000000001</v>
      </c>
      <c r="G395">
        <v>10.73</v>
      </c>
      <c r="H395">
        <v>23.97</v>
      </c>
      <c r="I395">
        <v>36.979999999999997</v>
      </c>
      <c r="J395">
        <v>28.33</v>
      </c>
      <c r="K395">
        <v>9.7064999999999999E-2</v>
      </c>
    </row>
    <row r="396" spans="1:11">
      <c r="A396" t="s">
        <v>67</v>
      </c>
      <c r="B396" t="s">
        <v>60</v>
      </c>
      <c r="C396">
        <v>42.6</v>
      </c>
      <c r="D396">
        <v>0.67800000000000005</v>
      </c>
      <c r="E396">
        <v>-0.28999999999999998</v>
      </c>
      <c r="F396">
        <v>0.17199999999999999</v>
      </c>
      <c r="G396">
        <v>16.95</v>
      </c>
      <c r="H396">
        <v>39.65</v>
      </c>
      <c r="I396">
        <v>27.3</v>
      </c>
      <c r="J396">
        <v>16.06666667</v>
      </c>
      <c r="K396">
        <v>9.0844999999999995E-2</v>
      </c>
    </row>
    <row r="397" spans="1:11">
      <c r="A397" t="s">
        <v>277</v>
      </c>
      <c r="B397" t="s">
        <v>261</v>
      </c>
      <c r="C397">
        <v>42.6</v>
      </c>
      <c r="D397">
        <v>0.60599999999999998</v>
      </c>
      <c r="E397">
        <v>-0.22600000000000001</v>
      </c>
      <c r="F397">
        <v>0.186</v>
      </c>
      <c r="G397">
        <v>11.324999999999999</v>
      </c>
      <c r="H397">
        <v>30.125</v>
      </c>
      <c r="I397">
        <v>29.85</v>
      </c>
      <c r="J397">
        <v>28.725000000000001</v>
      </c>
      <c r="K397">
        <v>9.2422500000000005E-2</v>
      </c>
    </row>
    <row r="398" spans="1:11">
      <c r="A398" t="s">
        <v>351</v>
      </c>
      <c r="B398" t="s">
        <v>227</v>
      </c>
      <c r="C398">
        <v>42.6</v>
      </c>
      <c r="D398">
        <v>0.75600000000000001</v>
      </c>
      <c r="E398">
        <v>-0.33100000000000002</v>
      </c>
      <c r="F398">
        <v>0.17199999999999999</v>
      </c>
      <c r="G398">
        <v>11.8</v>
      </c>
      <c r="H398">
        <v>37.6</v>
      </c>
      <c r="I398">
        <v>33.549999999999997</v>
      </c>
      <c r="J398">
        <v>17.05</v>
      </c>
      <c r="K398">
        <v>8.4669999999999995E-2</v>
      </c>
    </row>
    <row r="399" spans="1:11">
      <c r="A399" t="s">
        <v>504</v>
      </c>
      <c r="B399" t="s">
        <v>355</v>
      </c>
      <c r="C399">
        <v>42.6</v>
      </c>
      <c r="D399">
        <v>0.72699999999999998</v>
      </c>
      <c r="E399">
        <v>-0.29499999999999998</v>
      </c>
      <c r="F399">
        <v>0.16300000000000001</v>
      </c>
      <c r="G399">
        <v>15.375</v>
      </c>
      <c r="H399">
        <v>38.9</v>
      </c>
      <c r="I399">
        <v>29.324999999999999</v>
      </c>
      <c r="J399">
        <v>16.350000000000001</v>
      </c>
      <c r="K399">
        <v>9.3962500000000004E-2</v>
      </c>
    </row>
    <row r="400" spans="1:11">
      <c r="A400" t="s">
        <v>507</v>
      </c>
      <c r="B400" t="s">
        <v>72</v>
      </c>
      <c r="C400">
        <v>42.6</v>
      </c>
      <c r="D400">
        <v>0.76900000000000002</v>
      </c>
      <c r="E400">
        <v>-0.371</v>
      </c>
      <c r="F400">
        <v>0.182</v>
      </c>
      <c r="G400">
        <v>18.024999999999999</v>
      </c>
      <c r="H400">
        <v>37.375</v>
      </c>
      <c r="I400">
        <v>30.3</v>
      </c>
      <c r="J400">
        <v>14.2875</v>
      </c>
      <c r="K400">
        <v>8.1004999999999994E-2</v>
      </c>
    </row>
    <row r="401" spans="1:11">
      <c r="A401" t="s">
        <v>307</v>
      </c>
      <c r="B401" t="s">
        <v>298</v>
      </c>
      <c r="C401">
        <v>42.5</v>
      </c>
      <c r="D401">
        <v>0.69099999999999995</v>
      </c>
      <c r="E401">
        <v>-0.23</v>
      </c>
      <c r="F401">
        <v>0.19900000000000001</v>
      </c>
      <c r="G401">
        <v>9.3000000000000007</v>
      </c>
      <c r="H401">
        <v>31.2</v>
      </c>
      <c r="I401">
        <v>27</v>
      </c>
      <c r="J401">
        <v>32.549999999999997</v>
      </c>
      <c r="K401">
        <v>0.12381</v>
      </c>
    </row>
    <row r="402" spans="1:11">
      <c r="A402" t="s">
        <v>498</v>
      </c>
      <c r="B402" t="s">
        <v>466</v>
      </c>
      <c r="C402">
        <v>42.5</v>
      </c>
      <c r="D402">
        <v>0.72599999999999998</v>
      </c>
      <c r="E402">
        <v>-0.28299999999999997</v>
      </c>
      <c r="F402">
        <v>0.187</v>
      </c>
      <c r="G402">
        <v>7.95</v>
      </c>
      <c r="H402">
        <v>35.950000000000003</v>
      </c>
      <c r="I402">
        <v>31.7</v>
      </c>
      <c r="J402">
        <v>24.45</v>
      </c>
      <c r="K402">
        <v>8.4290000000000004E-2</v>
      </c>
    </row>
    <row r="403" spans="1:11">
      <c r="A403" t="s">
        <v>99</v>
      </c>
      <c r="B403" t="s">
        <v>83</v>
      </c>
      <c r="C403">
        <v>42.4</v>
      </c>
      <c r="D403">
        <v>0.78300000000000003</v>
      </c>
      <c r="E403">
        <v>-0.25600000000000001</v>
      </c>
      <c r="F403">
        <v>0.193</v>
      </c>
      <c r="G403">
        <v>23.783333330000001</v>
      </c>
      <c r="H403">
        <v>41.55</v>
      </c>
      <c r="I403">
        <v>21.35</v>
      </c>
      <c r="J403">
        <v>13.28333333</v>
      </c>
      <c r="K403">
        <v>8.3195000000000005E-2</v>
      </c>
    </row>
    <row r="404" spans="1:11">
      <c r="A404" t="s">
        <v>208</v>
      </c>
      <c r="B404" t="s">
        <v>83</v>
      </c>
      <c r="C404">
        <v>42.4</v>
      </c>
      <c r="D404">
        <v>0.73899999999999999</v>
      </c>
      <c r="E404">
        <v>-0.26900000000000002</v>
      </c>
      <c r="F404">
        <v>0.182</v>
      </c>
      <c r="G404">
        <v>17.239999999999998</v>
      </c>
      <c r="H404">
        <v>40.24</v>
      </c>
      <c r="I404">
        <v>29.12</v>
      </c>
      <c r="J404">
        <v>13.38</v>
      </c>
      <c r="K404">
        <v>7.8628000000000003E-2</v>
      </c>
    </row>
    <row r="405" spans="1:11">
      <c r="A405" t="s">
        <v>305</v>
      </c>
      <c r="B405" t="s">
        <v>306</v>
      </c>
      <c r="C405">
        <v>42.4</v>
      </c>
      <c r="D405">
        <v>0.67700000000000005</v>
      </c>
      <c r="E405">
        <v>-0.28799999999999998</v>
      </c>
      <c r="F405">
        <v>0.21099999999999999</v>
      </c>
      <c r="G405">
        <v>9.2624999999999993</v>
      </c>
      <c r="H405">
        <v>28.612500000000001</v>
      </c>
      <c r="I405">
        <v>26.65</v>
      </c>
      <c r="J405">
        <v>35.4375</v>
      </c>
      <c r="K405">
        <v>0.13148499999999999</v>
      </c>
    </row>
    <row r="406" spans="1:11">
      <c r="A406" t="s">
        <v>348</v>
      </c>
      <c r="B406" t="s">
        <v>227</v>
      </c>
      <c r="C406">
        <v>42.4</v>
      </c>
      <c r="D406">
        <v>0.745</v>
      </c>
      <c r="E406">
        <v>-0.35599999999999998</v>
      </c>
      <c r="F406">
        <v>0.219</v>
      </c>
      <c r="G406">
        <v>9.5124999999999993</v>
      </c>
      <c r="H406">
        <v>36.950000000000003</v>
      </c>
      <c r="I406">
        <v>33.5625</v>
      </c>
      <c r="J406">
        <v>20.012499999999999</v>
      </c>
      <c r="K406">
        <v>8.8097499999999995E-2</v>
      </c>
    </row>
    <row r="407" spans="1:11">
      <c r="A407" t="s">
        <v>681</v>
      </c>
      <c r="B407" t="s">
        <v>673</v>
      </c>
      <c r="C407">
        <v>42.4</v>
      </c>
      <c r="D407">
        <v>0.64500000000000002</v>
      </c>
      <c r="E407">
        <v>-0.22500000000000001</v>
      </c>
      <c r="F407">
        <v>0.14799999999999999</v>
      </c>
      <c r="G407">
        <v>18.774999999999999</v>
      </c>
      <c r="H407">
        <v>27.824999999999999</v>
      </c>
      <c r="I407">
        <v>35.35</v>
      </c>
      <c r="J407">
        <v>18.024999999999999</v>
      </c>
      <c r="K407">
        <v>0.10539999999999999</v>
      </c>
    </row>
    <row r="408" spans="1:11">
      <c r="A408" t="s">
        <v>223</v>
      </c>
      <c r="B408" t="s">
        <v>202</v>
      </c>
      <c r="C408">
        <v>42.3</v>
      </c>
      <c r="D408">
        <v>0.75700000000000001</v>
      </c>
      <c r="E408">
        <v>-0.308</v>
      </c>
      <c r="F408">
        <v>0.193</v>
      </c>
      <c r="G408">
        <v>12.71428571</v>
      </c>
      <c r="H408">
        <v>41.714285709999999</v>
      </c>
      <c r="I408">
        <v>30</v>
      </c>
      <c r="J408">
        <v>15.57142857</v>
      </c>
      <c r="K408">
        <v>6.4838570999999998E-2</v>
      </c>
    </row>
    <row r="409" spans="1:11">
      <c r="A409" t="s">
        <v>131</v>
      </c>
      <c r="B409" t="s">
        <v>174</v>
      </c>
      <c r="C409">
        <v>42.3</v>
      </c>
      <c r="D409">
        <v>0.71799999999999997</v>
      </c>
      <c r="E409">
        <v>-0.25700000000000001</v>
      </c>
      <c r="F409">
        <v>0.183</v>
      </c>
      <c r="G409">
        <v>18.916666670000001</v>
      </c>
      <c r="H409">
        <v>43.1</v>
      </c>
      <c r="I409">
        <v>23.483333330000001</v>
      </c>
      <c r="J409">
        <v>14.45</v>
      </c>
      <c r="K409">
        <v>8.7308333000000002E-2</v>
      </c>
    </row>
    <row r="410" spans="1:11">
      <c r="A410" t="s">
        <v>260</v>
      </c>
      <c r="B410" t="s">
        <v>261</v>
      </c>
      <c r="C410">
        <v>42.3</v>
      </c>
      <c r="D410">
        <v>0.67600000000000005</v>
      </c>
      <c r="E410">
        <v>-0.26400000000000001</v>
      </c>
      <c r="F410">
        <v>0.21199999999999999</v>
      </c>
      <c r="G410">
        <v>11.114285710000001</v>
      </c>
      <c r="H410">
        <v>33.785714290000001</v>
      </c>
      <c r="I410">
        <v>31.042857139999999</v>
      </c>
      <c r="J410">
        <v>24.071428569999998</v>
      </c>
      <c r="K410">
        <v>8.5421428999999993E-2</v>
      </c>
    </row>
    <row r="411" spans="1:11">
      <c r="A411" t="s">
        <v>503</v>
      </c>
      <c r="B411" t="s">
        <v>355</v>
      </c>
      <c r="C411">
        <v>42.3</v>
      </c>
      <c r="D411">
        <v>0.75700000000000001</v>
      </c>
      <c r="E411">
        <v>-0.252</v>
      </c>
      <c r="F411">
        <v>0.189</v>
      </c>
      <c r="G411">
        <v>15.633333329999999</v>
      </c>
      <c r="H411">
        <v>39.933333330000004</v>
      </c>
      <c r="I411">
        <v>27.466666669999999</v>
      </c>
      <c r="J411">
        <v>16.93333333</v>
      </c>
      <c r="K411">
        <v>7.1116666999999995E-2</v>
      </c>
    </row>
    <row r="412" spans="1:11">
      <c r="A412" t="s">
        <v>579</v>
      </c>
      <c r="B412" t="s">
        <v>516</v>
      </c>
      <c r="C412">
        <v>42.3</v>
      </c>
      <c r="D412">
        <v>0.72399999999999998</v>
      </c>
      <c r="E412">
        <v>-0.34100000000000003</v>
      </c>
      <c r="F412">
        <v>0.19900000000000001</v>
      </c>
      <c r="G412">
        <v>15.5375</v>
      </c>
      <c r="H412">
        <v>30.625</v>
      </c>
      <c r="I412">
        <v>32.5625</v>
      </c>
      <c r="J412">
        <v>21.3</v>
      </c>
      <c r="K412">
        <v>0.12534875000000001</v>
      </c>
    </row>
    <row r="413" spans="1:11">
      <c r="A413" t="s">
        <v>522</v>
      </c>
      <c r="B413" t="s">
        <v>673</v>
      </c>
      <c r="C413">
        <v>42.3</v>
      </c>
      <c r="D413">
        <v>0.51700000000000002</v>
      </c>
      <c r="E413">
        <v>-0.19500000000000001</v>
      </c>
      <c r="F413">
        <v>0.13700000000000001</v>
      </c>
      <c r="G413">
        <v>13.9</v>
      </c>
      <c r="H413">
        <v>24.9</v>
      </c>
      <c r="I413">
        <v>37.033333329999998</v>
      </c>
      <c r="J413">
        <v>24.2</v>
      </c>
      <c r="K413">
        <v>0.11566333299999999</v>
      </c>
    </row>
    <row r="414" spans="1:11">
      <c r="A414" t="s">
        <v>704</v>
      </c>
      <c r="B414" t="s">
        <v>700</v>
      </c>
      <c r="C414">
        <v>42.3</v>
      </c>
      <c r="D414">
        <v>0.71199999999999997</v>
      </c>
      <c r="E414">
        <v>-0.216</v>
      </c>
      <c r="F414">
        <v>0.16700000000000001</v>
      </c>
      <c r="G414">
        <v>13.16666667</v>
      </c>
      <c r="H414">
        <v>31.8</v>
      </c>
      <c r="I414">
        <v>37.733333330000001</v>
      </c>
      <c r="J414">
        <v>17.3</v>
      </c>
      <c r="K414">
        <v>7.3400000000000007E-2</v>
      </c>
    </row>
    <row r="415" spans="1:11">
      <c r="A415" t="s">
        <v>171</v>
      </c>
      <c r="B415" t="s">
        <v>106</v>
      </c>
      <c r="C415">
        <v>42.2</v>
      </c>
      <c r="D415">
        <v>0.82299999999999995</v>
      </c>
      <c r="E415">
        <v>-0.33</v>
      </c>
      <c r="F415">
        <v>0.189</v>
      </c>
      <c r="G415">
        <v>20.833333329999999</v>
      </c>
      <c r="H415">
        <v>35.166666669999998</v>
      </c>
      <c r="I415">
        <v>26.7</v>
      </c>
      <c r="J415">
        <v>17.333333329999999</v>
      </c>
      <c r="K415">
        <v>0.13141666699999999</v>
      </c>
    </row>
    <row r="416" spans="1:11">
      <c r="A416" t="s">
        <v>191</v>
      </c>
      <c r="B416" t="s">
        <v>183</v>
      </c>
      <c r="C416">
        <v>42.2</v>
      </c>
      <c r="D416">
        <v>0.76100000000000001</v>
      </c>
      <c r="E416">
        <v>-0.20499999999999999</v>
      </c>
      <c r="F416">
        <v>0.219</v>
      </c>
      <c r="G416">
        <v>9.35</v>
      </c>
      <c r="H416">
        <v>35.85</v>
      </c>
      <c r="I416">
        <v>34.9</v>
      </c>
      <c r="J416">
        <v>19.95</v>
      </c>
      <c r="K416">
        <v>9.8614999999999994E-2</v>
      </c>
    </row>
    <row r="417" spans="1:11">
      <c r="A417" t="s">
        <v>218</v>
      </c>
      <c r="B417" t="s">
        <v>202</v>
      </c>
      <c r="C417">
        <v>42.2</v>
      </c>
      <c r="D417">
        <v>0.76700000000000002</v>
      </c>
      <c r="E417">
        <v>-0.252</v>
      </c>
      <c r="F417">
        <v>0.17799999999999999</v>
      </c>
      <c r="G417">
        <v>19.739999999999998</v>
      </c>
      <c r="H417">
        <v>38.159999999999997</v>
      </c>
      <c r="I417">
        <v>28.02</v>
      </c>
      <c r="J417">
        <v>14.08</v>
      </c>
      <c r="K417">
        <v>0.115588</v>
      </c>
    </row>
    <row r="418" spans="1:11">
      <c r="A418" t="s">
        <v>478</v>
      </c>
      <c r="B418" t="s">
        <v>457</v>
      </c>
      <c r="C418">
        <v>42.2</v>
      </c>
      <c r="D418">
        <v>0.63500000000000001</v>
      </c>
      <c r="E418">
        <v>-0.30299999999999999</v>
      </c>
      <c r="F418">
        <v>0.157</v>
      </c>
      <c r="G418">
        <v>6.96</v>
      </c>
      <c r="H418">
        <v>21.27</v>
      </c>
      <c r="I418">
        <v>32</v>
      </c>
      <c r="J418">
        <v>39.78</v>
      </c>
      <c r="K418">
        <v>0.10213800000000001</v>
      </c>
    </row>
    <row r="419" spans="1:11">
      <c r="A419" t="s">
        <v>491</v>
      </c>
      <c r="B419" t="s">
        <v>466</v>
      </c>
      <c r="C419">
        <v>42.2</v>
      </c>
      <c r="D419">
        <v>0.747</v>
      </c>
      <c r="E419">
        <v>-0.27200000000000002</v>
      </c>
      <c r="F419">
        <v>0.187</v>
      </c>
      <c r="G419">
        <v>6.95</v>
      </c>
      <c r="H419">
        <v>35.299999999999997</v>
      </c>
      <c r="I419">
        <v>31.31666667</v>
      </c>
      <c r="J419">
        <v>26.466666669999999</v>
      </c>
      <c r="K419">
        <v>6.0666667000000001E-2</v>
      </c>
    </row>
    <row r="420" spans="1:11">
      <c r="A420" t="s">
        <v>517</v>
      </c>
      <c r="B420" t="s">
        <v>518</v>
      </c>
      <c r="C420">
        <v>42.2</v>
      </c>
      <c r="D420">
        <v>0.56100000000000005</v>
      </c>
      <c r="E420">
        <v>-0.26200000000000001</v>
      </c>
      <c r="F420">
        <v>0.13800000000000001</v>
      </c>
      <c r="G420">
        <v>14.35</v>
      </c>
      <c r="H420">
        <v>28.05</v>
      </c>
      <c r="I420">
        <v>35.200000000000003</v>
      </c>
      <c r="J420">
        <v>22.4</v>
      </c>
      <c r="K420">
        <v>9.1810000000000003E-2</v>
      </c>
    </row>
    <row r="421" spans="1:11">
      <c r="A421" t="s">
        <v>591</v>
      </c>
      <c r="B421" t="s">
        <v>509</v>
      </c>
      <c r="C421">
        <v>42.2</v>
      </c>
      <c r="D421">
        <v>0.71699999999999997</v>
      </c>
      <c r="E421">
        <v>-0.318</v>
      </c>
      <c r="F421">
        <v>0.19</v>
      </c>
      <c r="G421">
        <v>12.33333333</v>
      </c>
      <c r="H421">
        <v>33.066666669999996</v>
      </c>
      <c r="I421">
        <v>32.288888890000003</v>
      </c>
      <c r="J421">
        <v>22.277777780000001</v>
      </c>
      <c r="K421">
        <v>8.3278888999999995E-2</v>
      </c>
    </row>
    <row r="422" spans="1:11">
      <c r="A422" t="s">
        <v>635</v>
      </c>
      <c r="B422" t="s">
        <v>633</v>
      </c>
      <c r="C422">
        <v>42.2</v>
      </c>
      <c r="D422">
        <v>0.52800000000000002</v>
      </c>
      <c r="E422">
        <v>-0.20200000000000001</v>
      </c>
      <c r="F422">
        <v>0.151</v>
      </c>
      <c r="G422">
        <v>10</v>
      </c>
      <c r="H422">
        <v>30.35</v>
      </c>
      <c r="I422">
        <v>29.3</v>
      </c>
      <c r="J422">
        <v>30.35</v>
      </c>
      <c r="K422">
        <v>4.7070000000000001E-2</v>
      </c>
    </row>
    <row r="423" spans="1:11">
      <c r="A423" t="s">
        <v>185</v>
      </c>
      <c r="B423" t="s">
        <v>183</v>
      </c>
      <c r="C423">
        <v>42.1</v>
      </c>
      <c r="D423">
        <v>0.71199999999999997</v>
      </c>
      <c r="E423">
        <v>-0.16500000000000001</v>
      </c>
      <c r="F423">
        <v>0.19900000000000001</v>
      </c>
      <c r="G423">
        <v>11.43333333</v>
      </c>
      <c r="H423">
        <v>39.766666669999999</v>
      </c>
      <c r="I423">
        <v>32.200000000000003</v>
      </c>
      <c r="J423">
        <v>16.600000000000001</v>
      </c>
      <c r="K423">
        <v>5.8536667000000001E-2</v>
      </c>
    </row>
    <row r="424" spans="1:11">
      <c r="A424" t="s">
        <v>195</v>
      </c>
      <c r="B424" t="s">
        <v>183</v>
      </c>
      <c r="C424">
        <v>42.1</v>
      </c>
      <c r="D424">
        <v>0.622</v>
      </c>
      <c r="E424">
        <v>-0.20300000000000001</v>
      </c>
      <c r="F424">
        <v>0.187</v>
      </c>
      <c r="G424">
        <v>8.3333333330000006</v>
      </c>
      <c r="H424">
        <v>32.466666670000002</v>
      </c>
      <c r="I424">
        <v>32.766666669999999</v>
      </c>
      <c r="J424">
        <v>26.4</v>
      </c>
      <c r="K424">
        <v>0.187046667</v>
      </c>
    </row>
    <row r="425" spans="1:11">
      <c r="A425" t="s">
        <v>356</v>
      </c>
      <c r="B425" t="s">
        <v>355</v>
      </c>
      <c r="C425">
        <v>42.1</v>
      </c>
      <c r="D425">
        <v>0.69499999999999995</v>
      </c>
      <c r="E425">
        <v>-0.221</v>
      </c>
      <c r="F425">
        <v>0.16400000000000001</v>
      </c>
      <c r="G425">
        <v>18.93333333</v>
      </c>
      <c r="H425">
        <v>39.9</v>
      </c>
      <c r="I425">
        <v>28.883333329999999</v>
      </c>
      <c r="J425">
        <v>12.266666669999999</v>
      </c>
      <c r="K425">
        <v>9.5394999999999994E-2</v>
      </c>
    </row>
    <row r="426" spans="1:11">
      <c r="A426" t="s">
        <v>512</v>
      </c>
      <c r="B426" t="s">
        <v>509</v>
      </c>
      <c r="C426">
        <v>42.1</v>
      </c>
      <c r="D426">
        <v>0.63600000000000001</v>
      </c>
      <c r="E426">
        <v>-0.27600000000000002</v>
      </c>
      <c r="F426">
        <v>0.17199999999999999</v>
      </c>
      <c r="G426">
        <v>16.55</v>
      </c>
      <c r="H426">
        <v>37.15</v>
      </c>
      <c r="I426">
        <v>32.65</v>
      </c>
      <c r="J426">
        <v>13.65</v>
      </c>
      <c r="K426">
        <v>8.0549999999999997E-2</v>
      </c>
    </row>
    <row r="427" spans="1:11">
      <c r="A427" t="s">
        <v>196</v>
      </c>
      <c r="B427" t="s">
        <v>183</v>
      </c>
      <c r="C427">
        <v>42</v>
      </c>
      <c r="D427">
        <v>0.7</v>
      </c>
      <c r="E427">
        <v>-0.20200000000000001</v>
      </c>
      <c r="F427">
        <v>0.16300000000000001</v>
      </c>
      <c r="G427">
        <v>11.4</v>
      </c>
      <c r="H427">
        <v>38.475000000000001</v>
      </c>
      <c r="I427">
        <v>34.174999999999997</v>
      </c>
      <c r="J427">
        <v>15.95</v>
      </c>
      <c r="K427">
        <v>7.7277499999999999E-2</v>
      </c>
    </row>
    <row r="428" spans="1:11">
      <c r="A428" t="s">
        <v>197</v>
      </c>
      <c r="B428" t="s">
        <v>183</v>
      </c>
      <c r="C428">
        <v>42</v>
      </c>
      <c r="D428">
        <v>0.69299999999999995</v>
      </c>
      <c r="E428">
        <v>-0.26100000000000001</v>
      </c>
      <c r="F428">
        <v>0.17799999999999999</v>
      </c>
      <c r="G428">
        <v>13.03333333</v>
      </c>
      <c r="H428">
        <v>39.049999999999997</v>
      </c>
      <c r="I428">
        <v>33.883333329999999</v>
      </c>
      <c r="J428">
        <v>14.03333333</v>
      </c>
      <c r="K428">
        <v>9.9856666999999996E-2</v>
      </c>
    </row>
    <row r="429" spans="1:11">
      <c r="A429" t="s">
        <v>264</v>
      </c>
      <c r="B429" t="s">
        <v>261</v>
      </c>
      <c r="C429">
        <v>42</v>
      </c>
      <c r="D429">
        <v>0.65100000000000002</v>
      </c>
      <c r="E429">
        <v>-0.29499999999999998</v>
      </c>
      <c r="F429">
        <v>0.20499999999999999</v>
      </c>
      <c r="G429">
        <v>11.26363636</v>
      </c>
      <c r="H429">
        <v>34.036363639999998</v>
      </c>
      <c r="I429">
        <v>30.890909090000001</v>
      </c>
      <c r="J429">
        <v>23.76363636</v>
      </c>
      <c r="K429">
        <v>8.8434545000000003E-2</v>
      </c>
    </row>
    <row r="430" spans="1:11">
      <c r="A430" t="s">
        <v>344</v>
      </c>
      <c r="B430" t="s">
        <v>227</v>
      </c>
      <c r="C430">
        <v>42</v>
      </c>
      <c r="D430">
        <v>0.73699999999999999</v>
      </c>
      <c r="E430">
        <v>-0.35399999999999998</v>
      </c>
      <c r="F430">
        <v>0.224</v>
      </c>
      <c r="G430">
        <v>10.442857139999999</v>
      </c>
      <c r="H430">
        <v>35.642857139999997</v>
      </c>
      <c r="I430">
        <v>31.214285709999999</v>
      </c>
      <c r="J430">
        <v>22.7</v>
      </c>
      <c r="K430">
        <v>8.6709999999999995E-2</v>
      </c>
    </row>
    <row r="431" spans="1:11">
      <c r="A431" t="s">
        <v>636</v>
      </c>
      <c r="B431" t="s">
        <v>518</v>
      </c>
      <c r="C431">
        <v>42</v>
      </c>
      <c r="D431">
        <v>0.5</v>
      </c>
      <c r="E431">
        <v>-0.27800000000000002</v>
      </c>
      <c r="F431">
        <v>0.13800000000000001</v>
      </c>
      <c r="G431">
        <v>15.366666670000001</v>
      </c>
      <c r="H431">
        <v>32.633333329999999</v>
      </c>
      <c r="I431">
        <v>33.533333329999998</v>
      </c>
      <c r="J431">
        <v>18.466666669999999</v>
      </c>
      <c r="K431">
        <v>4.7596667000000002E-2</v>
      </c>
    </row>
    <row r="432" spans="1:11">
      <c r="A432" t="s">
        <v>86</v>
      </c>
      <c r="B432" t="s">
        <v>83</v>
      </c>
      <c r="C432">
        <v>41.9</v>
      </c>
      <c r="D432">
        <v>0.746</v>
      </c>
      <c r="E432">
        <v>-0.33</v>
      </c>
      <c r="F432">
        <v>0.187</v>
      </c>
      <c r="G432">
        <v>23.32</v>
      </c>
      <c r="H432">
        <v>39.380000000000003</v>
      </c>
      <c r="I432">
        <v>24.2</v>
      </c>
      <c r="J432">
        <v>13.1</v>
      </c>
      <c r="K432">
        <v>8.8737999999999997E-2</v>
      </c>
    </row>
    <row r="433" spans="1:11">
      <c r="A433" t="s">
        <v>163</v>
      </c>
      <c r="B433" t="s">
        <v>106</v>
      </c>
      <c r="C433">
        <v>41.9</v>
      </c>
      <c r="D433">
        <v>0.88500000000000001</v>
      </c>
      <c r="E433">
        <v>-0.34</v>
      </c>
      <c r="F433">
        <v>0.18099999999999999</v>
      </c>
      <c r="G433">
        <v>22.84</v>
      </c>
      <c r="H433">
        <v>36.119999999999997</v>
      </c>
      <c r="I433">
        <v>29.16</v>
      </c>
      <c r="J433">
        <v>11.86</v>
      </c>
      <c r="K433">
        <v>9.2418E-2</v>
      </c>
    </row>
    <row r="434" spans="1:11">
      <c r="A434" t="s">
        <v>176</v>
      </c>
      <c r="B434" t="s">
        <v>19</v>
      </c>
      <c r="C434">
        <v>41.9</v>
      </c>
      <c r="D434">
        <v>0.752</v>
      </c>
      <c r="E434">
        <v>-0.27400000000000002</v>
      </c>
      <c r="F434">
        <v>0.19900000000000001</v>
      </c>
      <c r="G434">
        <v>10.26</v>
      </c>
      <c r="H434">
        <v>29.86</v>
      </c>
      <c r="I434">
        <v>28.9</v>
      </c>
      <c r="J434">
        <v>30.98</v>
      </c>
      <c r="K434">
        <v>8.4435999999999997E-2</v>
      </c>
    </row>
    <row r="435" spans="1:11">
      <c r="A435" t="s">
        <v>255</v>
      </c>
      <c r="B435" t="s">
        <v>19</v>
      </c>
      <c r="C435">
        <v>41.9</v>
      </c>
      <c r="D435">
        <v>0.78700000000000003</v>
      </c>
      <c r="E435">
        <v>-0.28199999999999997</v>
      </c>
      <c r="F435">
        <v>0.20699999999999999</v>
      </c>
      <c r="G435">
        <v>15.62727273</v>
      </c>
      <c r="H435">
        <v>35.990909090000002</v>
      </c>
      <c r="I435">
        <v>25.272727270000001</v>
      </c>
      <c r="J435">
        <v>23.09090909</v>
      </c>
      <c r="K435">
        <v>4.8884999999999998E-2</v>
      </c>
    </row>
    <row r="436" spans="1:11">
      <c r="A436" t="s">
        <v>368</v>
      </c>
      <c r="B436" t="s">
        <v>83</v>
      </c>
      <c r="C436">
        <v>41.9</v>
      </c>
      <c r="D436">
        <v>0.66500000000000004</v>
      </c>
      <c r="E436">
        <v>-0.30299999999999999</v>
      </c>
      <c r="F436">
        <v>0.19500000000000001</v>
      </c>
      <c r="G436">
        <v>12.6</v>
      </c>
      <c r="H436">
        <v>31.6</v>
      </c>
      <c r="I436">
        <v>28.3</v>
      </c>
      <c r="J436">
        <v>27.5</v>
      </c>
      <c r="K436">
        <v>0.1414</v>
      </c>
    </row>
    <row r="437" spans="1:11">
      <c r="A437" t="s">
        <v>304</v>
      </c>
      <c r="B437" t="s">
        <v>355</v>
      </c>
      <c r="C437">
        <v>41.9</v>
      </c>
      <c r="D437">
        <v>0.78600000000000003</v>
      </c>
      <c r="E437">
        <v>-0.27100000000000002</v>
      </c>
      <c r="F437">
        <v>0.19900000000000001</v>
      </c>
      <c r="G437">
        <v>15.811111110000001</v>
      </c>
      <c r="H437">
        <v>38.388888889999997</v>
      </c>
      <c r="I437">
        <v>29.08888889</v>
      </c>
      <c r="J437">
        <v>16.733333330000001</v>
      </c>
      <c r="K437">
        <v>8.1747777999999993E-2</v>
      </c>
    </row>
    <row r="438" spans="1:11">
      <c r="A438" t="s">
        <v>188</v>
      </c>
      <c r="B438" t="s">
        <v>183</v>
      </c>
      <c r="C438">
        <v>41.8</v>
      </c>
      <c r="D438">
        <v>0.73699999999999999</v>
      </c>
      <c r="E438">
        <v>-0.22800000000000001</v>
      </c>
      <c r="F438">
        <v>0.20100000000000001</v>
      </c>
      <c r="G438">
        <v>11.93333333</v>
      </c>
      <c r="H438">
        <v>37.4</v>
      </c>
      <c r="I438">
        <v>33</v>
      </c>
      <c r="J438">
        <v>17.666666670000001</v>
      </c>
      <c r="K438">
        <v>8.6790000000000006E-2</v>
      </c>
    </row>
    <row r="439" spans="1:11">
      <c r="A439" t="s">
        <v>230</v>
      </c>
      <c r="B439" t="s">
        <v>199</v>
      </c>
      <c r="C439">
        <v>41.8</v>
      </c>
      <c r="D439">
        <v>0.79600000000000004</v>
      </c>
      <c r="E439">
        <v>-0.28499999999999998</v>
      </c>
      <c r="F439">
        <v>0.20300000000000001</v>
      </c>
      <c r="G439">
        <v>17.485714290000001</v>
      </c>
      <c r="H439">
        <v>43.97142857</v>
      </c>
      <c r="I439">
        <v>24.64285714</v>
      </c>
      <c r="J439">
        <v>13.91428571</v>
      </c>
      <c r="K439">
        <v>9.5161429000000006E-2</v>
      </c>
    </row>
    <row r="440" spans="1:11">
      <c r="A440" t="s">
        <v>287</v>
      </c>
      <c r="B440" t="s">
        <v>288</v>
      </c>
      <c r="C440">
        <v>41.8</v>
      </c>
      <c r="D440">
        <v>0.66</v>
      </c>
      <c r="E440">
        <v>-0.20499999999999999</v>
      </c>
      <c r="F440">
        <v>0.17100000000000001</v>
      </c>
      <c r="G440">
        <v>8.34</v>
      </c>
      <c r="H440">
        <v>35.46</v>
      </c>
      <c r="I440">
        <v>28.96</v>
      </c>
      <c r="J440">
        <v>27.22</v>
      </c>
      <c r="K440">
        <v>8.3351999999999996E-2</v>
      </c>
    </row>
    <row r="441" spans="1:11">
      <c r="A441" t="s">
        <v>462</v>
      </c>
      <c r="B441" t="s">
        <v>457</v>
      </c>
      <c r="C441">
        <v>41.8</v>
      </c>
      <c r="D441">
        <v>0.63100000000000001</v>
      </c>
      <c r="E441">
        <v>-0.28100000000000003</v>
      </c>
      <c r="F441">
        <v>0.157</v>
      </c>
      <c r="G441">
        <v>8.2249999999999996</v>
      </c>
      <c r="H441">
        <v>25.925000000000001</v>
      </c>
      <c r="I441">
        <v>36.225000000000001</v>
      </c>
      <c r="J441">
        <v>29.6</v>
      </c>
      <c r="K441">
        <v>9.1172500000000004E-2</v>
      </c>
    </row>
    <row r="442" spans="1:11">
      <c r="A442" t="s">
        <v>676</v>
      </c>
      <c r="B442" t="s">
        <v>673</v>
      </c>
      <c r="C442">
        <v>41.8</v>
      </c>
      <c r="D442">
        <v>0.54800000000000004</v>
      </c>
      <c r="E442">
        <v>-0.26900000000000002</v>
      </c>
      <c r="F442">
        <v>0.126</v>
      </c>
      <c r="G442">
        <v>14.2</v>
      </c>
      <c r="H442">
        <v>28.15</v>
      </c>
      <c r="I442">
        <v>40.6</v>
      </c>
      <c r="J442">
        <v>17</v>
      </c>
      <c r="K442">
        <v>7.4285000000000004E-2</v>
      </c>
    </row>
    <row r="443" spans="1:11">
      <c r="A443" t="s">
        <v>194</v>
      </c>
      <c r="B443" t="s">
        <v>183</v>
      </c>
      <c r="C443">
        <v>41.7</v>
      </c>
      <c r="D443">
        <v>0.69299999999999995</v>
      </c>
      <c r="E443">
        <v>-0.23</v>
      </c>
      <c r="F443">
        <v>0.19600000000000001</v>
      </c>
      <c r="G443">
        <v>8.64</v>
      </c>
      <c r="H443">
        <v>31.92</v>
      </c>
      <c r="I443">
        <v>32.74</v>
      </c>
      <c r="J443">
        <v>26.74</v>
      </c>
      <c r="K443">
        <v>9.9155999999999994E-2</v>
      </c>
    </row>
    <row r="444" spans="1:11">
      <c r="A444" t="s">
        <v>258</v>
      </c>
      <c r="B444" t="s">
        <v>19</v>
      </c>
      <c r="C444">
        <v>41.7</v>
      </c>
      <c r="D444">
        <v>0.79800000000000004</v>
      </c>
      <c r="E444">
        <v>-0.27600000000000002</v>
      </c>
      <c r="F444">
        <v>0.215</v>
      </c>
      <c r="G444">
        <v>15.625</v>
      </c>
      <c r="H444">
        <v>34.725000000000001</v>
      </c>
      <c r="I444">
        <v>25.05</v>
      </c>
      <c r="J444">
        <v>24.625</v>
      </c>
      <c r="K444">
        <v>0.10988000000000001</v>
      </c>
    </row>
    <row r="445" spans="1:11">
      <c r="A445" t="s">
        <v>554</v>
      </c>
      <c r="B445" t="s">
        <v>516</v>
      </c>
      <c r="C445">
        <v>41.7</v>
      </c>
      <c r="D445">
        <v>0.76700000000000002</v>
      </c>
      <c r="E445">
        <v>-0.41099999999999998</v>
      </c>
      <c r="F445">
        <v>0.23799999999999999</v>
      </c>
      <c r="G445">
        <v>19.55</v>
      </c>
      <c r="H445">
        <v>32.549999999999997</v>
      </c>
      <c r="I445">
        <v>27.5</v>
      </c>
      <c r="J445">
        <v>20.45</v>
      </c>
      <c r="K445">
        <v>9.0577500000000005E-2</v>
      </c>
    </row>
    <row r="446" spans="1:11">
      <c r="A446" t="s">
        <v>356</v>
      </c>
      <c r="B446" t="s">
        <v>518</v>
      </c>
      <c r="C446">
        <v>41.7</v>
      </c>
      <c r="D446">
        <v>0.61099999999999999</v>
      </c>
      <c r="E446">
        <v>-0.183</v>
      </c>
      <c r="F446">
        <v>0.123</v>
      </c>
      <c r="G446">
        <v>9.7750000000000004</v>
      </c>
      <c r="H446">
        <v>27.75</v>
      </c>
      <c r="I446">
        <v>31.75</v>
      </c>
      <c r="J446">
        <v>30.65</v>
      </c>
      <c r="K446">
        <v>7.8542500000000001E-2</v>
      </c>
    </row>
    <row r="447" spans="1:11">
      <c r="A447" t="s">
        <v>511</v>
      </c>
      <c r="B447" t="s">
        <v>509</v>
      </c>
      <c r="C447">
        <v>41.6</v>
      </c>
      <c r="D447">
        <v>0.72099999999999997</v>
      </c>
      <c r="E447">
        <v>-0.32200000000000001</v>
      </c>
      <c r="F447">
        <v>0.19700000000000001</v>
      </c>
      <c r="G447">
        <v>12.57777778</v>
      </c>
      <c r="H447">
        <v>36.688888890000001</v>
      </c>
      <c r="I447">
        <v>31.644444440000001</v>
      </c>
      <c r="J447">
        <v>19.08888889</v>
      </c>
      <c r="K447">
        <v>8.1482222000000007E-2</v>
      </c>
    </row>
    <row r="448" spans="1:11">
      <c r="A448" t="s">
        <v>105</v>
      </c>
      <c r="B448" t="s">
        <v>516</v>
      </c>
      <c r="C448">
        <v>41.6</v>
      </c>
      <c r="D448">
        <v>0.75600000000000001</v>
      </c>
      <c r="E448">
        <v>-0.376</v>
      </c>
      <c r="F448">
        <v>0.21099999999999999</v>
      </c>
      <c r="G448">
        <v>19.32</v>
      </c>
      <c r="H448">
        <v>36.68</v>
      </c>
      <c r="I448">
        <v>29.94</v>
      </c>
      <c r="J448">
        <v>14.06</v>
      </c>
      <c r="K448">
        <v>0.104808</v>
      </c>
    </row>
    <row r="449" spans="1:11">
      <c r="A449" t="s">
        <v>593</v>
      </c>
      <c r="B449" t="s">
        <v>516</v>
      </c>
      <c r="C449">
        <v>41.6</v>
      </c>
      <c r="D449">
        <v>0.75700000000000001</v>
      </c>
      <c r="E449">
        <v>-0.36199999999999999</v>
      </c>
      <c r="F449">
        <v>0.183</v>
      </c>
      <c r="G449">
        <v>15.43333333</v>
      </c>
      <c r="H449">
        <v>33.533333329999998</v>
      </c>
      <c r="I449">
        <v>31.833333329999999</v>
      </c>
      <c r="J449">
        <v>19.266666669999999</v>
      </c>
      <c r="K449">
        <v>7.3286667E-2</v>
      </c>
    </row>
    <row r="450" spans="1:11">
      <c r="A450" t="s">
        <v>648</v>
      </c>
      <c r="B450" t="s">
        <v>643</v>
      </c>
      <c r="C450">
        <v>41.6</v>
      </c>
      <c r="D450">
        <v>0.60899999999999999</v>
      </c>
      <c r="E450">
        <v>-0.23499999999999999</v>
      </c>
      <c r="F450">
        <v>0.152</v>
      </c>
      <c r="G450">
        <v>8.8666666670000005</v>
      </c>
      <c r="H450">
        <v>25.233333330000001</v>
      </c>
      <c r="I450">
        <v>37.833333330000002</v>
      </c>
      <c r="J450">
        <v>28</v>
      </c>
      <c r="K450">
        <v>0.25694666700000002</v>
      </c>
    </row>
    <row r="451" spans="1:11">
      <c r="A451" t="s">
        <v>35</v>
      </c>
      <c r="B451" t="s">
        <v>106</v>
      </c>
      <c r="C451">
        <v>41.5</v>
      </c>
      <c r="D451">
        <v>0.81799999999999995</v>
      </c>
      <c r="E451">
        <v>-0.32400000000000001</v>
      </c>
      <c r="F451">
        <v>0.19500000000000001</v>
      </c>
      <c r="G451">
        <v>20.3</v>
      </c>
      <c r="H451">
        <v>38.380000000000003</v>
      </c>
      <c r="I451">
        <v>26.7</v>
      </c>
      <c r="J451">
        <v>14.6</v>
      </c>
      <c r="K451">
        <v>0.109512</v>
      </c>
    </row>
    <row r="452" spans="1:11">
      <c r="A452" t="s">
        <v>120</v>
      </c>
      <c r="B452" t="s">
        <v>117</v>
      </c>
      <c r="C452">
        <v>41.5</v>
      </c>
      <c r="D452">
        <v>0.55100000000000005</v>
      </c>
      <c r="E452">
        <v>-0.23400000000000001</v>
      </c>
      <c r="F452">
        <v>0.16400000000000001</v>
      </c>
      <c r="G452">
        <v>13.6</v>
      </c>
      <c r="H452">
        <v>28</v>
      </c>
      <c r="I452">
        <v>28.733333330000001</v>
      </c>
      <c r="J452">
        <v>29.666666670000001</v>
      </c>
      <c r="K452">
        <v>0.18926000000000001</v>
      </c>
    </row>
    <row r="453" spans="1:11">
      <c r="A453" t="s">
        <v>190</v>
      </c>
      <c r="B453" t="s">
        <v>183</v>
      </c>
      <c r="C453">
        <v>41.5</v>
      </c>
      <c r="D453">
        <v>0.68700000000000006</v>
      </c>
      <c r="E453">
        <v>-0.27200000000000002</v>
      </c>
      <c r="F453">
        <v>0.20100000000000001</v>
      </c>
      <c r="G453">
        <v>13.06</v>
      </c>
      <c r="H453">
        <v>40.44</v>
      </c>
      <c r="I453">
        <v>31.44</v>
      </c>
      <c r="J453">
        <v>15.04</v>
      </c>
      <c r="K453">
        <v>6.8332000000000004E-2</v>
      </c>
    </row>
    <row r="454" spans="1:11">
      <c r="A454" t="s">
        <v>232</v>
      </c>
      <c r="B454" t="s">
        <v>174</v>
      </c>
      <c r="C454">
        <v>41.5</v>
      </c>
      <c r="D454">
        <v>0.78300000000000003</v>
      </c>
      <c r="E454">
        <v>-0.25800000000000001</v>
      </c>
      <c r="F454">
        <v>0.20100000000000001</v>
      </c>
      <c r="G454">
        <v>13.2</v>
      </c>
      <c r="H454">
        <v>44.383333329999999</v>
      </c>
      <c r="I454">
        <v>27.55</v>
      </c>
      <c r="J454">
        <v>14.9</v>
      </c>
      <c r="K454">
        <v>6.5884999999999999E-2</v>
      </c>
    </row>
    <row r="455" spans="1:11">
      <c r="A455" t="s">
        <v>304</v>
      </c>
      <c r="B455" t="s">
        <v>298</v>
      </c>
      <c r="C455">
        <v>41.5</v>
      </c>
      <c r="D455">
        <v>0.66400000000000003</v>
      </c>
      <c r="E455">
        <v>-0.315</v>
      </c>
      <c r="F455">
        <v>0.19700000000000001</v>
      </c>
      <c r="G455">
        <v>9.6999999999999993</v>
      </c>
      <c r="H455">
        <v>27.366666670000001</v>
      </c>
      <c r="I455">
        <v>27.866666670000001</v>
      </c>
      <c r="J455">
        <v>35.066666669999996</v>
      </c>
      <c r="K455">
        <v>0.10094</v>
      </c>
    </row>
    <row r="456" spans="1:11">
      <c r="A456" t="s">
        <v>353</v>
      </c>
      <c r="B456" t="s">
        <v>227</v>
      </c>
      <c r="C456">
        <v>41.5</v>
      </c>
      <c r="D456">
        <v>0.65100000000000002</v>
      </c>
      <c r="E456">
        <v>-0.32200000000000001</v>
      </c>
      <c r="F456">
        <v>0.184</v>
      </c>
      <c r="G456">
        <v>11.0625</v>
      </c>
      <c r="H456">
        <v>35.075000000000003</v>
      </c>
      <c r="I456">
        <v>33.825000000000003</v>
      </c>
      <c r="J456">
        <v>20.05</v>
      </c>
      <c r="K456">
        <v>8.3633750000000007E-2</v>
      </c>
    </row>
    <row r="457" spans="1:11">
      <c r="A457" t="s">
        <v>520</v>
      </c>
      <c r="B457" t="s">
        <v>518</v>
      </c>
      <c r="C457">
        <v>41.5</v>
      </c>
      <c r="D457">
        <v>0.61899999999999999</v>
      </c>
      <c r="E457">
        <v>-0.33400000000000002</v>
      </c>
      <c r="F457">
        <v>0.124</v>
      </c>
      <c r="G457">
        <v>23.4</v>
      </c>
      <c r="H457">
        <v>29.833333329999999</v>
      </c>
      <c r="I457">
        <v>29.233333330000001</v>
      </c>
      <c r="J457">
        <v>17.5</v>
      </c>
      <c r="K457">
        <v>8.3720000000000003E-2</v>
      </c>
    </row>
    <row r="458" spans="1:11">
      <c r="A458" t="s">
        <v>605</v>
      </c>
      <c r="B458" t="s">
        <v>596</v>
      </c>
      <c r="C458">
        <v>41.5</v>
      </c>
      <c r="D458">
        <v>0.65200000000000002</v>
      </c>
      <c r="E458">
        <v>-0.33200000000000002</v>
      </c>
      <c r="F458">
        <v>0.115</v>
      </c>
      <c r="G458">
        <v>8.1</v>
      </c>
      <c r="H458">
        <v>32.799999999999997</v>
      </c>
      <c r="I458">
        <v>35.299999999999997</v>
      </c>
      <c r="J458">
        <v>23.8</v>
      </c>
      <c r="K458">
        <v>7.4685000000000001E-2</v>
      </c>
    </row>
    <row r="459" spans="1:11">
      <c r="A459" t="s">
        <v>712</v>
      </c>
      <c r="B459" t="s">
        <v>656</v>
      </c>
      <c r="C459">
        <v>41.5</v>
      </c>
      <c r="D459">
        <v>0.68300000000000005</v>
      </c>
      <c r="E459">
        <v>-0.28699999999999998</v>
      </c>
      <c r="F459">
        <v>0.16400000000000001</v>
      </c>
      <c r="G459">
        <v>11.83333333</v>
      </c>
      <c r="H459">
        <v>30.06666667</v>
      </c>
      <c r="I459">
        <v>36.833333330000002</v>
      </c>
      <c r="J459">
        <v>21.366666670000001</v>
      </c>
      <c r="K459">
        <v>8.8249999999999995E-2</v>
      </c>
    </row>
    <row r="460" spans="1:11">
      <c r="A460" t="s">
        <v>371</v>
      </c>
      <c r="B460" t="s">
        <v>355</v>
      </c>
      <c r="C460">
        <v>41.4</v>
      </c>
      <c r="D460">
        <v>0.79300000000000004</v>
      </c>
      <c r="E460">
        <v>-0.34399999999999997</v>
      </c>
      <c r="F460">
        <v>0.20399999999999999</v>
      </c>
      <c r="G460">
        <v>20.083333329999999</v>
      </c>
      <c r="H460">
        <v>40.216666670000002</v>
      </c>
      <c r="I460">
        <v>25.016666669999999</v>
      </c>
      <c r="J460">
        <v>14.66666667</v>
      </c>
      <c r="K460">
        <v>9.6644999999999995E-2</v>
      </c>
    </row>
    <row r="461" spans="1:11">
      <c r="A461" t="s">
        <v>492</v>
      </c>
      <c r="B461" t="s">
        <v>466</v>
      </c>
      <c r="C461">
        <v>41.4</v>
      </c>
      <c r="D461">
        <v>0.64700000000000002</v>
      </c>
      <c r="E461">
        <v>-0.315</v>
      </c>
      <c r="F461">
        <v>0.16200000000000001</v>
      </c>
      <c r="G461">
        <v>9.42</v>
      </c>
      <c r="H461">
        <v>32.18</v>
      </c>
      <c r="I461">
        <v>34.880000000000003</v>
      </c>
      <c r="J461">
        <v>23.5</v>
      </c>
      <c r="K461">
        <v>7.6938000000000006E-2</v>
      </c>
    </row>
    <row r="462" spans="1:11">
      <c r="A462" t="s">
        <v>524</v>
      </c>
      <c r="B462" t="s">
        <v>516</v>
      </c>
      <c r="C462">
        <v>41.4</v>
      </c>
      <c r="D462">
        <v>0.85599999999999998</v>
      </c>
      <c r="E462">
        <v>-0.46899999999999997</v>
      </c>
      <c r="F462">
        <v>0.23799999999999999</v>
      </c>
      <c r="G462">
        <v>27.483333330000001</v>
      </c>
      <c r="H462">
        <v>28.7</v>
      </c>
      <c r="I462">
        <v>28.31666667</v>
      </c>
      <c r="J462">
        <v>15.5</v>
      </c>
      <c r="K462">
        <v>6.3918332999999994E-2</v>
      </c>
    </row>
    <row r="463" spans="1:11">
      <c r="A463" t="s">
        <v>581</v>
      </c>
      <c r="B463" t="s">
        <v>516</v>
      </c>
      <c r="C463">
        <v>41.4</v>
      </c>
      <c r="D463">
        <v>0.71399999999999997</v>
      </c>
      <c r="E463">
        <v>-0.27300000000000002</v>
      </c>
      <c r="F463">
        <v>0.19500000000000001</v>
      </c>
      <c r="G463">
        <v>16.899999999999999</v>
      </c>
      <c r="H463">
        <v>36.450000000000003</v>
      </c>
      <c r="I463">
        <v>31.25</v>
      </c>
      <c r="J463">
        <v>15.4</v>
      </c>
      <c r="K463">
        <v>8.6711667000000006E-2</v>
      </c>
    </row>
    <row r="464" spans="1:11">
      <c r="A464" t="s">
        <v>691</v>
      </c>
      <c r="B464" t="s">
        <v>688</v>
      </c>
      <c r="C464">
        <v>41.4</v>
      </c>
      <c r="D464">
        <v>0.65</v>
      </c>
      <c r="E464">
        <v>-0.28199999999999997</v>
      </c>
      <c r="F464">
        <v>0.14299999999999999</v>
      </c>
      <c r="G464">
        <v>11.92</v>
      </c>
      <c r="H464">
        <v>29.46</v>
      </c>
      <c r="I464">
        <v>38</v>
      </c>
      <c r="J464">
        <v>20.66</v>
      </c>
      <c r="K464">
        <v>9.9715999999999999E-2</v>
      </c>
    </row>
    <row r="465" spans="1:11">
      <c r="A465" t="s">
        <v>716</v>
      </c>
      <c r="B465" t="s">
        <v>700</v>
      </c>
      <c r="C465">
        <v>41.4</v>
      </c>
      <c r="D465">
        <v>0.57699999999999996</v>
      </c>
      <c r="E465">
        <v>-0.19900000000000001</v>
      </c>
      <c r="F465">
        <v>0.14699999999999999</v>
      </c>
      <c r="G465">
        <v>6.8</v>
      </c>
      <c r="H465">
        <v>25.55</v>
      </c>
      <c r="I465">
        <v>36.799999999999997</v>
      </c>
      <c r="J465">
        <v>30.85</v>
      </c>
      <c r="K465">
        <v>0.16314500000000001</v>
      </c>
    </row>
    <row r="466" spans="1:11">
      <c r="A466" t="s">
        <v>81</v>
      </c>
      <c r="B466" t="s">
        <v>72</v>
      </c>
      <c r="C466">
        <v>41.3</v>
      </c>
      <c r="D466">
        <v>0.77400000000000002</v>
      </c>
      <c r="E466">
        <v>-0.35</v>
      </c>
      <c r="F466">
        <v>0.159</v>
      </c>
      <c r="G466">
        <v>22.06666667</v>
      </c>
      <c r="H466">
        <v>42.466666670000002</v>
      </c>
      <c r="I466">
        <v>22.533333330000001</v>
      </c>
      <c r="J466">
        <v>12.9</v>
      </c>
      <c r="K466">
        <v>0.11965000000000001</v>
      </c>
    </row>
    <row r="467" spans="1:11">
      <c r="A467" t="s">
        <v>243</v>
      </c>
      <c r="B467" t="s">
        <v>199</v>
      </c>
      <c r="C467">
        <v>41.3</v>
      </c>
      <c r="D467">
        <v>0.73099999999999998</v>
      </c>
      <c r="E467">
        <v>-0.28299999999999997</v>
      </c>
      <c r="F467">
        <v>0.19500000000000001</v>
      </c>
      <c r="G467">
        <v>11.34</v>
      </c>
      <c r="H467">
        <v>43.84</v>
      </c>
      <c r="I467">
        <v>25.9</v>
      </c>
      <c r="J467">
        <v>18.920000000000002</v>
      </c>
      <c r="K467">
        <v>9.5200000000000007E-2</v>
      </c>
    </row>
    <row r="468" spans="1:11">
      <c r="A468" t="s">
        <v>304</v>
      </c>
      <c r="B468" t="s">
        <v>227</v>
      </c>
      <c r="C468">
        <v>41.3</v>
      </c>
      <c r="D468">
        <v>0.747</v>
      </c>
      <c r="E468">
        <v>-0.39700000000000002</v>
      </c>
      <c r="F468">
        <v>0.21199999999999999</v>
      </c>
      <c r="G468">
        <v>10.3</v>
      </c>
      <c r="H468">
        <v>35.674999999999997</v>
      </c>
      <c r="I468">
        <v>32</v>
      </c>
      <c r="J468">
        <v>21.975000000000001</v>
      </c>
      <c r="K468">
        <v>9.5935000000000006E-2</v>
      </c>
    </row>
    <row r="469" spans="1:11">
      <c r="A469" t="s">
        <v>601</v>
      </c>
      <c r="B469" t="s">
        <v>596</v>
      </c>
      <c r="C469">
        <v>41.3</v>
      </c>
      <c r="D469">
        <v>0.55700000000000005</v>
      </c>
      <c r="F469">
        <v>9.5000000000000001E-2</v>
      </c>
      <c r="G469">
        <v>13.1</v>
      </c>
      <c r="H469">
        <v>40.5</v>
      </c>
      <c r="I469">
        <v>31.85</v>
      </c>
      <c r="J469">
        <v>14.55</v>
      </c>
      <c r="K469">
        <v>0</v>
      </c>
    </row>
    <row r="470" spans="1:11">
      <c r="A470" t="s">
        <v>683</v>
      </c>
      <c r="B470" t="s">
        <v>673</v>
      </c>
      <c r="C470">
        <v>41.3</v>
      </c>
      <c r="D470">
        <v>0.59399999999999997</v>
      </c>
      <c r="E470">
        <v>-0.32100000000000001</v>
      </c>
      <c r="F470">
        <v>0.154</v>
      </c>
      <c r="G470">
        <v>28.774999999999999</v>
      </c>
      <c r="H470">
        <v>24.475000000000001</v>
      </c>
      <c r="I470">
        <v>31.75</v>
      </c>
      <c r="J470">
        <v>14.975</v>
      </c>
      <c r="K470">
        <v>9.2285000000000006E-2</v>
      </c>
    </row>
    <row r="471" spans="1:11">
      <c r="A471" t="s">
        <v>291</v>
      </c>
      <c r="B471" t="s">
        <v>656</v>
      </c>
      <c r="C471">
        <v>41.3</v>
      </c>
      <c r="D471">
        <v>0.56899999999999995</v>
      </c>
      <c r="E471">
        <v>-0.23</v>
      </c>
      <c r="F471">
        <v>0.14099999999999999</v>
      </c>
      <c r="G471">
        <v>9.0166666670000009</v>
      </c>
      <c r="H471">
        <v>24.866666670000001</v>
      </c>
      <c r="I471">
        <v>35.716666670000002</v>
      </c>
      <c r="J471">
        <v>30.416666670000001</v>
      </c>
      <c r="K471">
        <v>0.11866</v>
      </c>
    </row>
    <row r="472" spans="1:11">
      <c r="A472" t="s">
        <v>30</v>
      </c>
      <c r="B472" t="s">
        <v>17</v>
      </c>
      <c r="C472">
        <v>41.2</v>
      </c>
      <c r="D472">
        <v>0.73799999999999999</v>
      </c>
      <c r="E472">
        <v>-0.26900000000000002</v>
      </c>
      <c r="F472">
        <v>0.187</v>
      </c>
      <c r="G472">
        <v>13.4</v>
      </c>
      <c r="H472">
        <v>31.9</v>
      </c>
      <c r="I472">
        <v>30.45</v>
      </c>
      <c r="J472">
        <v>24.2</v>
      </c>
      <c r="K472">
        <v>0.17849999999999999</v>
      </c>
    </row>
    <row r="473" spans="1:11">
      <c r="A473" t="s">
        <v>107</v>
      </c>
      <c r="B473" t="s">
        <v>106</v>
      </c>
      <c r="C473">
        <v>41.2</v>
      </c>
      <c r="D473">
        <v>0.86299999999999999</v>
      </c>
      <c r="E473">
        <v>-0.31900000000000001</v>
      </c>
      <c r="F473">
        <v>0.192</v>
      </c>
      <c r="G473">
        <v>22.675000000000001</v>
      </c>
      <c r="H473">
        <v>34.700000000000003</v>
      </c>
      <c r="I473">
        <v>28.524999999999999</v>
      </c>
      <c r="J473">
        <v>14.05</v>
      </c>
      <c r="K473">
        <v>0.10543</v>
      </c>
    </row>
    <row r="474" spans="1:11">
      <c r="A474" t="s">
        <v>109</v>
      </c>
      <c r="B474" t="s">
        <v>12</v>
      </c>
      <c r="C474">
        <v>41.2</v>
      </c>
      <c r="D474">
        <v>0.77400000000000002</v>
      </c>
      <c r="E474">
        <v>-0.26800000000000002</v>
      </c>
      <c r="F474">
        <v>0.20200000000000001</v>
      </c>
      <c r="G474">
        <v>21.35</v>
      </c>
      <c r="H474">
        <v>41.9</v>
      </c>
      <c r="I474">
        <v>22.7</v>
      </c>
      <c r="J474">
        <v>14.05</v>
      </c>
      <c r="K474">
        <v>6.9264999999999993E-2</v>
      </c>
    </row>
    <row r="475" spans="1:11">
      <c r="A475" t="s">
        <v>224</v>
      </c>
      <c r="B475" t="s">
        <v>202</v>
      </c>
      <c r="C475">
        <v>41.2</v>
      </c>
      <c r="D475">
        <v>0.77300000000000002</v>
      </c>
      <c r="E475">
        <v>-0.27900000000000003</v>
      </c>
      <c r="F475">
        <v>0.19500000000000001</v>
      </c>
      <c r="G475">
        <v>15.8</v>
      </c>
      <c r="H475">
        <v>39.542857140000002</v>
      </c>
      <c r="I475">
        <v>27.47142857</v>
      </c>
      <c r="J475">
        <v>17.17142857</v>
      </c>
      <c r="K475">
        <v>9.7881429000000006E-2</v>
      </c>
    </row>
    <row r="476" spans="1:11">
      <c r="A476" t="s">
        <v>233</v>
      </c>
      <c r="B476" t="s">
        <v>199</v>
      </c>
      <c r="C476">
        <v>41.2</v>
      </c>
      <c r="D476">
        <v>0.80700000000000005</v>
      </c>
      <c r="E476">
        <v>-0.34200000000000003</v>
      </c>
      <c r="F476">
        <v>0.21199999999999999</v>
      </c>
      <c r="G476">
        <v>15.06</v>
      </c>
      <c r="H476">
        <v>45.9</v>
      </c>
      <c r="I476">
        <v>27.08</v>
      </c>
      <c r="J476">
        <v>12</v>
      </c>
      <c r="K476">
        <v>6.2390000000000001E-2</v>
      </c>
    </row>
    <row r="477" spans="1:11">
      <c r="A477" t="s">
        <v>604</v>
      </c>
      <c r="B477" t="s">
        <v>596</v>
      </c>
      <c r="C477">
        <v>41.2</v>
      </c>
      <c r="D477">
        <v>0.60699999999999998</v>
      </c>
      <c r="E477">
        <v>-0.253</v>
      </c>
      <c r="F477">
        <v>0.13300000000000001</v>
      </c>
      <c r="G477">
        <v>7.2</v>
      </c>
      <c r="H477">
        <v>22.1</v>
      </c>
      <c r="I477">
        <v>39.5</v>
      </c>
      <c r="J477">
        <v>31.2</v>
      </c>
      <c r="K477">
        <v>4.8989999999999999E-2</v>
      </c>
    </row>
    <row r="478" spans="1:11">
      <c r="A478" t="s">
        <v>641</v>
      </c>
      <c r="B478" t="s">
        <v>518</v>
      </c>
      <c r="C478">
        <v>41.2</v>
      </c>
      <c r="D478">
        <v>0.57599999999999996</v>
      </c>
      <c r="E478">
        <v>-0.28499999999999998</v>
      </c>
      <c r="F478">
        <v>0.13600000000000001</v>
      </c>
      <c r="G478">
        <v>14.55</v>
      </c>
      <c r="H478">
        <v>34.85</v>
      </c>
      <c r="I478">
        <v>28.85</v>
      </c>
      <c r="J478">
        <v>21.75</v>
      </c>
      <c r="K478">
        <v>3.737E-2</v>
      </c>
    </row>
    <row r="479" spans="1:11">
      <c r="A479" t="s">
        <v>583</v>
      </c>
      <c r="B479" t="s">
        <v>700</v>
      </c>
      <c r="C479">
        <v>41.2</v>
      </c>
      <c r="D479">
        <v>0.68300000000000005</v>
      </c>
      <c r="E479">
        <v>-0.2</v>
      </c>
      <c r="F479">
        <v>0.16300000000000001</v>
      </c>
      <c r="G479">
        <v>10.68</v>
      </c>
      <c r="H479">
        <v>30.8</v>
      </c>
      <c r="I479">
        <v>41.42</v>
      </c>
      <c r="J479">
        <v>17.12</v>
      </c>
      <c r="K479">
        <v>6.4867999999999995E-2</v>
      </c>
    </row>
    <row r="480" spans="1:11">
      <c r="A480" t="s">
        <v>367</v>
      </c>
      <c r="B480" t="s">
        <v>83</v>
      </c>
      <c r="C480">
        <v>41.1</v>
      </c>
      <c r="D480">
        <v>0.77800000000000002</v>
      </c>
      <c r="E480">
        <v>-0.27600000000000002</v>
      </c>
      <c r="F480">
        <v>0.187</v>
      </c>
      <c r="G480">
        <v>15.442857139999999</v>
      </c>
      <c r="H480">
        <v>37.257142860000002</v>
      </c>
      <c r="I480">
        <v>32.18571429</v>
      </c>
      <c r="J480">
        <v>15.128571429999999</v>
      </c>
      <c r="K480">
        <v>8.6824286000000001E-2</v>
      </c>
    </row>
    <row r="481" spans="1:11">
      <c r="A481" t="s">
        <v>372</v>
      </c>
      <c r="B481" t="s">
        <v>355</v>
      </c>
      <c r="C481">
        <v>41.1</v>
      </c>
      <c r="D481">
        <v>0.78</v>
      </c>
      <c r="E481">
        <v>-0.35699999999999998</v>
      </c>
      <c r="F481">
        <v>0.17699999999999999</v>
      </c>
      <c r="G481">
        <v>22.074999999999999</v>
      </c>
      <c r="H481">
        <v>35.924999999999997</v>
      </c>
      <c r="I481">
        <v>30.1</v>
      </c>
      <c r="J481">
        <v>11.95</v>
      </c>
      <c r="K481">
        <v>8.9622499999999994E-2</v>
      </c>
    </row>
    <row r="482" spans="1:11">
      <c r="A482" t="s">
        <v>374</v>
      </c>
      <c r="B482" t="s">
        <v>72</v>
      </c>
      <c r="C482">
        <v>41.1</v>
      </c>
      <c r="D482">
        <v>0.77400000000000002</v>
      </c>
      <c r="E482">
        <v>-0.28999999999999998</v>
      </c>
      <c r="F482">
        <v>0.18</v>
      </c>
      <c r="G482">
        <v>18.083333329999999</v>
      </c>
      <c r="H482">
        <v>40.716666670000002</v>
      </c>
      <c r="I482">
        <v>26.833333329999999</v>
      </c>
      <c r="J482">
        <v>14.41666667</v>
      </c>
      <c r="K482">
        <v>7.7071666999999996E-2</v>
      </c>
    </row>
    <row r="483" spans="1:11">
      <c r="A483" t="s">
        <v>542</v>
      </c>
      <c r="B483" t="s">
        <v>516</v>
      </c>
      <c r="C483">
        <v>41.1</v>
      </c>
      <c r="D483">
        <v>0.72199999999999998</v>
      </c>
      <c r="E483">
        <v>-0.378</v>
      </c>
      <c r="F483">
        <v>0.21199999999999999</v>
      </c>
      <c r="G483">
        <v>16.27</v>
      </c>
      <c r="H483">
        <v>29.84</v>
      </c>
      <c r="I483">
        <v>30.86</v>
      </c>
      <c r="J483">
        <v>23.01</v>
      </c>
      <c r="K483">
        <v>8.6430999999999994E-2</v>
      </c>
    </row>
    <row r="484" spans="1:11">
      <c r="A484" t="s">
        <v>707</v>
      </c>
      <c r="B484" t="s">
        <v>656</v>
      </c>
      <c r="C484">
        <v>41.1</v>
      </c>
      <c r="D484">
        <v>0.59499999999999997</v>
      </c>
      <c r="E484">
        <v>-0.25700000000000001</v>
      </c>
      <c r="F484">
        <v>0.13</v>
      </c>
      <c r="G484">
        <v>10.85</v>
      </c>
      <c r="H484">
        <v>31.35</v>
      </c>
      <c r="I484">
        <v>35.4</v>
      </c>
      <c r="J484">
        <v>22.35</v>
      </c>
      <c r="K484">
        <v>7.4060000000000001E-2</v>
      </c>
    </row>
    <row r="485" spans="1:11">
      <c r="A485" t="s">
        <v>92</v>
      </c>
      <c r="B485" t="s">
        <v>12</v>
      </c>
      <c r="C485">
        <v>41</v>
      </c>
      <c r="D485">
        <v>0.75</v>
      </c>
      <c r="E485">
        <v>-0.189</v>
      </c>
      <c r="F485">
        <v>0.16700000000000001</v>
      </c>
      <c r="G485">
        <v>21.133333329999999</v>
      </c>
      <c r="H485">
        <v>41.933333330000004</v>
      </c>
      <c r="I485">
        <v>24.733333330000001</v>
      </c>
      <c r="J485">
        <v>12.16666667</v>
      </c>
      <c r="K485">
        <v>6.6100000000000006E-2</v>
      </c>
    </row>
    <row r="486" spans="1:11">
      <c r="A486" t="s">
        <v>234</v>
      </c>
      <c r="B486" t="s">
        <v>199</v>
      </c>
      <c r="C486">
        <v>41</v>
      </c>
      <c r="D486">
        <v>0.78500000000000003</v>
      </c>
      <c r="E486">
        <v>-0.25700000000000001</v>
      </c>
      <c r="F486">
        <v>0.19400000000000001</v>
      </c>
      <c r="G486">
        <v>10.733333330000001</v>
      </c>
      <c r="H486">
        <v>43</v>
      </c>
      <c r="I486">
        <v>29.133333329999999</v>
      </c>
      <c r="J486">
        <v>17.133333329999999</v>
      </c>
      <c r="K486">
        <v>9.0829999999999994E-2</v>
      </c>
    </row>
    <row r="487" spans="1:11">
      <c r="A487" t="s">
        <v>426</v>
      </c>
      <c r="B487" t="s">
        <v>393</v>
      </c>
      <c r="C487">
        <v>41</v>
      </c>
      <c r="D487">
        <v>0.71099999999999997</v>
      </c>
      <c r="E487">
        <v>-0.16200000000000001</v>
      </c>
      <c r="F487">
        <v>0.18099999999999999</v>
      </c>
      <c r="G487">
        <v>14.83333333</v>
      </c>
      <c r="H487">
        <v>36.766666669999999</v>
      </c>
      <c r="I487">
        <v>30.733333330000001</v>
      </c>
      <c r="J487">
        <v>17.666666670000001</v>
      </c>
      <c r="K487">
        <v>2.3323333000000002E-2</v>
      </c>
    </row>
    <row r="488" spans="1:11">
      <c r="A488" t="s">
        <v>508</v>
      </c>
      <c r="B488" t="s">
        <v>509</v>
      </c>
      <c r="C488">
        <v>41</v>
      </c>
      <c r="D488">
        <v>0.73299999999999998</v>
      </c>
      <c r="E488">
        <v>-0.26600000000000001</v>
      </c>
      <c r="F488">
        <v>0.17699999999999999</v>
      </c>
      <c r="G488">
        <v>16.899999999999999</v>
      </c>
      <c r="H488">
        <v>36.875</v>
      </c>
      <c r="I488">
        <v>28.625</v>
      </c>
      <c r="J488">
        <v>17.600000000000001</v>
      </c>
      <c r="K488">
        <v>9.58175E-2</v>
      </c>
    </row>
    <row r="489" spans="1:11">
      <c r="A489" t="s">
        <v>561</v>
      </c>
      <c r="B489" t="s">
        <v>516</v>
      </c>
      <c r="C489">
        <v>41</v>
      </c>
      <c r="D489">
        <v>0.82199999999999995</v>
      </c>
      <c r="F489">
        <v>0.26400000000000001</v>
      </c>
      <c r="G489">
        <v>19.850000000000001</v>
      </c>
      <c r="H489">
        <v>32.85</v>
      </c>
      <c r="I489">
        <v>30.05</v>
      </c>
      <c r="J489">
        <v>17.25</v>
      </c>
      <c r="K489">
        <v>0</v>
      </c>
    </row>
    <row r="490" spans="1:11">
      <c r="A490" t="s">
        <v>189</v>
      </c>
      <c r="B490" t="s">
        <v>183</v>
      </c>
      <c r="C490">
        <v>40.9</v>
      </c>
      <c r="D490">
        <v>0.70199999999999996</v>
      </c>
      <c r="E490">
        <v>-0.27</v>
      </c>
      <c r="F490">
        <v>0.19</v>
      </c>
      <c r="G490">
        <v>11.78571429</v>
      </c>
      <c r="H490">
        <v>38.385714290000003</v>
      </c>
      <c r="I490">
        <v>32.257142860000002</v>
      </c>
      <c r="J490">
        <v>17.571428569999998</v>
      </c>
      <c r="K490">
        <v>7.0735714000000005E-2</v>
      </c>
    </row>
    <row r="491" spans="1:11">
      <c r="A491" t="s">
        <v>463</v>
      </c>
      <c r="B491" t="s">
        <v>457</v>
      </c>
      <c r="C491">
        <v>40.9</v>
      </c>
      <c r="D491">
        <v>0.60299999999999998</v>
      </c>
      <c r="E491">
        <v>-0.37</v>
      </c>
      <c r="F491">
        <v>0.14799999999999999</v>
      </c>
      <c r="G491">
        <v>17.239999999999998</v>
      </c>
      <c r="H491">
        <v>33.86</v>
      </c>
      <c r="I491">
        <v>35.1</v>
      </c>
      <c r="J491">
        <v>13.76</v>
      </c>
      <c r="K491">
        <v>5.6474000000000003E-2</v>
      </c>
    </row>
    <row r="492" spans="1:11">
      <c r="A492" t="s">
        <v>584</v>
      </c>
      <c r="B492" t="s">
        <v>516</v>
      </c>
      <c r="C492">
        <v>40.9</v>
      </c>
      <c r="D492">
        <v>0.69699999999999995</v>
      </c>
      <c r="E492">
        <v>-0.34300000000000003</v>
      </c>
      <c r="F492">
        <v>0.183</v>
      </c>
      <c r="G492">
        <v>17.212499999999999</v>
      </c>
      <c r="H492">
        <v>36.75</v>
      </c>
      <c r="I492">
        <v>31.287500000000001</v>
      </c>
      <c r="J492">
        <v>14.75</v>
      </c>
      <c r="K492">
        <v>8.2784999999999997E-2</v>
      </c>
    </row>
    <row r="493" spans="1:11">
      <c r="A493" t="s">
        <v>22</v>
      </c>
      <c r="B493" t="s">
        <v>19</v>
      </c>
      <c r="C493">
        <v>40.799999999999997</v>
      </c>
      <c r="D493">
        <v>0.82499999999999996</v>
      </c>
      <c r="E493">
        <v>-0.251</v>
      </c>
      <c r="F493">
        <v>0.22900000000000001</v>
      </c>
      <c r="G493">
        <v>22.2</v>
      </c>
      <c r="H493">
        <v>35.75</v>
      </c>
      <c r="I493">
        <v>28.725000000000001</v>
      </c>
      <c r="J493">
        <v>13.375</v>
      </c>
      <c r="K493">
        <v>8.0110000000000001E-2</v>
      </c>
    </row>
    <row r="494" spans="1:11">
      <c r="A494" t="s">
        <v>33</v>
      </c>
      <c r="B494" t="s">
        <v>17</v>
      </c>
      <c r="C494">
        <v>40.799999999999997</v>
      </c>
      <c r="D494">
        <v>0.66500000000000004</v>
      </c>
      <c r="E494">
        <v>-0.29799999999999999</v>
      </c>
      <c r="F494">
        <v>0.153</v>
      </c>
      <c r="G494">
        <v>13.175000000000001</v>
      </c>
      <c r="H494">
        <v>32.700000000000003</v>
      </c>
      <c r="I494">
        <v>33.174999999999997</v>
      </c>
      <c r="J494">
        <v>21.024999999999999</v>
      </c>
      <c r="K494">
        <v>0.25346000000000002</v>
      </c>
    </row>
    <row r="495" spans="1:11">
      <c r="A495" t="s">
        <v>210</v>
      </c>
      <c r="B495" t="s">
        <v>202</v>
      </c>
      <c r="C495">
        <v>40.799999999999997</v>
      </c>
      <c r="D495">
        <v>0.72799999999999998</v>
      </c>
      <c r="E495">
        <v>-0.29399999999999998</v>
      </c>
      <c r="F495">
        <v>0.185</v>
      </c>
      <c r="G495">
        <v>17.033333330000001</v>
      </c>
      <c r="H495">
        <v>43.566666669999996</v>
      </c>
      <c r="I495">
        <v>26.366666670000001</v>
      </c>
      <c r="J495">
        <v>13.03333333</v>
      </c>
      <c r="K495">
        <v>4.8996667000000001E-2</v>
      </c>
    </row>
    <row r="496" spans="1:11">
      <c r="A496" t="s">
        <v>282</v>
      </c>
      <c r="B496" t="s">
        <v>240</v>
      </c>
      <c r="C496">
        <v>40.799999999999997</v>
      </c>
      <c r="D496">
        <v>0.68899999999999995</v>
      </c>
      <c r="E496">
        <v>-0.317</v>
      </c>
      <c r="F496">
        <v>0.219</v>
      </c>
      <c r="G496">
        <v>11.29166667</v>
      </c>
      <c r="H496">
        <v>32.033333329999998</v>
      </c>
      <c r="I496">
        <v>25</v>
      </c>
      <c r="J496">
        <v>31.658333330000001</v>
      </c>
      <c r="K496">
        <v>0.13500083299999999</v>
      </c>
    </row>
    <row r="497" spans="1:11">
      <c r="A497" t="s">
        <v>390</v>
      </c>
      <c r="B497" t="s">
        <v>386</v>
      </c>
      <c r="C497">
        <v>40.799999999999997</v>
      </c>
      <c r="D497">
        <v>0.78700000000000003</v>
      </c>
      <c r="E497">
        <v>-0.16</v>
      </c>
      <c r="F497">
        <v>0.17299999999999999</v>
      </c>
      <c r="G497">
        <v>12.7</v>
      </c>
      <c r="H497">
        <v>27.5</v>
      </c>
      <c r="I497">
        <v>40.5</v>
      </c>
      <c r="J497">
        <v>19.3</v>
      </c>
      <c r="K497">
        <v>3.5665000000000002E-2</v>
      </c>
    </row>
    <row r="498" spans="1:11">
      <c r="A498" t="s">
        <v>519</v>
      </c>
      <c r="B498" t="s">
        <v>518</v>
      </c>
      <c r="C498">
        <v>40.799999999999997</v>
      </c>
      <c r="D498">
        <v>0.74399999999999999</v>
      </c>
      <c r="F498">
        <v>7.1999999999999995E-2</v>
      </c>
      <c r="G498">
        <v>16.899999999999999</v>
      </c>
      <c r="H498">
        <v>33.700000000000003</v>
      </c>
      <c r="I498">
        <v>31.8</v>
      </c>
      <c r="J498">
        <v>17.600000000000001</v>
      </c>
      <c r="K498">
        <v>5.9670000000000001E-2</v>
      </c>
    </row>
    <row r="499" spans="1:11">
      <c r="A499" t="s">
        <v>678</v>
      </c>
      <c r="B499" t="s">
        <v>656</v>
      </c>
      <c r="C499">
        <v>40.799999999999997</v>
      </c>
      <c r="D499">
        <v>0.59799999999999998</v>
      </c>
      <c r="E499">
        <v>-0.192</v>
      </c>
      <c r="F499">
        <v>0.14499999999999999</v>
      </c>
      <c r="G499">
        <v>11.05</v>
      </c>
      <c r="H499">
        <v>29.75</v>
      </c>
      <c r="I499">
        <v>38</v>
      </c>
      <c r="J499">
        <v>21.15</v>
      </c>
      <c r="K499">
        <v>0.10335</v>
      </c>
    </row>
    <row r="500" spans="1:11">
      <c r="A500" t="s">
        <v>680</v>
      </c>
      <c r="B500" t="s">
        <v>656</v>
      </c>
      <c r="C500">
        <v>40.799999999999997</v>
      </c>
      <c r="D500">
        <v>0.64300000000000002</v>
      </c>
      <c r="E500">
        <v>-0.22800000000000001</v>
      </c>
      <c r="F500">
        <v>0.14199999999999999</v>
      </c>
      <c r="G500">
        <v>11.1</v>
      </c>
      <c r="H500">
        <v>32.35</v>
      </c>
      <c r="I500">
        <v>39.5</v>
      </c>
      <c r="J500">
        <v>17</v>
      </c>
      <c r="K500">
        <v>8.5389999999999994E-2</v>
      </c>
    </row>
    <row r="501" spans="1:11">
      <c r="A501" t="s">
        <v>112</v>
      </c>
      <c r="B501" t="s">
        <v>113</v>
      </c>
      <c r="C501">
        <v>40.700000000000003</v>
      </c>
      <c r="D501">
        <v>0.63200000000000001</v>
      </c>
      <c r="E501">
        <v>-0.20100000000000001</v>
      </c>
      <c r="F501">
        <v>0.154</v>
      </c>
      <c r="G501">
        <v>20.5</v>
      </c>
      <c r="H501">
        <v>37.15</v>
      </c>
      <c r="I501">
        <v>25.95</v>
      </c>
      <c r="J501">
        <v>16.45</v>
      </c>
      <c r="K501">
        <v>7.5484999999999997E-2</v>
      </c>
    </row>
    <row r="502" spans="1:11">
      <c r="A502" t="s">
        <v>229</v>
      </c>
      <c r="B502" t="s">
        <v>202</v>
      </c>
      <c r="C502">
        <v>40.700000000000003</v>
      </c>
      <c r="D502">
        <v>0.61299999999999999</v>
      </c>
      <c r="E502">
        <v>-0.318</v>
      </c>
      <c r="F502">
        <v>0.17499999999999999</v>
      </c>
      <c r="G502">
        <v>11.75</v>
      </c>
      <c r="H502">
        <v>40.725000000000001</v>
      </c>
      <c r="I502">
        <v>29.6</v>
      </c>
      <c r="J502">
        <v>17.95</v>
      </c>
      <c r="K502">
        <v>9.9515000000000006E-2</v>
      </c>
    </row>
    <row r="503" spans="1:11">
      <c r="A503" t="s">
        <v>31</v>
      </c>
      <c r="B503" t="s">
        <v>17</v>
      </c>
      <c r="C503">
        <v>40.6</v>
      </c>
      <c r="D503">
        <v>0.64400000000000002</v>
      </c>
      <c r="E503">
        <v>-0.35399999999999998</v>
      </c>
      <c r="F503">
        <v>0.17100000000000001</v>
      </c>
      <c r="G503">
        <v>17.600000000000001</v>
      </c>
      <c r="H503">
        <v>31.233333330000001</v>
      </c>
      <c r="I503">
        <v>31.2</v>
      </c>
      <c r="J503">
        <v>19.899999999999999</v>
      </c>
      <c r="K503">
        <v>8.6773332999999994E-2</v>
      </c>
    </row>
    <row r="504" spans="1:11">
      <c r="A504" t="s">
        <v>111</v>
      </c>
      <c r="B504" t="s">
        <v>12</v>
      </c>
      <c r="C504">
        <v>40.6</v>
      </c>
      <c r="D504">
        <v>0.78600000000000003</v>
      </c>
      <c r="E504">
        <v>-0.32</v>
      </c>
      <c r="F504">
        <v>0.18</v>
      </c>
      <c r="G504">
        <v>22.824999999999999</v>
      </c>
      <c r="H504">
        <v>40.85</v>
      </c>
      <c r="I504">
        <v>23.175000000000001</v>
      </c>
      <c r="J504">
        <v>13.175000000000001</v>
      </c>
      <c r="K504">
        <v>0.106285</v>
      </c>
    </row>
    <row r="505" spans="1:11">
      <c r="A505" t="s">
        <v>221</v>
      </c>
      <c r="B505" t="s">
        <v>202</v>
      </c>
      <c r="C505">
        <v>40.6</v>
      </c>
      <c r="D505">
        <v>0.72499999999999998</v>
      </c>
      <c r="E505">
        <v>-0.32300000000000001</v>
      </c>
      <c r="F505">
        <v>0.19</v>
      </c>
      <c r="G505">
        <v>11.5625</v>
      </c>
      <c r="H505">
        <v>41.037500000000001</v>
      </c>
      <c r="I505">
        <v>29.512499999999999</v>
      </c>
      <c r="J505">
        <v>17.887499999999999</v>
      </c>
      <c r="K505">
        <v>0.1020875</v>
      </c>
    </row>
    <row r="506" spans="1:11">
      <c r="A506" t="s">
        <v>58</v>
      </c>
      <c r="B506" t="s">
        <v>51</v>
      </c>
      <c r="C506">
        <v>40.5</v>
      </c>
      <c r="D506">
        <v>0.58699999999999997</v>
      </c>
      <c r="E506">
        <v>-0.22600000000000001</v>
      </c>
      <c r="F506">
        <v>8.6999999999999994E-2</v>
      </c>
      <c r="G506">
        <v>18.2</v>
      </c>
      <c r="H506">
        <v>35.549999999999997</v>
      </c>
      <c r="I506">
        <v>32.6</v>
      </c>
      <c r="J506">
        <v>13.65</v>
      </c>
      <c r="K506">
        <v>0.17655000000000001</v>
      </c>
    </row>
    <row r="507" spans="1:11">
      <c r="A507" t="s">
        <v>70</v>
      </c>
      <c r="B507" t="s">
        <v>60</v>
      </c>
      <c r="C507">
        <v>40.5</v>
      </c>
      <c r="D507">
        <v>0.70799999999999996</v>
      </c>
      <c r="E507">
        <v>-0.32900000000000001</v>
      </c>
      <c r="F507">
        <v>0.16500000000000001</v>
      </c>
      <c r="G507">
        <v>28.1</v>
      </c>
      <c r="H507">
        <v>41.25</v>
      </c>
      <c r="I507">
        <v>20.7</v>
      </c>
      <c r="J507">
        <v>9.9499999999999993</v>
      </c>
      <c r="K507">
        <v>9.9489999999999995E-2</v>
      </c>
    </row>
    <row r="508" spans="1:11">
      <c r="A508" t="s">
        <v>349</v>
      </c>
      <c r="B508" t="s">
        <v>309</v>
      </c>
      <c r="C508">
        <v>40.5</v>
      </c>
      <c r="D508">
        <v>0.65900000000000003</v>
      </c>
      <c r="E508">
        <v>-0.33300000000000002</v>
      </c>
      <c r="F508">
        <v>0.18</v>
      </c>
      <c r="G508">
        <v>10.6</v>
      </c>
      <c r="H508">
        <v>33.024999999999999</v>
      </c>
      <c r="I508">
        <v>32.5</v>
      </c>
      <c r="J508">
        <v>23.85</v>
      </c>
      <c r="K508">
        <v>0.11101</v>
      </c>
    </row>
    <row r="509" spans="1:11">
      <c r="A509" t="s">
        <v>578</v>
      </c>
      <c r="B509" t="s">
        <v>516</v>
      </c>
      <c r="C509">
        <v>40.5</v>
      </c>
      <c r="D509">
        <v>0.71</v>
      </c>
      <c r="E509">
        <v>-0.34300000000000003</v>
      </c>
      <c r="F509">
        <v>0.20499999999999999</v>
      </c>
      <c r="G509">
        <v>11.4</v>
      </c>
      <c r="H509">
        <v>28.1</v>
      </c>
      <c r="I509">
        <v>40.799999999999997</v>
      </c>
      <c r="J509">
        <v>19.633333329999999</v>
      </c>
      <c r="K509">
        <v>6.0636666999999998E-2</v>
      </c>
    </row>
    <row r="510" spans="1:11">
      <c r="A510" t="s">
        <v>706</v>
      </c>
      <c r="B510" t="s">
        <v>656</v>
      </c>
      <c r="C510">
        <v>40.5</v>
      </c>
      <c r="D510">
        <v>0.61699999999999999</v>
      </c>
      <c r="E510">
        <v>-0.252</v>
      </c>
      <c r="F510">
        <v>0.14899999999999999</v>
      </c>
      <c r="G510">
        <v>10.233333330000001</v>
      </c>
      <c r="H510">
        <v>25.783333330000001</v>
      </c>
      <c r="I510">
        <v>35.116666670000001</v>
      </c>
      <c r="J510">
        <v>28.85</v>
      </c>
      <c r="K510">
        <v>9.9493333000000003E-2</v>
      </c>
    </row>
    <row r="511" spans="1:11">
      <c r="A511" t="s">
        <v>74</v>
      </c>
      <c r="B511" t="s">
        <v>60</v>
      </c>
      <c r="C511">
        <v>40.4</v>
      </c>
      <c r="D511">
        <v>0.65</v>
      </c>
      <c r="E511">
        <v>-0.30499999999999999</v>
      </c>
      <c r="F511">
        <v>0.19800000000000001</v>
      </c>
      <c r="G511">
        <v>18.633333329999999</v>
      </c>
      <c r="H511">
        <v>37.200000000000003</v>
      </c>
      <c r="I511">
        <v>23.8</v>
      </c>
      <c r="J511">
        <v>20.366666670000001</v>
      </c>
      <c r="K511">
        <v>9.8606666999999995E-2</v>
      </c>
    </row>
    <row r="512" spans="1:11">
      <c r="A512" t="s">
        <v>98</v>
      </c>
      <c r="B512" t="s">
        <v>83</v>
      </c>
      <c r="C512">
        <v>40.4</v>
      </c>
      <c r="D512">
        <v>0.77100000000000002</v>
      </c>
      <c r="E512">
        <v>-0.311</v>
      </c>
      <c r="F512">
        <v>0.188</v>
      </c>
      <c r="G512">
        <v>18.72</v>
      </c>
      <c r="H512">
        <v>38.380000000000003</v>
      </c>
      <c r="I512">
        <v>26.28</v>
      </c>
      <c r="J512">
        <v>16.66</v>
      </c>
      <c r="K512">
        <v>8.5047999999999999E-2</v>
      </c>
    </row>
    <row r="513" spans="1:11">
      <c r="A513" t="s">
        <v>219</v>
      </c>
      <c r="B513" t="s">
        <v>202</v>
      </c>
      <c r="C513">
        <v>40.4</v>
      </c>
      <c r="D513">
        <v>0.70199999999999996</v>
      </c>
      <c r="E513">
        <v>-0.25800000000000001</v>
      </c>
      <c r="F513">
        <v>0.17399999999999999</v>
      </c>
      <c r="G513">
        <v>13.98</v>
      </c>
      <c r="H513">
        <v>41.32</v>
      </c>
      <c r="I513">
        <v>29.58</v>
      </c>
      <c r="J513">
        <v>15.16</v>
      </c>
      <c r="K513">
        <v>8.0565999999999999E-2</v>
      </c>
    </row>
    <row r="514" spans="1:11">
      <c r="A514" t="s">
        <v>237</v>
      </c>
      <c r="B514" t="s">
        <v>199</v>
      </c>
      <c r="C514">
        <v>40.4</v>
      </c>
      <c r="D514">
        <v>0.75900000000000001</v>
      </c>
      <c r="E514">
        <v>-0.23799999999999999</v>
      </c>
      <c r="F514">
        <v>0.193</v>
      </c>
      <c r="G514">
        <v>15.525</v>
      </c>
      <c r="H514">
        <v>40.950000000000003</v>
      </c>
      <c r="I514">
        <v>26.65</v>
      </c>
      <c r="J514">
        <v>16.875</v>
      </c>
      <c r="K514">
        <v>7.0732500000000004E-2</v>
      </c>
    </row>
    <row r="515" spans="1:11">
      <c r="A515" t="s">
        <v>238</v>
      </c>
      <c r="B515" t="s">
        <v>199</v>
      </c>
      <c r="C515">
        <v>40.4</v>
      </c>
      <c r="D515">
        <v>0.78400000000000003</v>
      </c>
      <c r="E515">
        <v>-0.36299999999999999</v>
      </c>
      <c r="F515">
        <v>0.20599999999999999</v>
      </c>
      <c r="G515">
        <v>12.88</v>
      </c>
      <c r="H515">
        <v>43.54</v>
      </c>
      <c r="I515">
        <v>28.6</v>
      </c>
      <c r="J515">
        <v>15</v>
      </c>
      <c r="K515">
        <v>6.9557999999999995E-2</v>
      </c>
    </row>
    <row r="516" spans="1:11">
      <c r="A516" t="s">
        <v>325</v>
      </c>
      <c r="B516" t="s">
        <v>516</v>
      </c>
      <c r="C516">
        <v>40.4</v>
      </c>
      <c r="D516">
        <v>0.751</v>
      </c>
      <c r="E516">
        <v>-0.36899999999999999</v>
      </c>
      <c r="F516">
        <v>0.215</v>
      </c>
      <c r="G516">
        <v>14.7</v>
      </c>
      <c r="H516">
        <v>29.112500000000001</v>
      </c>
      <c r="I516">
        <v>29.074999999999999</v>
      </c>
      <c r="J516">
        <v>27.125</v>
      </c>
      <c r="K516">
        <v>0.10924625</v>
      </c>
    </row>
    <row r="517" spans="1:11">
      <c r="A517" t="s">
        <v>580</v>
      </c>
      <c r="B517" t="s">
        <v>516</v>
      </c>
      <c r="C517">
        <v>40.4</v>
      </c>
      <c r="D517">
        <v>0.69199999999999995</v>
      </c>
      <c r="E517">
        <v>-0.35899999999999999</v>
      </c>
      <c r="F517">
        <v>0.192</v>
      </c>
      <c r="G517">
        <v>12.871428570000001</v>
      </c>
      <c r="H517">
        <v>24.728571429999999</v>
      </c>
      <c r="I517">
        <v>31.228571429999999</v>
      </c>
      <c r="J517">
        <v>31.18571429</v>
      </c>
      <c r="K517">
        <v>0.125718571</v>
      </c>
    </row>
    <row r="518" spans="1:11">
      <c r="A518" t="s">
        <v>610</v>
      </c>
      <c r="B518" t="s">
        <v>394</v>
      </c>
      <c r="C518">
        <v>40.4</v>
      </c>
      <c r="D518">
        <v>0.752</v>
      </c>
      <c r="E518">
        <v>-0.27800000000000002</v>
      </c>
      <c r="F518">
        <v>0.13200000000000001</v>
      </c>
      <c r="G518">
        <v>12.5</v>
      </c>
      <c r="H518">
        <v>35.799999999999997</v>
      </c>
      <c r="I518">
        <v>33.933333330000004</v>
      </c>
      <c r="J518">
        <v>17.733333330000001</v>
      </c>
      <c r="K518">
        <v>4.3869999999999999E-2</v>
      </c>
    </row>
    <row r="519" spans="1:11">
      <c r="A519" t="s">
        <v>642</v>
      </c>
      <c r="B519" t="s">
        <v>643</v>
      </c>
      <c r="C519">
        <v>40.299999999999997</v>
      </c>
      <c r="D519">
        <v>0.71299999999999997</v>
      </c>
      <c r="E519">
        <v>-0.316</v>
      </c>
      <c r="F519">
        <v>0.16500000000000001</v>
      </c>
      <c r="G519">
        <v>14.733333330000001</v>
      </c>
      <c r="H519">
        <v>27.7</v>
      </c>
      <c r="I519">
        <v>35.833333330000002</v>
      </c>
      <c r="J519">
        <v>21.7</v>
      </c>
      <c r="K519">
        <v>0.10278</v>
      </c>
    </row>
    <row r="520" spans="1:11">
      <c r="A520" t="s">
        <v>56</v>
      </c>
      <c r="B520" t="s">
        <v>183</v>
      </c>
      <c r="C520">
        <v>40.200000000000003</v>
      </c>
      <c r="D520">
        <v>0.69699999999999995</v>
      </c>
      <c r="E520">
        <v>-0.29599999999999999</v>
      </c>
      <c r="F520">
        <v>0.17399999999999999</v>
      </c>
      <c r="G520">
        <v>11.2</v>
      </c>
      <c r="H520">
        <v>37.233333330000001</v>
      </c>
      <c r="I520">
        <v>33.266666669999999</v>
      </c>
      <c r="J520">
        <v>18.233333330000001</v>
      </c>
      <c r="K520">
        <v>8.4193332999999995E-2</v>
      </c>
    </row>
    <row r="521" spans="1:11">
      <c r="A521" t="s">
        <v>52</v>
      </c>
      <c r="B521" t="s">
        <v>51</v>
      </c>
      <c r="C521">
        <v>40.1</v>
      </c>
      <c r="D521">
        <v>0.70899999999999996</v>
      </c>
      <c r="E521">
        <v>-0.38</v>
      </c>
      <c r="F521">
        <v>0.157</v>
      </c>
      <c r="G521">
        <v>20.9</v>
      </c>
      <c r="H521">
        <v>35.799999999999997</v>
      </c>
      <c r="I521">
        <v>28.75</v>
      </c>
      <c r="J521">
        <v>14.6</v>
      </c>
      <c r="K521">
        <v>0.14691000000000001</v>
      </c>
    </row>
    <row r="522" spans="1:11">
      <c r="A522" t="s">
        <v>66</v>
      </c>
      <c r="B522" t="s">
        <v>60</v>
      </c>
      <c r="C522">
        <v>40.1</v>
      </c>
      <c r="D522">
        <v>0.751</v>
      </c>
      <c r="E522">
        <v>-0.34</v>
      </c>
      <c r="F522">
        <v>0.21199999999999999</v>
      </c>
      <c r="G522">
        <v>21.866666670000001</v>
      </c>
      <c r="H522">
        <v>40.200000000000003</v>
      </c>
      <c r="I522">
        <v>25.8</v>
      </c>
      <c r="J522">
        <v>12.16666667</v>
      </c>
      <c r="K522">
        <v>0.10707999999999999</v>
      </c>
    </row>
    <row r="523" spans="1:11">
      <c r="A523" t="s">
        <v>193</v>
      </c>
      <c r="B523" t="s">
        <v>183</v>
      </c>
      <c r="C523">
        <v>40.1</v>
      </c>
      <c r="D523">
        <v>0.67300000000000004</v>
      </c>
      <c r="E523">
        <v>-0.34</v>
      </c>
      <c r="F523">
        <v>0.17399999999999999</v>
      </c>
      <c r="G523">
        <v>11.7</v>
      </c>
      <c r="H523">
        <v>35.049999999999997</v>
      </c>
      <c r="I523">
        <v>32.887500000000003</v>
      </c>
      <c r="J523">
        <v>20.350000000000001</v>
      </c>
      <c r="K523">
        <v>8.7272500000000003E-2</v>
      </c>
    </row>
    <row r="524" spans="1:11">
      <c r="A524" t="s">
        <v>204</v>
      </c>
      <c r="B524" t="s">
        <v>83</v>
      </c>
      <c r="C524">
        <v>40.1</v>
      </c>
      <c r="D524">
        <v>0.79100000000000004</v>
      </c>
      <c r="E524">
        <v>-0.29399999999999998</v>
      </c>
      <c r="F524">
        <v>0.188</v>
      </c>
      <c r="G524">
        <v>20.45</v>
      </c>
      <c r="H524">
        <v>40.700000000000003</v>
      </c>
      <c r="I524">
        <v>25.4</v>
      </c>
      <c r="J524">
        <v>13.425000000000001</v>
      </c>
      <c r="K524">
        <v>6.9699999999999998E-2</v>
      </c>
    </row>
    <row r="525" spans="1:11">
      <c r="A525" t="s">
        <v>499</v>
      </c>
      <c r="B525" t="s">
        <v>355</v>
      </c>
      <c r="C525">
        <v>40.1</v>
      </c>
      <c r="D525">
        <v>0.69699999999999995</v>
      </c>
      <c r="E525">
        <v>-0.33900000000000002</v>
      </c>
      <c r="F525">
        <v>0.19400000000000001</v>
      </c>
      <c r="G525">
        <v>10.04166667</v>
      </c>
      <c r="H525">
        <v>33.058333330000004</v>
      </c>
      <c r="I525">
        <v>31.608333330000001</v>
      </c>
      <c r="J525">
        <v>25.3</v>
      </c>
      <c r="K525">
        <v>8.52575E-2</v>
      </c>
    </row>
    <row r="526" spans="1:11">
      <c r="A526" t="s">
        <v>594</v>
      </c>
      <c r="B526" t="s">
        <v>72</v>
      </c>
      <c r="C526">
        <v>40.1</v>
      </c>
      <c r="D526">
        <v>0.68700000000000006</v>
      </c>
      <c r="E526">
        <v>-0.311</v>
      </c>
      <c r="F526">
        <v>0.16700000000000001</v>
      </c>
      <c r="G526">
        <v>17.362500000000001</v>
      </c>
      <c r="H526">
        <v>36.924999999999997</v>
      </c>
      <c r="I526">
        <v>29.887499999999999</v>
      </c>
      <c r="J526">
        <v>15.824999999999999</v>
      </c>
      <c r="K526">
        <v>7.3281250000000006E-2</v>
      </c>
    </row>
    <row r="527" spans="1:11">
      <c r="A527" t="s">
        <v>637</v>
      </c>
      <c r="B527" t="s">
        <v>518</v>
      </c>
      <c r="C527">
        <v>40.1</v>
      </c>
      <c r="D527">
        <v>0.623</v>
      </c>
      <c r="E527">
        <v>-0.27500000000000002</v>
      </c>
      <c r="F527">
        <v>0.151</v>
      </c>
      <c r="G527">
        <v>11.6</v>
      </c>
      <c r="H527">
        <v>22.35</v>
      </c>
      <c r="I527">
        <v>28.6</v>
      </c>
      <c r="J527">
        <v>37.375</v>
      </c>
      <c r="K527">
        <v>9.5594999999999999E-2</v>
      </c>
    </row>
    <row r="528" spans="1:11">
      <c r="A528" t="s">
        <v>651</v>
      </c>
      <c r="B528" t="s">
        <v>633</v>
      </c>
      <c r="C528">
        <v>40.1</v>
      </c>
      <c r="D528">
        <v>0.54200000000000004</v>
      </c>
      <c r="E528">
        <v>-0.17799999999999999</v>
      </c>
      <c r="F528">
        <v>0.15</v>
      </c>
      <c r="G528">
        <v>8.6999999999999993</v>
      </c>
      <c r="H528">
        <v>31.9</v>
      </c>
      <c r="I528">
        <v>32.6</v>
      </c>
      <c r="J528">
        <v>26.8</v>
      </c>
      <c r="K528">
        <v>0.10432</v>
      </c>
    </row>
    <row r="529" spans="1:11">
      <c r="A529" t="s">
        <v>27</v>
      </c>
      <c r="B529" t="s">
        <v>17</v>
      </c>
      <c r="C529">
        <v>40</v>
      </c>
      <c r="D529">
        <v>0.76700000000000002</v>
      </c>
      <c r="E529">
        <v>-0.27</v>
      </c>
      <c r="F529">
        <v>0.2</v>
      </c>
      <c r="G529">
        <v>18.899999999999999</v>
      </c>
      <c r="H529">
        <v>30.6</v>
      </c>
      <c r="I529">
        <v>28.366666670000001</v>
      </c>
      <c r="J529">
        <v>22.166666670000001</v>
      </c>
      <c r="K529">
        <v>0.112063333</v>
      </c>
    </row>
    <row r="530" spans="1:11">
      <c r="A530" t="s">
        <v>576</v>
      </c>
      <c r="B530" t="s">
        <v>516</v>
      </c>
      <c r="C530">
        <v>40</v>
      </c>
      <c r="D530">
        <v>0.70199999999999996</v>
      </c>
      <c r="E530">
        <v>-0.4</v>
      </c>
      <c r="F530">
        <v>0.217</v>
      </c>
      <c r="G530">
        <v>19.774999999999999</v>
      </c>
      <c r="H530">
        <v>33.35</v>
      </c>
      <c r="I530">
        <v>30.375</v>
      </c>
      <c r="J530">
        <v>16.45</v>
      </c>
      <c r="K530">
        <v>9.8525000000000001E-2</v>
      </c>
    </row>
    <row r="531" spans="1:11">
      <c r="A531" t="s">
        <v>636</v>
      </c>
      <c r="B531" t="s">
        <v>688</v>
      </c>
      <c r="C531">
        <v>40</v>
      </c>
      <c r="D531">
        <v>0.55600000000000005</v>
      </c>
      <c r="E531">
        <v>-0.25800000000000001</v>
      </c>
      <c r="F531">
        <v>0.112</v>
      </c>
      <c r="G531">
        <v>13.9</v>
      </c>
      <c r="H531">
        <v>35.08</v>
      </c>
      <c r="I531">
        <v>34.299999999999997</v>
      </c>
      <c r="J531">
        <v>16.72</v>
      </c>
      <c r="K531">
        <v>7.5065999999999994E-2</v>
      </c>
    </row>
    <row r="532" spans="1:11">
      <c r="A532" t="s">
        <v>285</v>
      </c>
      <c r="B532" t="s">
        <v>178</v>
      </c>
      <c r="C532">
        <v>39.9</v>
      </c>
      <c r="D532">
        <v>0.67700000000000005</v>
      </c>
      <c r="E532">
        <v>-0.32</v>
      </c>
      <c r="F532">
        <v>0.17199999999999999</v>
      </c>
      <c r="G532">
        <v>13.06</v>
      </c>
      <c r="H532">
        <v>34</v>
      </c>
      <c r="I532">
        <v>26.02</v>
      </c>
      <c r="J532">
        <v>26.9</v>
      </c>
      <c r="K532">
        <v>0.13364200000000001</v>
      </c>
    </row>
    <row r="533" spans="1:11">
      <c r="A533" t="s">
        <v>645</v>
      </c>
      <c r="B533" t="s">
        <v>643</v>
      </c>
      <c r="C533">
        <v>39.9</v>
      </c>
      <c r="D533">
        <v>0.628</v>
      </c>
      <c r="E533">
        <v>-0.29799999999999999</v>
      </c>
      <c r="F533">
        <v>0.16400000000000001</v>
      </c>
      <c r="G533">
        <v>17.533333330000001</v>
      </c>
      <c r="H533">
        <v>23.833333329999999</v>
      </c>
      <c r="I533">
        <v>33.6</v>
      </c>
      <c r="J533">
        <v>25.06666667</v>
      </c>
      <c r="K533">
        <v>0.125186667</v>
      </c>
    </row>
    <row r="534" spans="1:11">
      <c r="A534" t="s">
        <v>80</v>
      </c>
      <c r="B534" t="s">
        <v>72</v>
      </c>
      <c r="C534">
        <v>39.799999999999997</v>
      </c>
      <c r="D534">
        <v>0.64100000000000001</v>
      </c>
      <c r="E534">
        <v>-0.39300000000000002</v>
      </c>
      <c r="F534">
        <v>0.16800000000000001</v>
      </c>
      <c r="G534">
        <v>20.56666667</v>
      </c>
      <c r="H534">
        <v>41.833333330000002</v>
      </c>
      <c r="I534">
        <v>26.866666670000001</v>
      </c>
      <c r="J534">
        <v>10.7</v>
      </c>
      <c r="K534">
        <v>8.4753333E-2</v>
      </c>
    </row>
    <row r="535" spans="1:11">
      <c r="A535" t="s">
        <v>253</v>
      </c>
      <c r="B535" t="s">
        <v>83</v>
      </c>
      <c r="C535">
        <v>39.799999999999997</v>
      </c>
      <c r="D535">
        <v>0.76800000000000002</v>
      </c>
      <c r="E535">
        <v>-0.245</v>
      </c>
      <c r="F535">
        <v>0.19500000000000001</v>
      </c>
      <c r="G535">
        <v>17.1875</v>
      </c>
      <c r="H535">
        <v>37.950000000000003</v>
      </c>
      <c r="I535">
        <v>27.9</v>
      </c>
      <c r="J535">
        <v>16.962499999999999</v>
      </c>
      <c r="K535">
        <v>7.9912499999999997E-2</v>
      </c>
    </row>
    <row r="536" spans="1:11">
      <c r="A536" t="s">
        <v>366</v>
      </c>
      <c r="B536" t="s">
        <v>12</v>
      </c>
      <c r="C536">
        <v>39.799999999999997</v>
      </c>
      <c r="D536">
        <v>0.751</v>
      </c>
      <c r="E536">
        <v>-0.32500000000000001</v>
      </c>
      <c r="F536">
        <v>0.183</v>
      </c>
      <c r="G536">
        <v>19.04</v>
      </c>
      <c r="H536">
        <v>38.76</v>
      </c>
      <c r="I536">
        <v>26.82</v>
      </c>
      <c r="J536">
        <v>15.36</v>
      </c>
      <c r="K536">
        <v>6.0831999999999997E-2</v>
      </c>
    </row>
    <row r="537" spans="1:11">
      <c r="A537" t="s">
        <v>103</v>
      </c>
      <c r="B537" t="s">
        <v>12</v>
      </c>
      <c r="C537">
        <v>39.700000000000003</v>
      </c>
      <c r="D537">
        <v>0.76700000000000002</v>
      </c>
      <c r="E537">
        <v>-0.27900000000000003</v>
      </c>
      <c r="F537">
        <v>0.17299999999999999</v>
      </c>
      <c r="G537">
        <v>18.38</v>
      </c>
      <c r="H537">
        <v>43.82</v>
      </c>
      <c r="I537">
        <v>24.14</v>
      </c>
      <c r="J537">
        <v>13.68</v>
      </c>
      <c r="K537">
        <v>0.11272600000000001</v>
      </c>
    </row>
    <row r="538" spans="1:11">
      <c r="A538" t="s">
        <v>167</v>
      </c>
      <c r="B538" t="s">
        <v>117</v>
      </c>
      <c r="C538">
        <v>39.700000000000003</v>
      </c>
      <c r="D538">
        <v>0.78100000000000003</v>
      </c>
      <c r="E538">
        <v>-0.309</v>
      </c>
      <c r="F538">
        <v>0.2</v>
      </c>
      <c r="G538">
        <v>10.9</v>
      </c>
      <c r="H538">
        <v>27.8</v>
      </c>
      <c r="I538">
        <v>34.85</v>
      </c>
      <c r="J538">
        <v>26.45</v>
      </c>
      <c r="K538">
        <v>0.1308175</v>
      </c>
    </row>
    <row r="539" spans="1:11">
      <c r="A539" t="s">
        <v>207</v>
      </c>
      <c r="B539" t="s">
        <v>83</v>
      </c>
      <c r="C539">
        <v>39.700000000000003</v>
      </c>
      <c r="D539">
        <v>0.81299999999999994</v>
      </c>
      <c r="E539">
        <v>-0.33600000000000002</v>
      </c>
      <c r="F539">
        <v>0.21299999999999999</v>
      </c>
      <c r="G539">
        <v>18.024999999999999</v>
      </c>
      <c r="H539">
        <v>39.274999999999999</v>
      </c>
      <c r="I539">
        <v>25.9</v>
      </c>
      <c r="J539">
        <v>16.8</v>
      </c>
      <c r="K539">
        <v>6.5152500000000002E-2</v>
      </c>
    </row>
    <row r="540" spans="1:11">
      <c r="A540" t="s">
        <v>151</v>
      </c>
      <c r="B540" t="s">
        <v>202</v>
      </c>
      <c r="C540">
        <v>39.700000000000003</v>
      </c>
      <c r="D540">
        <v>0.84499999999999997</v>
      </c>
      <c r="E540">
        <v>-0.39500000000000002</v>
      </c>
      <c r="F540">
        <v>0.218</v>
      </c>
      <c r="G540">
        <v>13.824999999999999</v>
      </c>
      <c r="H540">
        <v>43.1</v>
      </c>
      <c r="I540">
        <v>26.3</v>
      </c>
      <c r="J540">
        <v>16.75</v>
      </c>
      <c r="K540">
        <v>0.1315375</v>
      </c>
    </row>
    <row r="541" spans="1:11">
      <c r="A541" t="s">
        <v>57</v>
      </c>
      <c r="B541" t="s">
        <v>51</v>
      </c>
      <c r="C541">
        <v>39.6</v>
      </c>
      <c r="D541">
        <v>0.69099999999999995</v>
      </c>
      <c r="E541">
        <v>-0.312</v>
      </c>
      <c r="F541">
        <v>0.14000000000000001</v>
      </c>
      <c r="G541">
        <v>23.82</v>
      </c>
      <c r="H541">
        <v>36.94</v>
      </c>
      <c r="I541">
        <v>25.88</v>
      </c>
      <c r="J541">
        <v>13.38</v>
      </c>
      <c r="K541">
        <v>9.8278000000000004E-2</v>
      </c>
    </row>
    <row r="542" spans="1:11">
      <c r="A542" t="s">
        <v>179</v>
      </c>
      <c r="B542" t="s">
        <v>19</v>
      </c>
      <c r="C542">
        <v>39.6</v>
      </c>
      <c r="D542">
        <v>0.78700000000000003</v>
      </c>
      <c r="E542">
        <v>-0.32900000000000001</v>
      </c>
      <c r="F542">
        <v>0.20699999999999999</v>
      </c>
      <c r="G542">
        <v>15.88</v>
      </c>
      <c r="H542">
        <v>35.78</v>
      </c>
      <c r="I542">
        <v>28.42</v>
      </c>
      <c r="J542">
        <v>19.899999999999999</v>
      </c>
      <c r="K542">
        <v>6.9903999999999994E-2</v>
      </c>
    </row>
    <row r="543" spans="1:11">
      <c r="A543" t="s">
        <v>231</v>
      </c>
      <c r="B543" t="s">
        <v>199</v>
      </c>
      <c r="C543">
        <v>39.6</v>
      </c>
      <c r="D543">
        <v>0.71399999999999997</v>
      </c>
      <c r="E543">
        <v>-0.34699999999999998</v>
      </c>
      <c r="F543">
        <v>0.16900000000000001</v>
      </c>
      <c r="G543">
        <v>10.93333333</v>
      </c>
      <c r="H543">
        <v>40.333333330000002</v>
      </c>
      <c r="I543">
        <v>29.7</v>
      </c>
      <c r="J543">
        <v>19.033333330000001</v>
      </c>
      <c r="K543">
        <v>9.0303333E-2</v>
      </c>
    </row>
    <row r="544" spans="1:11">
      <c r="A544" t="s">
        <v>245</v>
      </c>
      <c r="B544" t="s">
        <v>19</v>
      </c>
      <c r="C544">
        <v>39.6</v>
      </c>
      <c r="D544">
        <v>0.81599999999999995</v>
      </c>
      <c r="E544">
        <v>-0.34399999999999997</v>
      </c>
      <c r="F544">
        <v>0.23599999999999999</v>
      </c>
      <c r="G544">
        <v>12.93333333</v>
      </c>
      <c r="H544">
        <v>33.799999999999997</v>
      </c>
      <c r="I544">
        <v>28.766666669999999</v>
      </c>
      <c r="J544">
        <v>24.491666670000001</v>
      </c>
      <c r="K544">
        <v>7.8207499999999999E-2</v>
      </c>
    </row>
    <row r="545" spans="1:11">
      <c r="A545" t="s">
        <v>122</v>
      </c>
      <c r="B545" t="s">
        <v>117</v>
      </c>
      <c r="C545">
        <v>39.5</v>
      </c>
      <c r="D545">
        <v>0.69399999999999995</v>
      </c>
      <c r="E545">
        <v>-0.32500000000000001</v>
      </c>
      <c r="F545">
        <v>0.183</v>
      </c>
      <c r="G545">
        <v>13.5</v>
      </c>
      <c r="H545">
        <v>29.15</v>
      </c>
      <c r="I545">
        <v>27.75</v>
      </c>
      <c r="J545">
        <v>29.6</v>
      </c>
      <c r="K545">
        <v>0.17330499999999999</v>
      </c>
    </row>
    <row r="546" spans="1:11">
      <c r="A546" t="s">
        <v>128</v>
      </c>
      <c r="B546" t="s">
        <v>113</v>
      </c>
      <c r="C546">
        <v>39.5</v>
      </c>
      <c r="D546">
        <v>0.80400000000000005</v>
      </c>
      <c r="E546">
        <v>-0.371</v>
      </c>
      <c r="F546">
        <v>0.182</v>
      </c>
      <c r="G546">
        <v>18.783333330000001</v>
      </c>
      <c r="H546">
        <v>33.616666670000001</v>
      </c>
      <c r="I546">
        <v>27.7</v>
      </c>
      <c r="J546">
        <v>19.899999999999999</v>
      </c>
      <c r="K546">
        <v>8.8453332999999995E-2</v>
      </c>
    </row>
    <row r="547" spans="1:11">
      <c r="A547" t="s">
        <v>187</v>
      </c>
      <c r="B547" t="s">
        <v>183</v>
      </c>
      <c r="C547">
        <v>39.5</v>
      </c>
      <c r="D547">
        <v>0.65</v>
      </c>
      <c r="E547">
        <v>-0.27800000000000002</v>
      </c>
      <c r="F547">
        <v>0.19600000000000001</v>
      </c>
      <c r="G547">
        <v>7.1</v>
      </c>
      <c r="H547">
        <v>26.4</v>
      </c>
      <c r="I547">
        <v>35.9</v>
      </c>
      <c r="J547">
        <v>30.533333330000001</v>
      </c>
      <c r="K547">
        <v>9.1763333000000002E-2</v>
      </c>
    </row>
    <row r="548" spans="1:11">
      <c r="A548" t="s">
        <v>679</v>
      </c>
      <c r="B548" t="s">
        <v>673</v>
      </c>
      <c r="C548">
        <v>39.5</v>
      </c>
      <c r="D548">
        <v>0.56899999999999995</v>
      </c>
      <c r="E548">
        <v>-0.158</v>
      </c>
      <c r="F548">
        <v>0.123</v>
      </c>
      <c r="G548">
        <v>14.95</v>
      </c>
      <c r="H548">
        <v>28.4</v>
      </c>
      <c r="I548">
        <v>37.299999999999997</v>
      </c>
      <c r="J548">
        <v>19.3</v>
      </c>
      <c r="K548">
        <v>8.5930000000000006E-2</v>
      </c>
    </row>
    <row r="549" spans="1:11">
      <c r="A549" t="s">
        <v>53</v>
      </c>
      <c r="B549" t="s">
        <v>51</v>
      </c>
      <c r="C549">
        <v>39.4</v>
      </c>
      <c r="D549">
        <v>0.72299999999999998</v>
      </c>
      <c r="E549">
        <v>-0.38700000000000001</v>
      </c>
      <c r="F549">
        <v>0.16200000000000001</v>
      </c>
      <c r="G549">
        <v>16.7</v>
      </c>
      <c r="H549">
        <v>33.86</v>
      </c>
      <c r="I549">
        <v>29.32</v>
      </c>
      <c r="J549">
        <v>20.079999999999998</v>
      </c>
      <c r="K549">
        <v>8.7151999999999993E-2</v>
      </c>
    </row>
    <row r="550" spans="1:11">
      <c r="A550" t="s">
        <v>100</v>
      </c>
      <c r="B550" t="s">
        <v>12</v>
      </c>
      <c r="C550">
        <v>39.4</v>
      </c>
      <c r="D550">
        <v>0.70099999999999996</v>
      </c>
      <c r="E550">
        <v>-0.29199999999999998</v>
      </c>
      <c r="F550">
        <v>0.14599999999999999</v>
      </c>
      <c r="G550">
        <v>18.02</v>
      </c>
      <c r="H550">
        <v>41.48</v>
      </c>
      <c r="I550">
        <v>26.48</v>
      </c>
      <c r="J550">
        <v>14.02</v>
      </c>
      <c r="K550">
        <v>8.0254000000000006E-2</v>
      </c>
    </row>
    <row r="551" spans="1:11">
      <c r="A551" t="s">
        <v>118</v>
      </c>
      <c r="B551" t="s">
        <v>117</v>
      </c>
      <c r="C551">
        <v>39.4</v>
      </c>
      <c r="D551">
        <v>0.752</v>
      </c>
      <c r="E551">
        <v>-0.35899999999999999</v>
      </c>
      <c r="F551">
        <v>0.191</v>
      </c>
      <c r="G551">
        <v>21.533333330000001</v>
      </c>
      <c r="H551">
        <v>37.866666670000001</v>
      </c>
      <c r="I551">
        <v>25.2</v>
      </c>
      <c r="J551">
        <v>15.43333333</v>
      </c>
      <c r="K551">
        <v>0.11056000000000001</v>
      </c>
    </row>
    <row r="552" spans="1:11">
      <c r="A552" t="s">
        <v>123</v>
      </c>
      <c r="B552" t="s">
        <v>117</v>
      </c>
      <c r="C552">
        <v>39.4</v>
      </c>
      <c r="D552">
        <v>0.64900000000000002</v>
      </c>
      <c r="E552">
        <v>-0.28000000000000003</v>
      </c>
      <c r="F552">
        <v>0.185</v>
      </c>
      <c r="G552">
        <v>10.5</v>
      </c>
      <c r="H552">
        <v>29.55</v>
      </c>
      <c r="I552">
        <v>32.9</v>
      </c>
      <c r="J552">
        <v>27.05</v>
      </c>
      <c r="K552">
        <v>0.18579999999999999</v>
      </c>
    </row>
    <row r="553" spans="1:11">
      <c r="A553" t="s">
        <v>215</v>
      </c>
      <c r="B553" t="s">
        <v>199</v>
      </c>
      <c r="C553">
        <v>39.4</v>
      </c>
      <c r="D553">
        <v>0.61499999999999999</v>
      </c>
      <c r="E553">
        <v>-0.318</v>
      </c>
      <c r="F553">
        <v>0.17</v>
      </c>
      <c r="G553">
        <v>9.0500000000000007</v>
      </c>
      <c r="H553">
        <v>37</v>
      </c>
      <c r="I553">
        <v>32.450000000000003</v>
      </c>
      <c r="J553">
        <v>21.483333330000001</v>
      </c>
      <c r="K553">
        <v>8.5125000000000006E-2</v>
      </c>
    </row>
    <row r="554" spans="1:11">
      <c r="A554" t="s">
        <v>352</v>
      </c>
      <c r="B554" t="s">
        <v>227</v>
      </c>
      <c r="C554">
        <v>39.4</v>
      </c>
      <c r="D554">
        <v>0.67200000000000004</v>
      </c>
      <c r="E554">
        <v>-0.35699999999999998</v>
      </c>
      <c r="F554">
        <v>0.20599999999999999</v>
      </c>
      <c r="G554">
        <v>10.137499999999999</v>
      </c>
      <c r="H554">
        <v>25.4375</v>
      </c>
      <c r="I554">
        <v>29.587499999999999</v>
      </c>
      <c r="J554">
        <v>34.799999999999997</v>
      </c>
      <c r="K554">
        <v>0.13195375000000001</v>
      </c>
    </row>
    <row r="555" spans="1:11">
      <c r="A555" t="s">
        <v>50</v>
      </c>
      <c r="B555" t="s">
        <v>51</v>
      </c>
      <c r="C555">
        <v>39.299999999999997</v>
      </c>
      <c r="D555">
        <v>0.71599999999999997</v>
      </c>
      <c r="E555">
        <v>-0.312</v>
      </c>
      <c r="F555">
        <v>0.155</v>
      </c>
      <c r="G555">
        <v>17.542857139999999</v>
      </c>
      <c r="H555">
        <v>33.228571430000002</v>
      </c>
      <c r="I555">
        <v>33.457142859999998</v>
      </c>
      <c r="J555">
        <v>15.7</v>
      </c>
      <c r="K555">
        <v>8.4607142999999996E-2</v>
      </c>
    </row>
    <row r="556" spans="1:11">
      <c r="A556" t="s">
        <v>65</v>
      </c>
      <c r="B556" t="s">
        <v>60</v>
      </c>
      <c r="C556">
        <v>39.299999999999997</v>
      </c>
      <c r="D556">
        <v>0.68400000000000005</v>
      </c>
      <c r="E556">
        <v>-0.29199999999999998</v>
      </c>
      <c r="F556">
        <v>0.19</v>
      </c>
      <c r="G556">
        <v>17.47</v>
      </c>
      <c r="H556">
        <v>37.92</v>
      </c>
      <c r="I556">
        <v>25.83</v>
      </c>
      <c r="J556">
        <v>18.78</v>
      </c>
      <c r="K556">
        <v>8.7805999999999995E-2</v>
      </c>
    </row>
    <row r="557" spans="1:11">
      <c r="A557" t="s">
        <v>95</v>
      </c>
      <c r="B557" t="s">
        <v>51</v>
      </c>
      <c r="C557">
        <v>39.299999999999997</v>
      </c>
      <c r="D557">
        <v>0.69699999999999995</v>
      </c>
      <c r="E557">
        <v>-0.34499999999999997</v>
      </c>
      <c r="F557">
        <v>0.15</v>
      </c>
      <c r="G557">
        <v>23.966666669999999</v>
      </c>
      <c r="H557">
        <v>34.466666670000002</v>
      </c>
      <c r="I557">
        <v>29.166666670000001</v>
      </c>
      <c r="J557">
        <v>12.43333333</v>
      </c>
      <c r="K557">
        <v>6.1440000000000002E-2</v>
      </c>
    </row>
    <row r="558" spans="1:11">
      <c r="A558" t="s">
        <v>108</v>
      </c>
      <c r="B558" t="s">
        <v>12</v>
      </c>
      <c r="C558">
        <v>39.299999999999997</v>
      </c>
      <c r="D558">
        <v>0.77700000000000002</v>
      </c>
      <c r="E558">
        <v>-0.28100000000000003</v>
      </c>
      <c r="F558">
        <v>0.18099999999999999</v>
      </c>
      <c r="G558">
        <v>20.8</v>
      </c>
      <c r="H558">
        <v>45.274999999999999</v>
      </c>
      <c r="I558">
        <v>20.95</v>
      </c>
      <c r="J558">
        <v>13</v>
      </c>
      <c r="K558">
        <v>8.3077499999999999E-2</v>
      </c>
    </row>
    <row r="559" spans="1:11">
      <c r="A559" t="s">
        <v>350</v>
      </c>
      <c r="B559" t="s">
        <v>309</v>
      </c>
      <c r="C559">
        <v>39.299999999999997</v>
      </c>
      <c r="D559">
        <v>0.64200000000000002</v>
      </c>
      <c r="E559">
        <v>-0.38700000000000001</v>
      </c>
      <c r="F559">
        <v>0.21199999999999999</v>
      </c>
      <c r="G559">
        <v>8.1166666670000005</v>
      </c>
      <c r="H559">
        <v>30.266666669999999</v>
      </c>
      <c r="I559">
        <v>30.9</v>
      </c>
      <c r="J559">
        <v>30.716666669999999</v>
      </c>
      <c r="K559">
        <v>0.11777</v>
      </c>
    </row>
    <row r="560" spans="1:11">
      <c r="A560" t="s">
        <v>640</v>
      </c>
      <c r="B560" t="s">
        <v>518</v>
      </c>
      <c r="C560">
        <v>39.299999999999997</v>
      </c>
      <c r="D560">
        <v>0.59399999999999997</v>
      </c>
      <c r="E560">
        <v>-0.32700000000000001</v>
      </c>
      <c r="F560">
        <v>0.14000000000000001</v>
      </c>
      <c r="G560">
        <v>15.14</v>
      </c>
      <c r="H560">
        <v>30.46</v>
      </c>
      <c r="I560">
        <v>33.18</v>
      </c>
      <c r="J560">
        <v>21.22</v>
      </c>
      <c r="K560">
        <v>8.2652000000000003E-2</v>
      </c>
    </row>
    <row r="561" spans="1:11">
      <c r="A561" t="s">
        <v>677</v>
      </c>
      <c r="B561" t="s">
        <v>673</v>
      </c>
      <c r="C561">
        <v>39.299999999999997</v>
      </c>
      <c r="D561">
        <v>0.59099999999999997</v>
      </c>
      <c r="E561">
        <v>-0.161</v>
      </c>
      <c r="F561">
        <v>0.14899999999999999</v>
      </c>
      <c r="G561">
        <v>9.6999999999999993</v>
      </c>
      <c r="H561">
        <v>28.1</v>
      </c>
      <c r="I561">
        <v>38.200000000000003</v>
      </c>
      <c r="J561">
        <v>24</v>
      </c>
      <c r="K561">
        <v>6.7985000000000004E-2</v>
      </c>
    </row>
    <row r="562" spans="1:11">
      <c r="A562" t="s">
        <v>46</v>
      </c>
      <c r="B562" t="s">
        <v>19</v>
      </c>
      <c r="C562">
        <v>39.200000000000003</v>
      </c>
      <c r="D562">
        <v>0.79800000000000004</v>
      </c>
      <c r="E562">
        <v>-0.33300000000000002</v>
      </c>
      <c r="F562">
        <v>0.215</v>
      </c>
      <c r="G562">
        <v>14.4</v>
      </c>
      <c r="H562">
        <v>32.799999999999997</v>
      </c>
      <c r="I562">
        <v>29.8</v>
      </c>
      <c r="J562">
        <v>23.02</v>
      </c>
      <c r="K562">
        <v>7.1503333000000002E-2</v>
      </c>
    </row>
    <row r="563" spans="1:11">
      <c r="A563" t="s">
        <v>102</v>
      </c>
      <c r="B563" t="s">
        <v>12</v>
      </c>
      <c r="C563">
        <v>39.200000000000003</v>
      </c>
      <c r="D563">
        <v>0.81200000000000006</v>
      </c>
      <c r="E563">
        <v>-0.30199999999999999</v>
      </c>
      <c r="F563">
        <v>0.184</v>
      </c>
      <c r="G563">
        <v>16.649999999999999</v>
      </c>
      <c r="H563">
        <v>39.4</v>
      </c>
      <c r="I563">
        <v>26.675000000000001</v>
      </c>
      <c r="J563">
        <v>17.274999999999999</v>
      </c>
      <c r="K563">
        <v>8.1562499999999996E-2</v>
      </c>
    </row>
    <row r="564" spans="1:11">
      <c r="A564" t="s">
        <v>104</v>
      </c>
      <c r="B564" t="s">
        <v>12</v>
      </c>
      <c r="C564">
        <v>39.200000000000003</v>
      </c>
      <c r="D564">
        <v>0.71699999999999997</v>
      </c>
      <c r="E564">
        <v>-0.307</v>
      </c>
      <c r="F564">
        <v>0.17199999999999999</v>
      </c>
      <c r="G564">
        <v>16.100000000000001</v>
      </c>
      <c r="H564">
        <v>37.299999999999997</v>
      </c>
      <c r="I564">
        <v>30.866666670000001</v>
      </c>
      <c r="J564">
        <v>15.71666667</v>
      </c>
      <c r="K564">
        <v>9.3594999999999998E-2</v>
      </c>
    </row>
    <row r="565" spans="1:11">
      <c r="A565" t="s">
        <v>114</v>
      </c>
      <c r="B565" t="s">
        <v>12</v>
      </c>
      <c r="C565">
        <v>39.200000000000003</v>
      </c>
      <c r="D565">
        <v>0.79600000000000004</v>
      </c>
      <c r="E565">
        <v>-0.22700000000000001</v>
      </c>
      <c r="F565">
        <v>0.17499999999999999</v>
      </c>
      <c r="G565">
        <v>20.18</v>
      </c>
      <c r="H565">
        <v>40.6</v>
      </c>
      <c r="I565">
        <v>26.2</v>
      </c>
      <c r="J565">
        <v>13</v>
      </c>
      <c r="K565">
        <v>8.4629999999999997E-2</v>
      </c>
    </row>
    <row r="566" spans="1:11">
      <c r="A566" t="s">
        <v>119</v>
      </c>
      <c r="B566" t="s">
        <v>117</v>
      </c>
      <c r="C566">
        <v>39.200000000000003</v>
      </c>
      <c r="D566">
        <v>0.68500000000000005</v>
      </c>
      <c r="E566">
        <v>-0.28199999999999997</v>
      </c>
      <c r="F566">
        <v>0.183</v>
      </c>
      <c r="G566">
        <v>14.9</v>
      </c>
      <c r="H566">
        <v>34.174999999999997</v>
      </c>
      <c r="I566">
        <v>28.25</v>
      </c>
      <c r="J566">
        <v>22.65</v>
      </c>
      <c r="K566">
        <v>0.1435525</v>
      </c>
    </row>
    <row r="567" spans="1:11">
      <c r="A567" t="s">
        <v>125</v>
      </c>
      <c r="B567" t="s">
        <v>117</v>
      </c>
      <c r="C567">
        <v>39.200000000000003</v>
      </c>
      <c r="D567">
        <v>0.63300000000000001</v>
      </c>
      <c r="E567">
        <v>-0.28699999999999998</v>
      </c>
      <c r="F567">
        <v>0.16600000000000001</v>
      </c>
      <c r="G567">
        <v>13.96666667</v>
      </c>
      <c r="H567">
        <v>35.766666669999999</v>
      </c>
      <c r="I567">
        <v>31.466666669999999</v>
      </c>
      <c r="J567">
        <v>18.8</v>
      </c>
      <c r="K567">
        <v>0.106066667</v>
      </c>
    </row>
    <row r="568" spans="1:11">
      <c r="A568" t="s">
        <v>155</v>
      </c>
      <c r="B568" t="s">
        <v>117</v>
      </c>
      <c r="C568">
        <v>39.200000000000003</v>
      </c>
      <c r="D568">
        <v>0.85199999999999998</v>
      </c>
      <c r="E568">
        <v>-0.30599999999999999</v>
      </c>
      <c r="F568">
        <v>0.20499999999999999</v>
      </c>
      <c r="G568">
        <v>17.033333330000001</v>
      </c>
      <c r="H568">
        <v>33.566666669999996</v>
      </c>
      <c r="I568">
        <v>31.466666669999999</v>
      </c>
      <c r="J568">
        <v>17.899999999999999</v>
      </c>
      <c r="K568">
        <v>0.108203333</v>
      </c>
    </row>
    <row r="569" spans="1:11">
      <c r="A569" t="s">
        <v>169</v>
      </c>
      <c r="B569" t="s">
        <v>106</v>
      </c>
      <c r="C569">
        <v>39.200000000000003</v>
      </c>
      <c r="D569">
        <v>0.745</v>
      </c>
      <c r="E569">
        <v>-0.25600000000000001</v>
      </c>
      <c r="F569">
        <v>0.17199999999999999</v>
      </c>
      <c r="G569">
        <v>20.399999999999999</v>
      </c>
      <c r="H569">
        <v>43.766666669999999</v>
      </c>
      <c r="I569">
        <v>24.833333329999999</v>
      </c>
      <c r="J569">
        <v>10.96666667</v>
      </c>
      <c r="K569">
        <v>0.118983333</v>
      </c>
    </row>
    <row r="570" spans="1:11">
      <c r="A570" t="s">
        <v>217</v>
      </c>
      <c r="B570" t="s">
        <v>202</v>
      </c>
      <c r="C570">
        <v>39.200000000000003</v>
      </c>
      <c r="D570">
        <v>0.70799999999999996</v>
      </c>
      <c r="E570">
        <v>-0.36599999999999999</v>
      </c>
      <c r="F570">
        <v>0.19600000000000001</v>
      </c>
      <c r="G570">
        <v>13.633333329999999</v>
      </c>
      <c r="H570">
        <v>36.666666669999998</v>
      </c>
      <c r="I570">
        <v>30.033333330000001</v>
      </c>
      <c r="J570">
        <v>19.666666670000001</v>
      </c>
      <c r="K570">
        <v>9.2391666999999997E-2</v>
      </c>
    </row>
    <row r="571" spans="1:11">
      <c r="A571" t="s">
        <v>259</v>
      </c>
      <c r="B571" t="s">
        <v>19</v>
      </c>
      <c r="C571">
        <v>39.200000000000003</v>
      </c>
      <c r="D571">
        <v>0.82399999999999995</v>
      </c>
      <c r="E571">
        <v>-0.33</v>
      </c>
      <c r="F571">
        <v>0.23</v>
      </c>
      <c r="G571">
        <v>14.46666667</v>
      </c>
      <c r="H571">
        <v>32.155555560000003</v>
      </c>
      <c r="I571">
        <v>24.711111110000001</v>
      </c>
      <c r="J571">
        <v>28.65555556</v>
      </c>
      <c r="K571">
        <v>0.10332</v>
      </c>
    </row>
    <row r="572" spans="1:11">
      <c r="A572" t="s">
        <v>82</v>
      </c>
      <c r="B572" t="s">
        <v>83</v>
      </c>
      <c r="C572">
        <v>39.1</v>
      </c>
      <c r="D572">
        <v>0.76600000000000001</v>
      </c>
      <c r="E572">
        <v>-0.29799999999999999</v>
      </c>
      <c r="F572">
        <v>0.187</v>
      </c>
      <c r="G572">
        <v>28.524999999999999</v>
      </c>
      <c r="H572">
        <v>38.15</v>
      </c>
      <c r="I572">
        <v>21.15</v>
      </c>
      <c r="J572">
        <v>12.2</v>
      </c>
      <c r="K572">
        <v>0.11088000000000001</v>
      </c>
    </row>
    <row r="573" spans="1:11">
      <c r="A573" t="s">
        <v>87</v>
      </c>
      <c r="B573" t="s">
        <v>83</v>
      </c>
      <c r="C573">
        <v>39.1</v>
      </c>
      <c r="D573">
        <v>0.88300000000000001</v>
      </c>
      <c r="E573">
        <v>-0.34100000000000003</v>
      </c>
      <c r="F573">
        <v>0.20799999999999999</v>
      </c>
      <c r="G573">
        <v>25.72</v>
      </c>
      <c r="H573">
        <v>40.5</v>
      </c>
      <c r="I573">
        <v>23.78</v>
      </c>
      <c r="J573">
        <v>10</v>
      </c>
      <c r="K573">
        <v>0.104766</v>
      </c>
    </row>
    <row r="574" spans="1:11">
      <c r="A574" t="s">
        <v>116</v>
      </c>
      <c r="B574" t="s">
        <v>117</v>
      </c>
      <c r="C574">
        <v>39.1</v>
      </c>
      <c r="D574">
        <v>0.72399999999999998</v>
      </c>
      <c r="E574">
        <v>-0.32</v>
      </c>
      <c r="F574">
        <v>0.20100000000000001</v>
      </c>
      <c r="G574">
        <v>11.85</v>
      </c>
      <c r="H574">
        <v>32</v>
      </c>
      <c r="I574">
        <v>32.024999999999999</v>
      </c>
      <c r="J574">
        <v>24.125</v>
      </c>
      <c r="K574">
        <v>0.13664499999999999</v>
      </c>
    </row>
    <row r="575" spans="1:11">
      <c r="A575" t="s">
        <v>124</v>
      </c>
      <c r="B575" t="s">
        <v>117</v>
      </c>
      <c r="C575">
        <v>39.1</v>
      </c>
      <c r="D575">
        <v>0.69799999999999995</v>
      </c>
      <c r="E575">
        <v>-0.30499999999999999</v>
      </c>
      <c r="F575">
        <v>0.191</v>
      </c>
      <c r="G575">
        <v>11.46</v>
      </c>
      <c r="H575">
        <v>29.72</v>
      </c>
      <c r="I575">
        <v>32.06</v>
      </c>
      <c r="J575">
        <v>26.78</v>
      </c>
      <c r="K575">
        <v>0.12024799999999999</v>
      </c>
    </row>
    <row r="576" spans="1:11">
      <c r="A576" t="s">
        <v>714</v>
      </c>
      <c r="B576" t="s">
        <v>700</v>
      </c>
      <c r="C576">
        <v>39.1</v>
      </c>
      <c r="D576">
        <v>0.52800000000000002</v>
      </c>
      <c r="F576">
        <v>0.13700000000000001</v>
      </c>
      <c r="G576">
        <v>4.5999999999999996</v>
      </c>
      <c r="H576">
        <v>17.2</v>
      </c>
      <c r="I576">
        <v>31.6</v>
      </c>
      <c r="J576">
        <v>46.6</v>
      </c>
      <c r="K576">
        <v>0.60526999999999997</v>
      </c>
    </row>
    <row r="577" spans="1:11">
      <c r="A577" t="s">
        <v>14</v>
      </c>
      <c r="B577" t="s">
        <v>12</v>
      </c>
      <c r="C577">
        <v>39</v>
      </c>
      <c r="D577">
        <v>0.68</v>
      </c>
      <c r="E577">
        <v>-0.26100000000000001</v>
      </c>
      <c r="F577">
        <v>0.158</v>
      </c>
      <c r="G577">
        <v>27.4</v>
      </c>
      <c r="H577">
        <v>39.1</v>
      </c>
      <c r="I577">
        <v>21.966666669999999</v>
      </c>
      <c r="J577">
        <v>11.53333333</v>
      </c>
      <c r="K577">
        <v>7.2346667000000003E-2</v>
      </c>
    </row>
    <row r="578" spans="1:11">
      <c r="A578" t="s">
        <v>32</v>
      </c>
      <c r="B578" t="s">
        <v>17</v>
      </c>
      <c r="C578">
        <v>39</v>
      </c>
      <c r="D578">
        <v>0.71</v>
      </c>
      <c r="E578">
        <v>-0.28100000000000003</v>
      </c>
      <c r="F578">
        <v>0.191</v>
      </c>
      <c r="G578">
        <v>13.22</v>
      </c>
      <c r="H578">
        <v>27.82</v>
      </c>
      <c r="I578">
        <v>30.98</v>
      </c>
      <c r="J578">
        <v>27.96</v>
      </c>
      <c r="K578">
        <v>0.11093</v>
      </c>
    </row>
    <row r="579" spans="1:11">
      <c r="A579" t="s">
        <v>94</v>
      </c>
      <c r="B579" t="s">
        <v>51</v>
      </c>
      <c r="C579">
        <v>39</v>
      </c>
      <c r="D579">
        <v>0.75600000000000001</v>
      </c>
      <c r="E579">
        <v>-0.30299999999999999</v>
      </c>
      <c r="F579">
        <v>0.14599999999999999</v>
      </c>
      <c r="G579">
        <v>21.52</v>
      </c>
      <c r="H579">
        <v>39.26</v>
      </c>
      <c r="I579">
        <v>26.5</v>
      </c>
      <c r="J579">
        <v>12.68</v>
      </c>
      <c r="K579">
        <v>0.10428999999999999</v>
      </c>
    </row>
    <row r="580" spans="1:11">
      <c r="A580" t="s">
        <v>121</v>
      </c>
      <c r="B580" t="s">
        <v>117</v>
      </c>
      <c r="C580">
        <v>39</v>
      </c>
      <c r="D580">
        <v>0.64600000000000002</v>
      </c>
      <c r="E580">
        <v>-0.28899999999999998</v>
      </c>
      <c r="F580">
        <v>0.186</v>
      </c>
      <c r="G580">
        <v>21.133333329999999</v>
      </c>
      <c r="H580">
        <v>33.116666670000001</v>
      </c>
      <c r="I580">
        <v>26.783333330000001</v>
      </c>
      <c r="J580">
        <v>18.983333330000001</v>
      </c>
      <c r="K580">
        <v>0.12657333300000001</v>
      </c>
    </row>
    <row r="581" spans="1:11">
      <c r="A581" t="s">
        <v>127</v>
      </c>
      <c r="B581" t="s">
        <v>117</v>
      </c>
      <c r="C581">
        <v>39</v>
      </c>
      <c r="D581">
        <v>0.70099999999999996</v>
      </c>
      <c r="E581">
        <v>-0.308</v>
      </c>
      <c r="F581">
        <v>0.18099999999999999</v>
      </c>
      <c r="G581">
        <v>13.7</v>
      </c>
      <c r="H581">
        <v>37.4</v>
      </c>
      <c r="I581">
        <v>31.55</v>
      </c>
      <c r="J581">
        <v>17.350000000000001</v>
      </c>
      <c r="K581">
        <v>0.112285</v>
      </c>
    </row>
    <row r="582" spans="1:11">
      <c r="A582" t="s">
        <v>160</v>
      </c>
      <c r="B582" t="s">
        <v>106</v>
      </c>
      <c r="C582">
        <v>39</v>
      </c>
      <c r="D582">
        <v>0.83399999999999996</v>
      </c>
      <c r="E582">
        <v>-0.32400000000000001</v>
      </c>
      <c r="F582">
        <v>0.17299999999999999</v>
      </c>
      <c r="G582">
        <v>17.5</v>
      </c>
      <c r="H582">
        <v>33.479999999999997</v>
      </c>
      <c r="I582">
        <v>31.1</v>
      </c>
      <c r="J582">
        <v>17.940000000000001</v>
      </c>
      <c r="K582">
        <v>0.11332200000000001</v>
      </c>
    </row>
    <row r="583" spans="1:11">
      <c r="A583" t="s">
        <v>206</v>
      </c>
      <c r="B583" t="s">
        <v>83</v>
      </c>
      <c r="C583">
        <v>39</v>
      </c>
      <c r="D583">
        <v>0.81499999999999995</v>
      </c>
      <c r="E583">
        <v>-0.27900000000000003</v>
      </c>
      <c r="F583">
        <v>0.20699999999999999</v>
      </c>
      <c r="G583">
        <v>22.7</v>
      </c>
      <c r="H583">
        <v>39.133333329999999</v>
      </c>
      <c r="I583">
        <v>24.866666670000001</v>
      </c>
      <c r="J583">
        <v>13.33333333</v>
      </c>
      <c r="K583">
        <v>7.3926667000000001E-2</v>
      </c>
    </row>
    <row r="584" spans="1:11">
      <c r="A584" t="s">
        <v>47</v>
      </c>
      <c r="B584" t="s">
        <v>83</v>
      </c>
      <c r="C584">
        <v>38.9</v>
      </c>
      <c r="D584">
        <v>0.70599999999999996</v>
      </c>
      <c r="E584">
        <v>-0.29199999999999998</v>
      </c>
      <c r="F584">
        <v>0.16700000000000001</v>
      </c>
      <c r="G584">
        <v>22.95</v>
      </c>
      <c r="H584">
        <v>41.174999999999997</v>
      </c>
      <c r="I584">
        <v>21.9</v>
      </c>
      <c r="J584">
        <v>13.975</v>
      </c>
      <c r="K584">
        <v>5.2944999999999999E-2</v>
      </c>
    </row>
    <row r="585" spans="1:11">
      <c r="A585" t="s">
        <v>289</v>
      </c>
      <c r="B585" t="s">
        <v>288</v>
      </c>
      <c r="C585">
        <v>38.9</v>
      </c>
      <c r="D585">
        <v>0.64300000000000002</v>
      </c>
      <c r="E585">
        <v>-0.125</v>
      </c>
      <c r="F585">
        <v>0.14299999999999999</v>
      </c>
      <c r="G585">
        <v>12.3</v>
      </c>
      <c r="H585">
        <v>38.299999999999997</v>
      </c>
      <c r="I585">
        <v>29.3</v>
      </c>
      <c r="J585">
        <v>20.100000000000001</v>
      </c>
      <c r="K585">
        <v>6.1800000000000001E-2</v>
      </c>
    </row>
    <row r="586" spans="1:11">
      <c r="A586" t="s">
        <v>61</v>
      </c>
      <c r="B586" t="s">
        <v>51</v>
      </c>
      <c r="C586">
        <v>38.799999999999997</v>
      </c>
      <c r="D586">
        <v>0.74099999999999999</v>
      </c>
      <c r="E586">
        <v>-0.34200000000000003</v>
      </c>
      <c r="F586">
        <v>0.16200000000000001</v>
      </c>
      <c r="G586">
        <v>20.3</v>
      </c>
      <c r="H586">
        <v>40.024999999999999</v>
      </c>
      <c r="I586">
        <v>25.3</v>
      </c>
      <c r="J586">
        <v>14.4</v>
      </c>
      <c r="K586">
        <v>0.10156750000000001</v>
      </c>
    </row>
    <row r="587" spans="1:11">
      <c r="A587" t="s">
        <v>177</v>
      </c>
      <c r="B587" t="s">
        <v>178</v>
      </c>
      <c r="C587">
        <v>38.799999999999997</v>
      </c>
      <c r="D587">
        <v>0.71399999999999997</v>
      </c>
      <c r="E587">
        <v>-0.34699999999999998</v>
      </c>
      <c r="F587">
        <v>0.20699999999999999</v>
      </c>
      <c r="G587">
        <v>9.1833333330000002</v>
      </c>
      <c r="H587">
        <v>25.81666667</v>
      </c>
      <c r="I587">
        <v>26.466666669999999</v>
      </c>
      <c r="J587">
        <v>38.516666669999999</v>
      </c>
      <c r="K587">
        <v>0.13444</v>
      </c>
    </row>
    <row r="588" spans="1:11">
      <c r="A588" t="s">
        <v>126</v>
      </c>
      <c r="B588" t="s">
        <v>117</v>
      </c>
      <c r="C588">
        <v>38.700000000000003</v>
      </c>
      <c r="D588">
        <v>0.67800000000000005</v>
      </c>
      <c r="E588">
        <v>-0.28799999999999998</v>
      </c>
      <c r="F588">
        <v>0.16</v>
      </c>
      <c r="G588">
        <v>21.333333329999999</v>
      </c>
      <c r="H588">
        <v>38.200000000000003</v>
      </c>
      <c r="I588">
        <v>29</v>
      </c>
      <c r="J588">
        <v>11.41666667</v>
      </c>
      <c r="K588">
        <v>6.6048333000000001E-2</v>
      </c>
    </row>
    <row r="589" spans="1:11">
      <c r="A589" t="s">
        <v>200</v>
      </c>
      <c r="B589" t="s">
        <v>199</v>
      </c>
      <c r="C589">
        <v>38.700000000000003</v>
      </c>
      <c r="D589">
        <v>0.79600000000000004</v>
      </c>
      <c r="E589">
        <v>-0.34599999999999997</v>
      </c>
      <c r="F589">
        <v>0.18</v>
      </c>
      <c r="G589">
        <v>14.03333333</v>
      </c>
      <c r="H589">
        <v>43.466666670000002</v>
      </c>
      <c r="I589">
        <v>28.43333333</v>
      </c>
      <c r="J589">
        <v>14</v>
      </c>
      <c r="K589">
        <v>8.3260000000000001E-2</v>
      </c>
    </row>
    <row r="590" spans="1:11">
      <c r="A590" t="s">
        <v>284</v>
      </c>
      <c r="B590" t="s">
        <v>283</v>
      </c>
      <c r="C590">
        <v>38.700000000000003</v>
      </c>
      <c r="D590">
        <v>0.69899999999999995</v>
      </c>
      <c r="E590">
        <v>-0.35599999999999998</v>
      </c>
      <c r="F590">
        <v>0.17899999999999999</v>
      </c>
      <c r="G590">
        <v>14.1</v>
      </c>
      <c r="H590">
        <v>35.1</v>
      </c>
      <c r="I590">
        <v>26.94</v>
      </c>
      <c r="J590">
        <v>23.84</v>
      </c>
      <c r="K590">
        <v>9.6491999999999994E-2</v>
      </c>
    </row>
    <row r="591" spans="1:11">
      <c r="A591" t="s">
        <v>71</v>
      </c>
      <c r="B591" t="s">
        <v>72</v>
      </c>
      <c r="C591">
        <v>38.6</v>
      </c>
      <c r="D591">
        <v>0.746</v>
      </c>
      <c r="E591">
        <v>-0.41699999999999998</v>
      </c>
      <c r="F591">
        <v>0.16600000000000001</v>
      </c>
      <c r="G591">
        <v>18.7</v>
      </c>
      <c r="H591">
        <v>40.75</v>
      </c>
      <c r="I591">
        <v>24.6</v>
      </c>
      <c r="J591">
        <v>15.9</v>
      </c>
      <c r="K591">
        <v>6.1304999999999998E-2</v>
      </c>
    </row>
    <row r="592" spans="1:11">
      <c r="A592" t="s">
        <v>76</v>
      </c>
      <c r="B592" t="s">
        <v>72</v>
      </c>
      <c r="C592">
        <v>38.6</v>
      </c>
      <c r="D592">
        <v>0.66700000000000004</v>
      </c>
      <c r="E592">
        <v>-0.26800000000000002</v>
      </c>
      <c r="F592">
        <v>0.155</v>
      </c>
      <c r="G592">
        <v>15.1</v>
      </c>
      <c r="H592">
        <v>41.4</v>
      </c>
      <c r="I592">
        <v>30.3</v>
      </c>
      <c r="J592">
        <v>13.2</v>
      </c>
      <c r="K592">
        <v>7.4099999999999999E-2</v>
      </c>
    </row>
    <row r="593" spans="1:11">
      <c r="A593" t="s">
        <v>128</v>
      </c>
      <c r="B593" t="s">
        <v>117</v>
      </c>
      <c r="C593">
        <v>38.6</v>
      </c>
      <c r="D593">
        <v>0.82</v>
      </c>
      <c r="E593">
        <v>-0.34200000000000003</v>
      </c>
      <c r="F593">
        <v>0.219</v>
      </c>
      <c r="G593">
        <v>18.93333333</v>
      </c>
      <c r="H593">
        <v>36.1</v>
      </c>
      <c r="I593">
        <v>29.9</v>
      </c>
      <c r="J593">
        <v>15.08333333</v>
      </c>
      <c r="K593">
        <v>6.7541667E-2</v>
      </c>
    </row>
    <row r="594" spans="1:11">
      <c r="A594" t="s">
        <v>105</v>
      </c>
      <c r="B594" t="s">
        <v>106</v>
      </c>
      <c r="C594">
        <v>38.5</v>
      </c>
      <c r="D594">
        <v>0.76700000000000002</v>
      </c>
      <c r="E594">
        <v>-0.34200000000000003</v>
      </c>
      <c r="F594">
        <v>0.189</v>
      </c>
      <c r="G594">
        <v>16.420000000000002</v>
      </c>
      <c r="H594">
        <v>33.380000000000003</v>
      </c>
      <c r="I594">
        <v>27.86</v>
      </c>
      <c r="J594">
        <v>22.34</v>
      </c>
      <c r="K594">
        <v>8.6692000000000005E-2</v>
      </c>
    </row>
    <row r="595" spans="1:11">
      <c r="A595" t="s">
        <v>286</v>
      </c>
      <c r="B595" t="s">
        <v>19</v>
      </c>
      <c r="C595">
        <v>38.5</v>
      </c>
      <c r="D595">
        <v>0.79700000000000004</v>
      </c>
      <c r="E595">
        <v>-0.34399999999999997</v>
      </c>
      <c r="F595">
        <v>0.23100000000000001</v>
      </c>
      <c r="G595">
        <v>20</v>
      </c>
      <c r="H595">
        <v>37.049999999999997</v>
      </c>
      <c r="I595">
        <v>23.35</v>
      </c>
      <c r="J595">
        <v>19.7</v>
      </c>
      <c r="K595">
        <v>0.11841</v>
      </c>
    </row>
    <row r="596" spans="1:11">
      <c r="A596" t="s">
        <v>11</v>
      </c>
      <c r="B596" t="s">
        <v>12</v>
      </c>
      <c r="C596">
        <v>38.4</v>
      </c>
      <c r="D596">
        <v>0.875</v>
      </c>
      <c r="E596">
        <v>-0.311</v>
      </c>
      <c r="F596">
        <v>0.20699999999999999</v>
      </c>
      <c r="G596">
        <v>17.98</v>
      </c>
      <c r="H596">
        <v>37.35</v>
      </c>
      <c r="I596">
        <v>26.45</v>
      </c>
      <c r="J596">
        <v>18.190000000000001</v>
      </c>
      <c r="K596">
        <v>0.129798</v>
      </c>
    </row>
    <row r="597" spans="1:11">
      <c r="A597" t="s">
        <v>84</v>
      </c>
      <c r="B597" t="s">
        <v>83</v>
      </c>
      <c r="C597">
        <v>38.4</v>
      </c>
      <c r="D597">
        <v>0.71</v>
      </c>
      <c r="E597">
        <v>-0.184</v>
      </c>
      <c r="F597">
        <v>0.14199999999999999</v>
      </c>
      <c r="G597">
        <v>30.32</v>
      </c>
      <c r="H597">
        <v>37.22</v>
      </c>
      <c r="I597">
        <v>20.54</v>
      </c>
      <c r="J597">
        <v>11.88</v>
      </c>
      <c r="K597">
        <v>7.2929999999999995E-2</v>
      </c>
    </row>
    <row r="598" spans="1:11">
      <c r="A598" t="s">
        <v>357</v>
      </c>
      <c r="B598" t="s">
        <v>355</v>
      </c>
      <c r="C598">
        <v>38.4</v>
      </c>
      <c r="D598">
        <v>0.70799999999999996</v>
      </c>
      <c r="E598">
        <v>-0.34899999999999998</v>
      </c>
      <c r="F598">
        <v>0.19800000000000001</v>
      </c>
      <c r="G598">
        <v>12.545454550000001</v>
      </c>
      <c r="H598">
        <v>33.036363639999998</v>
      </c>
      <c r="I598">
        <v>31.036363640000001</v>
      </c>
      <c r="J598">
        <v>23.372727269999999</v>
      </c>
      <c r="K598">
        <v>9.3824544999999995E-2</v>
      </c>
    </row>
    <row r="599" spans="1:11">
      <c r="A599" t="s">
        <v>21</v>
      </c>
      <c r="B599" t="s">
        <v>17</v>
      </c>
      <c r="C599">
        <v>38.299999999999997</v>
      </c>
      <c r="D599">
        <v>0.80500000000000005</v>
      </c>
      <c r="E599">
        <v>-0.29199999999999998</v>
      </c>
      <c r="F599">
        <v>0.20599999999999999</v>
      </c>
      <c r="G599">
        <v>21.4</v>
      </c>
      <c r="H599">
        <v>31.85</v>
      </c>
      <c r="I599">
        <v>31.05</v>
      </c>
      <c r="J599">
        <v>15.8</v>
      </c>
      <c r="K599">
        <v>0.132885</v>
      </c>
    </row>
    <row r="600" spans="1:11">
      <c r="A600" t="s">
        <v>142</v>
      </c>
      <c r="B600" t="s">
        <v>113</v>
      </c>
      <c r="C600">
        <v>38.299999999999997</v>
      </c>
      <c r="D600">
        <v>0.75700000000000001</v>
      </c>
      <c r="E600">
        <v>-0.35299999999999998</v>
      </c>
      <c r="F600">
        <v>0.19</v>
      </c>
      <c r="G600">
        <v>22.1</v>
      </c>
      <c r="H600">
        <v>44.037500000000001</v>
      </c>
      <c r="I600">
        <v>21.6875</v>
      </c>
      <c r="J600">
        <v>12.1875</v>
      </c>
      <c r="K600">
        <v>8.9171249999999994E-2</v>
      </c>
    </row>
    <row r="601" spans="1:11">
      <c r="A601" t="s">
        <v>198</v>
      </c>
      <c r="B601" t="s">
        <v>199</v>
      </c>
      <c r="C601">
        <v>38.299999999999997</v>
      </c>
      <c r="D601">
        <v>0.79600000000000004</v>
      </c>
      <c r="E601">
        <v>-0.33100000000000002</v>
      </c>
      <c r="F601">
        <v>0.20100000000000001</v>
      </c>
      <c r="G601">
        <v>11.17777778</v>
      </c>
      <c r="H601">
        <v>40.244444440000002</v>
      </c>
      <c r="I601">
        <v>29.333333329999999</v>
      </c>
      <c r="J601">
        <v>19.233333330000001</v>
      </c>
      <c r="K601">
        <v>9.4964443999999995E-2</v>
      </c>
    </row>
    <row r="602" spans="1:11">
      <c r="A602" t="s">
        <v>236</v>
      </c>
      <c r="B602" t="s">
        <v>199</v>
      </c>
      <c r="C602">
        <v>38.299999999999997</v>
      </c>
      <c r="D602">
        <v>0.8</v>
      </c>
      <c r="E602">
        <v>-0.28599999999999998</v>
      </c>
      <c r="F602">
        <v>0.191</v>
      </c>
      <c r="G602">
        <v>18.100000000000001</v>
      </c>
      <c r="H602">
        <v>42.6</v>
      </c>
      <c r="I602">
        <v>25.86</v>
      </c>
      <c r="J602">
        <v>13.44</v>
      </c>
      <c r="K602">
        <v>9.7203999999999999E-2</v>
      </c>
    </row>
    <row r="603" spans="1:11">
      <c r="A603" t="s">
        <v>63</v>
      </c>
      <c r="B603" t="s">
        <v>60</v>
      </c>
      <c r="C603">
        <v>38.200000000000003</v>
      </c>
      <c r="D603">
        <v>0.71799999999999997</v>
      </c>
      <c r="E603">
        <v>-0.30299999999999999</v>
      </c>
      <c r="F603">
        <v>0.20699999999999999</v>
      </c>
      <c r="G603">
        <v>16.56666667</v>
      </c>
      <c r="H603">
        <v>35.666666669999998</v>
      </c>
      <c r="I603">
        <v>27.7</v>
      </c>
      <c r="J603">
        <v>20.055555559999998</v>
      </c>
      <c r="K603">
        <v>0.10576777800000001</v>
      </c>
    </row>
    <row r="604" spans="1:11">
      <c r="A604" t="s">
        <v>101</v>
      </c>
      <c r="B604" t="s">
        <v>12</v>
      </c>
      <c r="C604">
        <v>38.200000000000003</v>
      </c>
      <c r="D604">
        <v>0.77100000000000002</v>
      </c>
      <c r="E604">
        <v>-0.34799999999999998</v>
      </c>
      <c r="F604">
        <v>0.17899999999999999</v>
      </c>
      <c r="G604">
        <v>14.81818182</v>
      </c>
      <c r="H604">
        <v>35.172727270000003</v>
      </c>
      <c r="I604">
        <v>26.272727270000001</v>
      </c>
      <c r="J604">
        <v>23.727272729999999</v>
      </c>
      <c r="K604">
        <v>0.104997273</v>
      </c>
    </row>
    <row r="605" spans="1:11">
      <c r="A605" t="s">
        <v>114</v>
      </c>
      <c r="B605" t="s">
        <v>199</v>
      </c>
      <c r="C605">
        <v>38.200000000000003</v>
      </c>
      <c r="D605">
        <v>0.71499999999999997</v>
      </c>
      <c r="E605">
        <v>-0.34399999999999997</v>
      </c>
      <c r="F605">
        <v>0.20599999999999999</v>
      </c>
      <c r="G605">
        <v>9.7142857140000007</v>
      </c>
      <c r="H605">
        <v>33.84285714</v>
      </c>
      <c r="I605">
        <v>28.7</v>
      </c>
      <c r="J605">
        <v>27.742857140000002</v>
      </c>
      <c r="K605">
        <v>0.11367714299999999</v>
      </c>
    </row>
    <row r="606" spans="1:11">
      <c r="A606" t="s">
        <v>48</v>
      </c>
      <c r="B606" t="s">
        <v>19</v>
      </c>
      <c r="C606">
        <v>38.1</v>
      </c>
      <c r="D606">
        <v>0.75800000000000001</v>
      </c>
      <c r="E606">
        <v>-0.35299999999999998</v>
      </c>
      <c r="F606">
        <v>0.222</v>
      </c>
      <c r="G606">
        <v>11.5</v>
      </c>
      <c r="H606">
        <v>27.30769231</v>
      </c>
      <c r="I606">
        <v>31.161538459999999</v>
      </c>
      <c r="J606">
        <v>30.053846149999998</v>
      </c>
      <c r="K606">
        <v>7.2076923000000001E-2</v>
      </c>
    </row>
    <row r="607" spans="1:11">
      <c r="A607" t="s">
        <v>73</v>
      </c>
      <c r="B607" t="s">
        <v>60</v>
      </c>
      <c r="C607">
        <v>38.1</v>
      </c>
      <c r="D607">
        <v>0.74199999999999999</v>
      </c>
      <c r="E607">
        <v>-0.312</v>
      </c>
      <c r="F607">
        <v>0.19400000000000001</v>
      </c>
      <c r="G607">
        <v>18.375</v>
      </c>
      <c r="H607">
        <v>38.174999999999997</v>
      </c>
      <c r="I607">
        <v>26.987500000000001</v>
      </c>
      <c r="J607">
        <v>16.5</v>
      </c>
      <c r="K607">
        <v>9.4102500000000006E-2</v>
      </c>
    </row>
    <row r="608" spans="1:11">
      <c r="A608" t="s">
        <v>148</v>
      </c>
      <c r="B608" t="s">
        <v>113</v>
      </c>
      <c r="C608">
        <v>38.1</v>
      </c>
      <c r="D608">
        <v>0.77800000000000002</v>
      </c>
      <c r="E608">
        <v>-0.312</v>
      </c>
      <c r="F608">
        <v>0.17599999999999999</v>
      </c>
      <c r="G608">
        <v>22.024999999999999</v>
      </c>
      <c r="H608">
        <v>40.049999999999997</v>
      </c>
      <c r="I608">
        <v>24.7</v>
      </c>
      <c r="J608">
        <v>13.25</v>
      </c>
      <c r="K608">
        <v>8.7657499999999999E-2</v>
      </c>
    </row>
    <row r="609" spans="1:11">
      <c r="A609" t="s">
        <v>45</v>
      </c>
      <c r="B609" t="s">
        <v>19</v>
      </c>
      <c r="C609">
        <v>38</v>
      </c>
      <c r="D609">
        <v>0.79800000000000004</v>
      </c>
      <c r="E609">
        <v>-0.34699999999999998</v>
      </c>
      <c r="F609">
        <v>0.23</v>
      </c>
      <c r="G609">
        <v>21.987500000000001</v>
      </c>
      <c r="H609">
        <v>35.674999999999997</v>
      </c>
      <c r="I609">
        <v>26.787500000000001</v>
      </c>
      <c r="J609">
        <v>15.5625</v>
      </c>
      <c r="K609">
        <v>7.0172499999999999E-2</v>
      </c>
    </row>
    <row r="610" spans="1:11">
      <c r="A610" t="s">
        <v>79</v>
      </c>
      <c r="B610" t="s">
        <v>72</v>
      </c>
      <c r="C610">
        <v>38</v>
      </c>
      <c r="D610">
        <v>0.70099999999999996</v>
      </c>
      <c r="E610">
        <v>-0.36099999999999999</v>
      </c>
      <c r="F610">
        <v>0.17</v>
      </c>
      <c r="G610">
        <v>12.728571430000001</v>
      </c>
      <c r="H610">
        <v>36.114285709999997</v>
      </c>
      <c r="I610">
        <v>29.942857140000001</v>
      </c>
      <c r="J610">
        <v>21.2</v>
      </c>
      <c r="K610">
        <v>7.9261428999999994E-2</v>
      </c>
    </row>
    <row r="611" spans="1:11">
      <c r="A611" t="s">
        <v>168</v>
      </c>
      <c r="B611" t="s">
        <v>106</v>
      </c>
      <c r="C611">
        <v>38</v>
      </c>
      <c r="D611">
        <v>0.80700000000000005</v>
      </c>
      <c r="E611">
        <v>-0.33400000000000002</v>
      </c>
      <c r="F611">
        <v>0.187</v>
      </c>
      <c r="G611">
        <v>17.36</v>
      </c>
      <c r="H611">
        <v>38.58</v>
      </c>
      <c r="I611">
        <v>26.8</v>
      </c>
      <c r="J611">
        <v>17.260000000000002</v>
      </c>
      <c r="K611">
        <v>9.1875999999999999E-2</v>
      </c>
    </row>
    <row r="612" spans="1:11">
      <c r="A612" t="s">
        <v>192</v>
      </c>
      <c r="B612" t="s">
        <v>183</v>
      </c>
      <c r="C612">
        <v>38</v>
      </c>
      <c r="D612">
        <v>0.73499999999999999</v>
      </c>
      <c r="E612">
        <v>-0.34100000000000003</v>
      </c>
      <c r="F612">
        <v>0.20300000000000001</v>
      </c>
      <c r="G612">
        <v>9.7750000000000004</v>
      </c>
      <c r="H612">
        <v>32.35</v>
      </c>
      <c r="I612">
        <v>34.4</v>
      </c>
      <c r="J612">
        <v>23.475000000000001</v>
      </c>
      <c r="K612">
        <v>9.5307500000000003E-2</v>
      </c>
    </row>
    <row r="613" spans="1:11">
      <c r="A613" t="s">
        <v>220</v>
      </c>
      <c r="B613" t="s">
        <v>202</v>
      </c>
      <c r="C613">
        <v>38</v>
      </c>
      <c r="D613">
        <v>0.72299999999999998</v>
      </c>
      <c r="E613">
        <v>-0.36699999999999999</v>
      </c>
      <c r="F613">
        <v>0.17399999999999999</v>
      </c>
      <c r="G613">
        <v>13.366666670000001</v>
      </c>
      <c r="H613">
        <v>42.183333330000004</v>
      </c>
      <c r="I613">
        <v>28.43333333</v>
      </c>
      <c r="J613">
        <v>16</v>
      </c>
      <c r="K613">
        <v>8.5896666999999996E-2</v>
      </c>
    </row>
    <row r="614" spans="1:11">
      <c r="A614" t="s">
        <v>43</v>
      </c>
      <c r="B614" t="s">
        <v>19</v>
      </c>
      <c r="C614">
        <v>37.9</v>
      </c>
      <c r="D614">
        <v>0.73299999999999998</v>
      </c>
      <c r="E614">
        <v>-0.35199999999999998</v>
      </c>
      <c r="F614">
        <v>0.20899999999999999</v>
      </c>
      <c r="G614">
        <v>13.62727273</v>
      </c>
      <c r="H614">
        <v>29.23636364</v>
      </c>
      <c r="I614">
        <v>34.554545449999999</v>
      </c>
      <c r="J614">
        <v>22.6</v>
      </c>
      <c r="K614">
        <v>8.6245454999999999E-2</v>
      </c>
    </row>
    <row r="615" spans="1:11">
      <c r="A615" t="s">
        <v>47</v>
      </c>
      <c r="B615" t="s">
        <v>19</v>
      </c>
      <c r="C615">
        <v>37.9</v>
      </c>
      <c r="D615">
        <v>0.77500000000000002</v>
      </c>
      <c r="E615">
        <v>-0.33800000000000002</v>
      </c>
      <c r="F615">
        <v>0.216</v>
      </c>
      <c r="G615">
        <v>15.235294120000001</v>
      </c>
      <c r="H615">
        <v>32.988235289999999</v>
      </c>
      <c r="I615">
        <v>28.270588239999999</v>
      </c>
      <c r="J615">
        <v>23.488235289999999</v>
      </c>
      <c r="K615">
        <v>7.8228234999999993E-2</v>
      </c>
    </row>
    <row r="616" spans="1:11">
      <c r="A616" t="s">
        <v>69</v>
      </c>
      <c r="B616" t="s">
        <v>60</v>
      </c>
      <c r="C616">
        <v>37.9</v>
      </c>
      <c r="D616">
        <v>0.70099999999999996</v>
      </c>
      <c r="E616">
        <v>-0.29199999999999998</v>
      </c>
      <c r="F616">
        <v>0.16700000000000001</v>
      </c>
      <c r="G616">
        <v>21.016666669999999</v>
      </c>
      <c r="H616">
        <v>40.9</v>
      </c>
      <c r="I616">
        <v>24.1</v>
      </c>
      <c r="J616">
        <v>13.983333330000001</v>
      </c>
      <c r="K616">
        <v>0.143663333</v>
      </c>
    </row>
    <row r="617" spans="1:11">
      <c r="A617" t="s">
        <v>110</v>
      </c>
      <c r="B617" t="s">
        <v>12</v>
      </c>
      <c r="C617">
        <v>37.9</v>
      </c>
      <c r="D617">
        <v>0.79600000000000004</v>
      </c>
      <c r="E617">
        <v>-0.35</v>
      </c>
      <c r="F617">
        <v>0.2</v>
      </c>
      <c r="G617">
        <v>19.557142859999999</v>
      </c>
      <c r="H617">
        <v>35.871428569999999</v>
      </c>
      <c r="I617">
        <v>28.4</v>
      </c>
      <c r="J617">
        <v>16.17142857</v>
      </c>
      <c r="K617">
        <v>9.0654286000000001E-2</v>
      </c>
    </row>
    <row r="618" spans="1:11">
      <c r="A618" t="s">
        <v>149</v>
      </c>
      <c r="B618" t="s">
        <v>106</v>
      </c>
      <c r="C618">
        <v>37.9</v>
      </c>
      <c r="D618">
        <v>0.68799999999999994</v>
      </c>
      <c r="E618">
        <v>-0.33400000000000002</v>
      </c>
      <c r="F618">
        <v>0.16700000000000001</v>
      </c>
      <c r="G618">
        <v>22.925000000000001</v>
      </c>
      <c r="H618">
        <v>36.15</v>
      </c>
      <c r="I618">
        <v>28.8</v>
      </c>
      <c r="J618">
        <v>12.125</v>
      </c>
      <c r="K618">
        <v>7.2279999999999997E-2</v>
      </c>
    </row>
    <row r="619" spans="1:11">
      <c r="A619" t="s">
        <v>154</v>
      </c>
      <c r="B619" t="s">
        <v>117</v>
      </c>
      <c r="C619">
        <v>37.9</v>
      </c>
      <c r="D619">
        <v>0.81100000000000005</v>
      </c>
      <c r="E619">
        <v>-0.35599999999999998</v>
      </c>
      <c r="F619">
        <v>0.20699999999999999</v>
      </c>
      <c r="G619">
        <v>19.233333330000001</v>
      </c>
      <c r="H619">
        <v>35.577777779999998</v>
      </c>
      <c r="I619">
        <v>28.06666667</v>
      </c>
      <c r="J619">
        <v>17.15555556</v>
      </c>
      <c r="K619">
        <v>7.6307778000000007E-2</v>
      </c>
    </row>
    <row r="620" spans="1:11">
      <c r="A620" t="s">
        <v>203</v>
      </c>
      <c r="B620" t="s">
        <v>199</v>
      </c>
      <c r="C620">
        <v>37.9</v>
      </c>
      <c r="D620">
        <v>0.81100000000000005</v>
      </c>
      <c r="E620">
        <v>-0.37</v>
      </c>
      <c r="F620">
        <v>0.222</v>
      </c>
      <c r="G620">
        <v>13.125</v>
      </c>
      <c r="H620">
        <v>36.583333330000002</v>
      </c>
      <c r="I620">
        <v>27.391666669999999</v>
      </c>
      <c r="J620">
        <v>22.9</v>
      </c>
      <c r="K620">
        <v>9.0156666999999996E-2</v>
      </c>
    </row>
    <row r="621" spans="1:11">
      <c r="A621" t="s">
        <v>209</v>
      </c>
      <c r="B621" t="s">
        <v>83</v>
      </c>
      <c r="C621">
        <v>37.9</v>
      </c>
      <c r="D621">
        <v>0.75600000000000001</v>
      </c>
      <c r="E621">
        <v>-0.34200000000000003</v>
      </c>
      <c r="F621">
        <v>0.19600000000000001</v>
      </c>
      <c r="G621">
        <v>13.33636364</v>
      </c>
      <c r="H621">
        <v>36.990909090000002</v>
      </c>
      <c r="I621">
        <v>29.43636364</v>
      </c>
      <c r="J621">
        <v>20.245454550000002</v>
      </c>
      <c r="K621">
        <v>8.2124544999999993E-2</v>
      </c>
    </row>
    <row r="622" spans="1:11">
      <c r="A622" t="s">
        <v>13</v>
      </c>
      <c r="B622" t="s">
        <v>12</v>
      </c>
      <c r="C622">
        <v>37.799999999999997</v>
      </c>
      <c r="D622">
        <v>0.77500000000000002</v>
      </c>
      <c r="E622">
        <v>-0.33900000000000002</v>
      </c>
      <c r="F622">
        <v>0.16900000000000001</v>
      </c>
      <c r="G622">
        <v>19.38</v>
      </c>
      <c r="H622">
        <v>42.2</v>
      </c>
      <c r="I622">
        <v>24.7</v>
      </c>
      <c r="J622">
        <v>13.74</v>
      </c>
      <c r="K622">
        <v>9.4469999999999998E-2</v>
      </c>
    </row>
    <row r="623" spans="1:11">
      <c r="A623" t="s">
        <v>15</v>
      </c>
      <c r="B623" t="s">
        <v>12</v>
      </c>
      <c r="C623">
        <v>37.799999999999997</v>
      </c>
      <c r="D623">
        <v>0.85699999999999998</v>
      </c>
      <c r="E623">
        <v>-0.32900000000000001</v>
      </c>
      <c r="F623">
        <v>0.20799999999999999</v>
      </c>
      <c r="G623">
        <v>17.462499999999999</v>
      </c>
      <c r="H623">
        <v>37.912500000000001</v>
      </c>
      <c r="I623">
        <v>25.762499999999999</v>
      </c>
      <c r="J623">
        <v>18.862500000000001</v>
      </c>
      <c r="K623">
        <v>8.845625E-2</v>
      </c>
    </row>
    <row r="624" spans="1:11">
      <c r="A624" t="s">
        <v>373</v>
      </c>
      <c r="B624" t="s">
        <v>72</v>
      </c>
      <c r="C624">
        <v>37.799999999999997</v>
      </c>
      <c r="D624">
        <v>0.77500000000000002</v>
      </c>
      <c r="E624">
        <v>-0.371</v>
      </c>
      <c r="F624">
        <v>0.17100000000000001</v>
      </c>
      <c r="G624">
        <v>24.56666667</v>
      </c>
      <c r="H624">
        <v>37.666666669999998</v>
      </c>
      <c r="I624">
        <v>25.56666667</v>
      </c>
      <c r="J624">
        <v>12.233333330000001</v>
      </c>
      <c r="K624">
        <v>7.6433333000000006E-2</v>
      </c>
    </row>
    <row r="625" spans="1:11">
      <c r="A625" t="s">
        <v>93</v>
      </c>
      <c r="B625" t="s">
        <v>51</v>
      </c>
      <c r="C625">
        <v>37.700000000000003</v>
      </c>
      <c r="D625">
        <v>0.747</v>
      </c>
      <c r="E625">
        <v>-0.33400000000000002</v>
      </c>
      <c r="F625">
        <v>0.14699999999999999</v>
      </c>
      <c r="G625">
        <v>22.783333330000001</v>
      </c>
      <c r="H625">
        <v>33.216666670000002</v>
      </c>
      <c r="I625">
        <v>29.93333333</v>
      </c>
      <c r="J625">
        <v>14.08333333</v>
      </c>
      <c r="K625">
        <v>8.7678332999999997E-2</v>
      </c>
    </row>
    <row r="626" spans="1:11">
      <c r="A626" t="s">
        <v>131</v>
      </c>
      <c r="B626" t="s">
        <v>24</v>
      </c>
      <c r="C626">
        <v>37.700000000000003</v>
      </c>
      <c r="D626">
        <v>0.72099999999999997</v>
      </c>
      <c r="E626">
        <v>-0.33300000000000002</v>
      </c>
      <c r="F626">
        <v>0.19</v>
      </c>
      <c r="G626">
        <v>12.574999999999999</v>
      </c>
      <c r="H626">
        <v>29.95</v>
      </c>
      <c r="I626">
        <v>32.075000000000003</v>
      </c>
      <c r="J626">
        <v>25.425000000000001</v>
      </c>
      <c r="K626">
        <v>0.1063125</v>
      </c>
    </row>
    <row r="627" spans="1:11">
      <c r="A627" t="s">
        <v>151</v>
      </c>
      <c r="B627" t="s">
        <v>199</v>
      </c>
      <c r="C627">
        <v>37.700000000000003</v>
      </c>
      <c r="D627">
        <v>0.79700000000000004</v>
      </c>
      <c r="E627">
        <v>-0.34899999999999998</v>
      </c>
      <c r="F627">
        <v>0.216</v>
      </c>
      <c r="G627">
        <v>9.988888889</v>
      </c>
      <c r="H627">
        <v>35.844444439999997</v>
      </c>
      <c r="I627">
        <v>27.988888889999998</v>
      </c>
      <c r="J627">
        <v>26.166666670000001</v>
      </c>
      <c r="K627">
        <v>9.7544443999999994E-2</v>
      </c>
    </row>
    <row r="628" spans="1:11">
      <c r="A628" t="s">
        <v>37</v>
      </c>
      <c r="B628" t="s">
        <v>283</v>
      </c>
      <c r="C628">
        <v>37.700000000000003</v>
      </c>
      <c r="D628">
        <v>0.75900000000000001</v>
      </c>
      <c r="E628">
        <v>-0.34499999999999997</v>
      </c>
      <c r="F628">
        <v>0.21099999999999999</v>
      </c>
      <c r="G628">
        <v>10.95</v>
      </c>
      <c r="H628">
        <v>33.200000000000003</v>
      </c>
      <c r="I628">
        <v>27.3</v>
      </c>
      <c r="J628">
        <v>28.5</v>
      </c>
      <c r="K628">
        <v>9.9174999999999999E-2</v>
      </c>
    </row>
    <row r="629" spans="1:11">
      <c r="A629" t="s">
        <v>28</v>
      </c>
      <c r="B629" t="s">
        <v>17</v>
      </c>
      <c r="C629">
        <v>37.6</v>
      </c>
      <c r="D629">
        <v>0.753</v>
      </c>
      <c r="E629">
        <v>-0.28599999999999998</v>
      </c>
      <c r="F629">
        <v>0.19700000000000001</v>
      </c>
      <c r="G629">
        <v>19</v>
      </c>
      <c r="H629">
        <v>33.35</v>
      </c>
      <c r="I629">
        <v>31</v>
      </c>
      <c r="J629">
        <v>16.7</v>
      </c>
      <c r="K629">
        <v>7.1037500000000003E-2</v>
      </c>
    </row>
    <row r="630" spans="1:11">
      <c r="A630" t="s">
        <v>41</v>
      </c>
      <c r="B630" t="s">
        <v>17</v>
      </c>
      <c r="C630">
        <v>37.6</v>
      </c>
      <c r="D630">
        <v>0.68799999999999994</v>
      </c>
      <c r="E630">
        <v>-0.36199999999999999</v>
      </c>
      <c r="F630">
        <v>0.19600000000000001</v>
      </c>
      <c r="G630">
        <v>23.366666670000001</v>
      </c>
      <c r="H630">
        <v>31</v>
      </c>
      <c r="I630">
        <v>31.833333329999999</v>
      </c>
      <c r="J630">
        <v>13.83333333</v>
      </c>
      <c r="K630">
        <v>0.10406333299999999</v>
      </c>
    </row>
    <row r="631" spans="1:11">
      <c r="A631" t="s">
        <v>78</v>
      </c>
      <c r="B631" t="s">
        <v>72</v>
      </c>
      <c r="C631">
        <v>37.6</v>
      </c>
      <c r="D631">
        <v>0.70799999999999996</v>
      </c>
      <c r="E631">
        <v>-0.40200000000000002</v>
      </c>
      <c r="F631">
        <v>0.16</v>
      </c>
      <c r="G631">
        <v>16.675000000000001</v>
      </c>
      <c r="H631">
        <v>45.174999999999997</v>
      </c>
      <c r="I631">
        <v>23.875</v>
      </c>
      <c r="J631">
        <v>14.275</v>
      </c>
      <c r="K631">
        <v>6.8919999999999995E-2</v>
      </c>
    </row>
    <row r="632" spans="1:11">
      <c r="A632" t="s">
        <v>136</v>
      </c>
      <c r="B632" t="s">
        <v>113</v>
      </c>
      <c r="C632">
        <v>37.6</v>
      </c>
      <c r="D632">
        <v>0.77700000000000002</v>
      </c>
      <c r="E632">
        <v>-0.38400000000000001</v>
      </c>
      <c r="F632">
        <v>0.185</v>
      </c>
      <c r="G632">
        <v>23.533333330000001</v>
      </c>
      <c r="H632">
        <v>39.049999999999997</v>
      </c>
      <c r="I632">
        <v>24.966666669999999</v>
      </c>
      <c r="J632">
        <v>12.483333330000001</v>
      </c>
      <c r="K632">
        <v>8.2449999999999996E-2</v>
      </c>
    </row>
    <row r="633" spans="1:11">
      <c r="A633" t="s">
        <v>150</v>
      </c>
      <c r="B633" t="s">
        <v>113</v>
      </c>
      <c r="C633">
        <v>37.6</v>
      </c>
      <c r="D633">
        <v>0.752</v>
      </c>
      <c r="E633">
        <v>-0.33700000000000002</v>
      </c>
      <c r="F633">
        <v>0.17499999999999999</v>
      </c>
      <c r="G633">
        <v>20.2</v>
      </c>
      <c r="H633">
        <v>36.466666670000002</v>
      </c>
      <c r="I633">
        <v>27.277777780000001</v>
      </c>
      <c r="J633">
        <v>16.08888889</v>
      </c>
      <c r="K633">
        <v>9.4539999999999999E-2</v>
      </c>
    </row>
    <row r="634" spans="1:11">
      <c r="A634" t="s">
        <v>164</v>
      </c>
      <c r="B634" t="s">
        <v>106</v>
      </c>
      <c r="C634">
        <v>37.6</v>
      </c>
      <c r="D634">
        <v>0.83099999999999996</v>
      </c>
      <c r="E634">
        <v>-0.32500000000000001</v>
      </c>
      <c r="F634">
        <v>0.20599999999999999</v>
      </c>
      <c r="G634">
        <v>16.383333329999999</v>
      </c>
      <c r="H634">
        <v>31.783333330000001</v>
      </c>
      <c r="I634">
        <v>30.383333329999999</v>
      </c>
      <c r="J634">
        <v>21.466666669999999</v>
      </c>
      <c r="K634">
        <v>0.103005</v>
      </c>
    </row>
    <row r="635" spans="1:11">
      <c r="A635" t="s">
        <v>44</v>
      </c>
      <c r="B635" t="s">
        <v>17</v>
      </c>
      <c r="C635">
        <v>37.5</v>
      </c>
      <c r="D635">
        <v>0.67700000000000005</v>
      </c>
      <c r="E635">
        <v>-0.33600000000000002</v>
      </c>
      <c r="F635">
        <v>0.184</v>
      </c>
      <c r="G635">
        <v>18.883333329999999</v>
      </c>
      <c r="H635">
        <v>34.25</v>
      </c>
      <c r="I635">
        <v>32.016666669999999</v>
      </c>
      <c r="J635">
        <v>14.85</v>
      </c>
      <c r="K635">
        <v>6.7543332999999997E-2</v>
      </c>
    </row>
    <row r="636" spans="1:11">
      <c r="A636" t="s">
        <v>42</v>
      </c>
      <c r="B636" t="s">
        <v>117</v>
      </c>
      <c r="C636">
        <v>37.5</v>
      </c>
      <c r="D636">
        <v>0.747</v>
      </c>
      <c r="E636">
        <v>-0.34200000000000003</v>
      </c>
      <c r="F636">
        <v>0.19700000000000001</v>
      </c>
      <c r="G636">
        <v>12.871428570000001</v>
      </c>
      <c r="H636">
        <v>33.285714290000001</v>
      </c>
      <c r="I636">
        <v>31.128571430000001</v>
      </c>
      <c r="J636">
        <v>22.68571429</v>
      </c>
      <c r="K636">
        <v>0.113011429</v>
      </c>
    </row>
    <row r="637" spans="1:11">
      <c r="A637" t="s">
        <v>156</v>
      </c>
      <c r="B637" t="s">
        <v>113</v>
      </c>
      <c r="C637">
        <v>37.5</v>
      </c>
      <c r="D637">
        <v>0.61399999999999999</v>
      </c>
      <c r="E637">
        <v>-0.46200000000000002</v>
      </c>
      <c r="F637">
        <v>0.16500000000000001</v>
      </c>
      <c r="G637">
        <v>19.333333329999999</v>
      </c>
      <c r="H637">
        <v>38.5</v>
      </c>
      <c r="I637">
        <v>27.56666667</v>
      </c>
      <c r="J637">
        <v>14.56666667</v>
      </c>
      <c r="K637">
        <v>0.115133333</v>
      </c>
    </row>
    <row r="638" spans="1:11">
      <c r="A638" t="s">
        <v>115</v>
      </c>
      <c r="B638" t="s">
        <v>113</v>
      </c>
      <c r="C638">
        <v>37.4</v>
      </c>
      <c r="D638">
        <v>0.78200000000000003</v>
      </c>
      <c r="E638">
        <v>-0.317</v>
      </c>
      <c r="F638">
        <v>0.18099999999999999</v>
      </c>
      <c r="G638">
        <v>24.912500000000001</v>
      </c>
      <c r="H638">
        <v>35.200000000000003</v>
      </c>
      <c r="I638">
        <v>26.125</v>
      </c>
      <c r="J638">
        <v>13.762499999999999</v>
      </c>
      <c r="K638">
        <v>0.11783125</v>
      </c>
    </row>
    <row r="639" spans="1:11">
      <c r="A639" t="s">
        <v>166</v>
      </c>
      <c r="B639" t="s">
        <v>106</v>
      </c>
      <c r="C639">
        <v>37.4</v>
      </c>
      <c r="D639">
        <v>0.73</v>
      </c>
      <c r="E639">
        <v>-0.27100000000000002</v>
      </c>
      <c r="F639">
        <v>0.18099999999999999</v>
      </c>
      <c r="G639">
        <v>21.2</v>
      </c>
      <c r="H639">
        <v>39.549999999999997</v>
      </c>
      <c r="I639">
        <v>25.675000000000001</v>
      </c>
      <c r="J639">
        <v>13.574999999999999</v>
      </c>
      <c r="K639">
        <v>9.8765000000000006E-2</v>
      </c>
    </row>
    <row r="640" spans="1:11">
      <c r="A640" t="s">
        <v>18</v>
      </c>
      <c r="B640" t="s">
        <v>19</v>
      </c>
      <c r="C640">
        <v>37.299999999999997</v>
      </c>
      <c r="D640">
        <v>0.85799999999999998</v>
      </c>
      <c r="E640">
        <v>-0.38900000000000001</v>
      </c>
      <c r="F640">
        <v>0.245</v>
      </c>
      <c r="G640">
        <v>21.6</v>
      </c>
      <c r="H640">
        <v>33.266666669999999</v>
      </c>
      <c r="I640">
        <v>31.2</v>
      </c>
      <c r="J640">
        <v>13.93333333</v>
      </c>
      <c r="K640">
        <v>9.4593333000000002E-2</v>
      </c>
    </row>
    <row r="641" spans="1:11">
      <c r="A641" t="s">
        <v>54</v>
      </c>
      <c r="B641" t="s">
        <v>51</v>
      </c>
      <c r="C641">
        <v>37.299999999999997</v>
      </c>
      <c r="D641">
        <v>0.75600000000000001</v>
      </c>
      <c r="E641">
        <v>-0.317</v>
      </c>
      <c r="F641">
        <v>0.13900000000000001</v>
      </c>
      <c r="G641">
        <v>25.65</v>
      </c>
      <c r="H641">
        <v>34.15</v>
      </c>
      <c r="I641">
        <v>26.65</v>
      </c>
      <c r="J641">
        <v>13.6</v>
      </c>
      <c r="K641">
        <v>0.17851500000000001</v>
      </c>
    </row>
    <row r="642" spans="1:11">
      <c r="A642" t="s">
        <v>56</v>
      </c>
      <c r="B642" t="s">
        <v>12</v>
      </c>
      <c r="C642">
        <v>37.299999999999997</v>
      </c>
      <c r="D642">
        <v>0.78700000000000003</v>
      </c>
      <c r="E642">
        <v>-0.33600000000000002</v>
      </c>
      <c r="F642">
        <v>0.16800000000000001</v>
      </c>
      <c r="G642">
        <v>18.579999999999998</v>
      </c>
      <c r="H642">
        <v>38.92</v>
      </c>
      <c r="I642">
        <v>26.46</v>
      </c>
      <c r="J642">
        <v>16.04</v>
      </c>
      <c r="K642">
        <v>8.1189999999999998E-2</v>
      </c>
    </row>
    <row r="643" spans="1:11">
      <c r="A643" t="s">
        <v>161</v>
      </c>
      <c r="B643" t="s">
        <v>51</v>
      </c>
      <c r="C643">
        <v>37.299999999999997</v>
      </c>
      <c r="D643">
        <v>0.73199999999999998</v>
      </c>
      <c r="E643">
        <v>-0.32</v>
      </c>
      <c r="F643">
        <v>0.157</v>
      </c>
      <c r="G643">
        <v>19.5</v>
      </c>
      <c r="H643">
        <v>31.84</v>
      </c>
      <c r="I643">
        <v>33.979999999999997</v>
      </c>
      <c r="J643">
        <v>14.68</v>
      </c>
      <c r="K643">
        <v>7.6815999999999995E-2</v>
      </c>
    </row>
    <row r="644" spans="1:11">
      <c r="A644" t="s">
        <v>186</v>
      </c>
      <c r="B644" t="s">
        <v>183</v>
      </c>
      <c r="C644">
        <v>37.299999999999997</v>
      </c>
      <c r="D644">
        <v>0.60799999999999998</v>
      </c>
      <c r="E644">
        <v>-0.28799999999999998</v>
      </c>
      <c r="F644">
        <v>0.18</v>
      </c>
      <c r="G644">
        <v>9.5</v>
      </c>
      <c r="H644">
        <v>30.92</v>
      </c>
      <c r="I644">
        <v>33.75</v>
      </c>
      <c r="J644">
        <v>25.81</v>
      </c>
      <c r="K644">
        <v>0.105346</v>
      </c>
    </row>
    <row r="645" spans="1:11">
      <c r="A645" t="s">
        <v>201</v>
      </c>
      <c r="B645" t="s">
        <v>202</v>
      </c>
      <c r="C645">
        <v>37.299999999999997</v>
      </c>
      <c r="D645">
        <v>0.73399999999999999</v>
      </c>
      <c r="E645">
        <v>-0.315</v>
      </c>
      <c r="F645">
        <v>0.18</v>
      </c>
      <c r="G645">
        <v>15.866666670000001</v>
      </c>
      <c r="H645">
        <v>41.333333330000002</v>
      </c>
      <c r="I645">
        <v>27.533333330000001</v>
      </c>
      <c r="J645">
        <v>15.266666669999999</v>
      </c>
      <c r="K645">
        <v>7.6553333000000001E-2</v>
      </c>
    </row>
    <row r="646" spans="1:11">
      <c r="A646" t="s">
        <v>42</v>
      </c>
      <c r="B646" t="s">
        <v>17</v>
      </c>
      <c r="C646">
        <v>37.200000000000003</v>
      </c>
      <c r="D646">
        <v>0.7</v>
      </c>
      <c r="E646">
        <v>-0.36099999999999999</v>
      </c>
      <c r="F646">
        <v>0.19700000000000001</v>
      </c>
      <c r="G646">
        <v>15.137499999999999</v>
      </c>
      <c r="H646">
        <v>29.55</v>
      </c>
      <c r="I646">
        <v>36.337499999999999</v>
      </c>
      <c r="J646">
        <v>18.975000000000001</v>
      </c>
      <c r="K646">
        <v>9.4671249999999998E-2</v>
      </c>
    </row>
    <row r="647" spans="1:11">
      <c r="A647" t="s">
        <v>222</v>
      </c>
      <c r="B647" t="s">
        <v>202</v>
      </c>
      <c r="C647">
        <v>37.200000000000003</v>
      </c>
      <c r="D647">
        <v>0.78600000000000003</v>
      </c>
      <c r="E647">
        <v>-0.36099999999999999</v>
      </c>
      <c r="F647">
        <v>0.19700000000000001</v>
      </c>
      <c r="G647">
        <v>9.4700000000000006</v>
      </c>
      <c r="H647">
        <v>33.81</v>
      </c>
      <c r="I647">
        <v>28.24</v>
      </c>
      <c r="J647">
        <v>28.48</v>
      </c>
      <c r="K647">
        <v>9.9374000000000004E-2</v>
      </c>
    </row>
    <row r="648" spans="1:11">
      <c r="A648" t="s">
        <v>90</v>
      </c>
      <c r="B648" t="s">
        <v>24</v>
      </c>
      <c r="C648">
        <v>37.1</v>
      </c>
      <c r="D648">
        <v>0.80600000000000005</v>
      </c>
      <c r="E648">
        <v>-0.34399999999999997</v>
      </c>
      <c r="F648">
        <v>0.19700000000000001</v>
      </c>
      <c r="G648">
        <v>18.337499999999999</v>
      </c>
      <c r="H648">
        <v>31.8</v>
      </c>
      <c r="I648">
        <v>29.287500000000001</v>
      </c>
      <c r="J648">
        <v>20.587499999999999</v>
      </c>
      <c r="K648">
        <v>8.8431250000000003E-2</v>
      </c>
    </row>
    <row r="649" spans="1:11">
      <c r="A649" t="s">
        <v>16</v>
      </c>
      <c r="B649" t="s">
        <v>17</v>
      </c>
      <c r="C649">
        <v>37</v>
      </c>
      <c r="D649">
        <v>0.73699999999999999</v>
      </c>
      <c r="E649">
        <v>-0.35599999999999998</v>
      </c>
      <c r="F649">
        <v>0.20200000000000001</v>
      </c>
      <c r="G649">
        <v>18.5</v>
      </c>
      <c r="H649">
        <v>32.159999999999997</v>
      </c>
      <c r="I649">
        <v>29.78</v>
      </c>
      <c r="J649">
        <v>19.54</v>
      </c>
      <c r="K649">
        <v>9.2693999999999999E-2</v>
      </c>
    </row>
    <row r="650" spans="1:11">
      <c r="A650" t="s">
        <v>138</v>
      </c>
      <c r="B650" t="s">
        <v>113</v>
      </c>
      <c r="C650">
        <v>37</v>
      </c>
      <c r="D650">
        <v>0.64800000000000002</v>
      </c>
      <c r="E650">
        <v>-0.33400000000000002</v>
      </c>
      <c r="F650">
        <v>0.16</v>
      </c>
      <c r="G650">
        <v>18.96</v>
      </c>
      <c r="H650">
        <v>37.28</v>
      </c>
      <c r="I650">
        <v>29.14</v>
      </c>
      <c r="J650">
        <v>14.64</v>
      </c>
      <c r="K650">
        <v>6.4556000000000002E-2</v>
      </c>
    </row>
    <row r="651" spans="1:11">
      <c r="A651" t="s">
        <v>39</v>
      </c>
      <c r="B651" t="s">
        <v>17</v>
      </c>
      <c r="C651">
        <v>36.9</v>
      </c>
      <c r="D651">
        <v>0.72899999999999998</v>
      </c>
      <c r="E651">
        <v>-0.34499999999999997</v>
      </c>
      <c r="F651">
        <v>0.214</v>
      </c>
      <c r="G651">
        <v>14.45</v>
      </c>
      <c r="H651">
        <v>25.86</v>
      </c>
      <c r="I651">
        <v>29.65</v>
      </c>
      <c r="J651">
        <v>30.03</v>
      </c>
      <c r="K651">
        <v>0.104586</v>
      </c>
    </row>
    <row r="652" spans="1:11">
      <c r="A652" t="s">
        <v>165</v>
      </c>
      <c r="B652" t="s">
        <v>106</v>
      </c>
      <c r="C652">
        <v>36.9</v>
      </c>
      <c r="D652">
        <v>0.83299999999999996</v>
      </c>
      <c r="E652">
        <v>-0.36099999999999999</v>
      </c>
      <c r="F652">
        <v>0.21</v>
      </c>
      <c r="G652">
        <v>19.78</v>
      </c>
      <c r="H652">
        <v>37.74</v>
      </c>
      <c r="I652">
        <v>26.38</v>
      </c>
      <c r="J652">
        <v>16.04</v>
      </c>
      <c r="K652">
        <v>0.129888</v>
      </c>
    </row>
    <row r="653" spans="1:11">
      <c r="A653" t="s">
        <v>205</v>
      </c>
      <c r="B653" t="s">
        <v>83</v>
      </c>
      <c r="C653">
        <v>36.9</v>
      </c>
      <c r="D653">
        <v>0.77700000000000002</v>
      </c>
      <c r="E653">
        <v>-0.34599999999999997</v>
      </c>
      <c r="F653">
        <v>0.20899999999999999</v>
      </c>
      <c r="G653">
        <v>16.3</v>
      </c>
      <c r="H653">
        <v>35.276923080000003</v>
      </c>
      <c r="I653">
        <v>26.907692310000002</v>
      </c>
      <c r="J653">
        <v>21.530769230000001</v>
      </c>
      <c r="K653">
        <v>8.2487692000000001E-2</v>
      </c>
    </row>
    <row r="654" spans="1:11">
      <c r="A654" t="s">
        <v>133</v>
      </c>
      <c r="B654" t="s">
        <v>113</v>
      </c>
      <c r="C654">
        <v>36.799999999999997</v>
      </c>
      <c r="D654">
        <v>0.755</v>
      </c>
      <c r="E654">
        <v>-0.439</v>
      </c>
      <c r="F654">
        <v>0.17</v>
      </c>
      <c r="G654">
        <v>17.600000000000001</v>
      </c>
      <c r="H654">
        <v>42.95</v>
      </c>
      <c r="I654">
        <v>28.65</v>
      </c>
      <c r="J654">
        <v>10.75</v>
      </c>
      <c r="K654">
        <v>7.2444999999999996E-2</v>
      </c>
    </row>
    <row r="655" spans="1:11">
      <c r="A655" t="s">
        <v>162</v>
      </c>
      <c r="B655" t="s">
        <v>51</v>
      </c>
      <c r="C655">
        <v>36.799999999999997</v>
      </c>
      <c r="D655">
        <v>0.77800000000000002</v>
      </c>
      <c r="E655">
        <v>-0.33300000000000002</v>
      </c>
      <c r="F655">
        <v>0.188</v>
      </c>
      <c r="G655">
        <v>19.2</v>
      </c>
      <c r="H655">
        <v>30.32</v>
      </c>
      <c r="I655">
        <v>28.94</v>
      </c>
      <c r="J655">
        <v>21.6</v>
      </c>
      <c r="K655">
        <v>8.5486000000000006E-2</v>
      </c>
    </row>
    <row r="656" spans="1:11">
      <c r="A656" t="s">
        <v>77</v>
      </c>
      <c r="B656" t="s">
        <v>72</v>
      </c>
      <c r="C656">
        <v>36.6</v>
      </c>
      <c r="D656">
        <v>0.69399999999999995</v>
      </c>
      <c r="E656">
        <v>-0.33800000000000002</v>
      </c>
      <c r="F656">
        <v>0.16700000000000001</v>
      </c>
      <c r="G656">
        <v>18.871428569999999</v>
      </c>
      <c r="H656">
        <v>42.014285710000003</v>
      </c>
      <c r="I656">
        <v>25.1</v>
      </c>
      <c r="J656">
        <v>14.042857140000001</v>
      </c>
      <c r="K656">
        <v>7.4451429E-2</v>
      </c>
    </row>
    <row r="657" spans="1:11">
      <c r="A657" t="s">
        <v>20</v>
      </c>
      <c r="B657" t="s">
        <v>17</v>
      </c>
      <c r="C657">
        <v>36.5</v>
      </c>
      <c r="D657">
        <v>0.76700000000000002</v>
      </c>
      <c r="E657">
        <v>-0.33</v>
      </c>
      <c r="F657">
        <v>0.20699999999999999</v>
      </c>
      <c r="G657">
        <v>18.875</v>
      </c>
      <c r="H657">
        <v>32.075000000000003</v>
      </c>
      <c r="I657">
        <v>30.762499999999999</v>
      </c>
      <c r="J657">
        <v>18.287500000000001</v>
      </c>
      <c r="K657">
        <v>0.1135925</v>
      </c>
    </row>
    <row r="658" spans="1:11">
      <c r="A658" t="s">
        <v>91</v>
      </c>
      <c r="B658" t="s">
        <v>12</v>
      </c>
      <c r="C658">
        <v>36.5</v>
      </c>
      <c r="D658">
        <v>0.77500000000000002</v>
      </c>
      <c r="E658">
        <v>-0.32300000000000001</v>
      </c>
      <c r="F658">
        <v>0.183</v>
      </c>
      <c r="G658">
        <v>22.4</v>
      </c>
      <c r="H658">
        <v>42.85</v>
      </c>
      <c r="I658">
        <v>22.25</v>
      </c>
      <c r="J658">
        <v>12.5</v>
      </c>
      <c r="K658">
        <v>5.9407500000000002E-2</v>
      </c>
    </row>
    <row r="659" spans="1:11">
      <c r="A659" t="s">
        <v>23</v>
      </c>
      <c r="B659" t="s">
        <v>24</v>
      </c>
      <c r="C659">
        <v>36.4</v>
      </c>
      <c r="D659">
        <v>0.78700000000000003</v>
      </c>
      <c r="E659">
        <v>-0.37</v>
      </c>
      <c r="F659">
        <v>0.19900000000000001</v>
      </c>
      <c r="G659">
        <v>18.274999999999999</v>
      </c>
      <c r="H659">
        <v>32.924999999999997</v>
      </c>
      <c r="I659">
        <v>28.475000000000001</v>
      </c>
      <c r="J659">
        <v>20.375</v>
      </c>
      <c r="K659">
        <v>0.12275999999999999</v>
      </c>
    </row>
    <row r="660" spans="1:11">
      <c r="A660" t="s">
        <v>56</v>
      </c>
      <c r="B660" t="s">
        <v>51</v>
      </c>
      <c r="C660">
        <v>36.4</v>
      </c>
      <c r="D660">
        <v>0.7</v>
      </c>
      <c r="E660">
        <v>-0.37</v>
      </c>
      <c r="F660">
        <v>0.159</v>
      </c>
      <c r="G660">
        <v>18.457142860000001</v>
      </c>
      <c r="H660">
        <v>29.67142857</v>
      </c>
      <c r="I660">
        <v>30.071428569999998</v>
      </c>
      <c r="J660">
        <v>21.785714290000001</v>
      </c>
      <c r="K660">
        <v>0.11632714299999999</v>
      </c>
    </row>
    <row r="661" spans="1:11">
      <c r="A661" t="s">
        <v>129</v>
      </c>
      <c r="B661" t="s">
        <v>24</v>
      </c>
      <c r="C661">
        <v>36.4</v>
      </c>
      <c r="D661">
        <v>0.76900000000000002</v>
      </c>
      <c r="E661">
        <v>-0.33900000000000002</v>
      </c>
      <c r="F661">
        <v>0.20399999999999999</v>
      </c>
      <c r="G661">
        <v>19.55</v>
      </c>
      <c r="H661">
        <v>35.049999999999997</v>
      </c>
      <c r="I661">
        <v>29.3</v>
      </c>
      <c r="J661">
        <v>16.125</v>
      </c>
      <c r="K661">
        <v>7.8865000000000005E-2</v>
      </c>
    </row>
    <row r="662" spans="1:11">
      <c r="A662" t="s">
        <v>157</v>
      </c>
      <c r="B662" t="s">
        <v>113</v>
      </c>
      <c r="C662">
        <v>36.299999999999997</v>
      </c>
      <c r="D662">
        <v>0.73499999999999999</v>
      </c>
      <c r="E662">
        <v>-0.36199999999999999</v>
      </c>
      <c r="F662">
        <v>0.188</v>
      </c>
      <c r="G662">
        <v>21.65</v>
      </c>
      <c r="H662">
        <v>34.75</v>
      </c>
      <c r="I662">
        <v>27.4</v>
      </c>
      <c r="J662">
        <v>16.25</v>
      </c>
      <c r="K662">
        <v>0.11013000000000001</v>
      </c>
    </row>
    <row r="663" spans="1:11">
      <c r="A663" t="s">
        <v>132</v>
      </c>
      <c r="B663" t="s">
        <v>113</v>
      </c>
      <c r="C663">
        <v>36.200000000000003</v>
      </c>
      <c r="D663">
        <v>0.75900000000000001</v>
      </c>
      <c r="E663">
        <v>-0.35099999999999998</v>
      </c>
      <c r="F663">
        <v>0.19900000000000001</v>
      </c>
      <c r="G663">
        <v>20.06666667</v>
      </c>
      <c r="H663">
        <v>36.533333329999998</v>
      </c>
      <c r="I663">
        <v>26.333333329999999</v>
      </c>
      <c r="J663">
        <v>17.08888889</v>
      </c>
      <c r="K663">
        <v>8.0813333000000001E-2</v>
      </c>
    </row>
    <row r="664" spans="1:11">
      <c r="A664" t="s">
        <v>137</v>
      </c>
      <c r="B664" t="s">
        <v>113</v>
      </c>
      <c r="C664">
        <v>36.200000000000003</v>
      </c>
      <c r="D664">
        <v>0.67300000000000004</v>
      </c>
      <c r="E664">
        <v>-0.39</v>
      </c>
      <c r="F664">
        <v>0.16800000000000001</v>
      </c>
      <c r="G664">
        <v>17.43333333</v>
      </c>
      <c r="H664">
        <v>36.533333329999998</v>
      </c>
      <c r="I664">
        <v>29.766666669999999</v>
      </c>
      <c r="J664">
        <v>16.266666669999999</v>
      </c>
      <c r="K664">
        <v>7.4316667000000003E-2</v>
      </c>
    </row>
    <row r="665" spans="1:11">
      <c r="A665" t="s">
        <v>139</v>
      </c>
      <c r="B665" t="s">
        <v>113</v>
      </c>
      <c r="C665">
        <v>36.200000000000003</v>
      </c>
      <c r="D665">
        <v>0.73599999999999999</v>
      </c>
      <c r="E665">
        <v>-0.36299999999999999</v>
      </c>
      <c r="F665">
        <v>0.20499999999999999</v>
      </c>
      <c r="G665">
        <v>22.14</v>
      </c>
      <c r="H665">
        <v>36.42</v>
      </c>
      <c r="I665">
        <v>25.32</v>
      </c>
      <c r="J665">
        <v>16.14</v>
      </c>
      <c r="K665">
        <v>9.6390000000000003E-2</v>
      </c>
    </row>
    <row r="666" spans="1:11">
      <c r="A666" t="s">
        <v>146</v>
      </c>
      <c r="B666" t="s">
        <v>113</v>
      </c>
      <c r="C666">
        <v>36.200000000000003</v>
      </c>
      <c r="D666">
        <v>0.71299999999999997</v>
      </c>
      <c r="E666">
        <v>-0.34499999999999997</v>
      </c>
      <c r="F666">
        <v>0.16900000000000001</v>
      </c>
      <c r="G666">
        <v>19.36</v>
      </c>
      <c r="H666">
        <v>38.56</v>
      </c>
      <c r="I666">
        <v>27.86</v>
      </c>
      <c r="J666">
        <v>14.24</v>
      </c>
      <c r="K666">
        <v>0.10564999999999999</v>
      </c>
    </row>
    <row r="667" spans="1:11">
      <c r="A667" t="s">
        <v>135</v>
      </c>
      <c r="B667" t="s">
        <v>113</v>
      </c>
      <c r="C667">
        <v>36.1</v>
      </c>
      <c r="D667">
        <v>0.80300000000000005</v>
      </c>
      <c r="E667">
        <v>-0.374</v>
      </c>
      <c r="F667">
        <v>0.186</v>
      </c>
      <c r="G667">
        <v>23.033333330000001</v>
      </c>
      <c r="H667">
        <v>35.188888890000001</v>
      </c>
      <c r="I667">
        <v>28.11111111</v>
      </c>
      <c r="J667">
        <v>13.688888889999999</v>
      </c>
      <c r="K667">
        <v>7.2626667000000006E-2</v>
      </c>
    </row>
    <row r="668" spans="1:11">
      <c r="A668" t="s">
        <v>140</v>
      </c>
      <c r="B668" t="s">
        <v>113</v>
      </c>
      <c r="C668">
        <v>36.1</v>
      </c>
      <c r="D668">
        <v>0.70399999999999996</v>
      </c>
      <c r="E668">
        <v>-0.34599999999999997</v>
      </c>
      <c r="F668">
        <v>0.189</v>
      </c>
      <c r="G668">
        <v>12.9</v>
      </c>
      <c r="H668">
        <v>30.32</v>
      </c>
      <c r="I668">
        <v>29.9</v>
      </c>
      <c r="J668">
        <v>26.88</v>
      </c>
      <c r="K668">
        <v>0.11994</v>
      </c>
    </row>
    <row r="669" spans="1:11">
      <c r="A669" t="s">
        <v>145</v>
      </c>
      <c r="B669" t="s">
        <v>113</v>
      </c>
      <c r="C669">
        <v>36</v>
      </c>
      <c r="D669">
        <v>0.70299999999999996</v>
      </c>
      <c r="E669">
        <v>-0.33200000000000002</v>
      </c>
      <c r="F669">
        <v>0.19400000000000001</v>
      </c>
      <c r="G669">
        <v>12.877777780000001</v>
      </c>
      <c r="H669">
        <v>28.355555559999999</v>
      </c>
      <c r="I669">
        <v>28.84444444</v>
      </c>
      <c r="J669">
        <v>29.92777778</v>
      </c>
      <c r="K669">
        <v>0.119104444</v>
      </c>
    </row>
    <row r="670" spans="1:11">
      <c r="A670" t="s">
        <v>151</v>
      </c>
      <c r="B670" t="s">
        <v>51</v>
      </c>
      <c r="C670">
        <v>36</v>
      </c>
      <c r="D670">
        <v>0.72199999999999998</v>
      </c>
      <c r="E670">
        <v>-0.34599999999999997</v>
      </c>
      <c r="F670">
        <v>0.16</v>
      </c>
      <c r="G670">
        <v>24.333333329999999</v>
      </c>
      <c r="H670">
        <v>33.9</v>
      </c>
      <c r="I670">
        <v>27.233333330000001</v>
      </c>
      <c r="J670">
        <v>14.53333333</v>
      </c>
      <c r="K670">
        <v>9.3753332999999994E-2</v>
      </c>
    </row>
    <row r="671" spans="1:11">
      <c r="A671" t="s">
        <v>35</v>
      </c>
      <c r="B671" t="s">
        <v>24</v>
      </c>
      <c r="C671">
        <v>35.9</v>
      </c>
      <c r="D671">
        <v>0.77</v>
      </c>
      <c r="E671">
        <v>-0.34100000000000003</v>
      </c>
      <c r="F671">
        <v>0.191</v>
      </c>
      <c r="G671">
        <v>18.271428570000001</v>
      </c>
      <c r="H671">
        <v>36.02857143</v>
      </c>
      <c r="I671">
        <v>28.128571430000001</v>
      </c>
      <c r="J671">
        <v>17.585714289999999</v>
      </c>
      <c r="K671">
        <v>0.12599428600000001</v>
      </c>
    </row>
    <row r="672" spans="1:11">
      <c r="A672" t="s">
        <v>37</v>
      </c>
      <c r="B672" t="s">
        <v>17</v>
      </c>
      <c r="C672">
        <v>35.9</v>
      </c>
      <c r="D672">
        <v>0.66900000000000004</v>
      </c>
      <c r="E672">
        <v>-0.36</v>
      </c>
      <c r="F672">
        <v>0.184</v>
      </c>
      <c r="G672">
        <v>15.44</v>
      </c>
      <c r="H672">
        <v>29.1</v>
      </c>
      <c r="I672">
        <v>33.46</v>
      </c>
      <c r="J672">
        <v>22.02</v>
      </c>
      <c r="K672">
        <v>9.5437999999999995E-2</v>
      </c>
    </row>
    <row r="673" spans="1:11">
      <c r="A673" t="s">
        <v>100</v>
      </c>
      <c r="B673" t="s">
        <v>24</v>
      </c>
      <c r="C673">
        <v>35.9</v>
      </c>
      <c r="D673">
        <v>0.79100000000000004</v>
      </c>
      <c r="E673">
        <v>-0.35299999999999998</v>
      </c>
      <c r="F673">
        <v>0.20799999999999999</v>
      </c>
      <c r="G673">
        <v>17.014285709999999</v>
      </c>
      <c r="H673">
        <v>33.771428569999998</v>
      </c>
      <c r="I673">
        <v>28.257142859999998</v>
      </c>
      <c r="J673">
        <v>20.942857140000001</v>
      </c>
      <c r="K673">
        <v>0.10033</v>
      </c>
    </row>
    <row r="674" spans="1:11">
      <c r="A674" t="s">
        <v>26</v>
      </c>
      <c r="B674" t="s">
        <v>17</v>
      </c>
      <c r="C674">
        <v>35.799999999999997</v>
      </c>
      <c r="D674">
        <v>0.75700000000000001</v>
      </c>
      <c r="E674">
        <v>-0.35599999999999998</v>
      </c>
      <c r="F674">
        <v>0.20300000000000001</v>
      </c>
      <c r="G674">
        <v>15.266666669999999</v>
      </c>
      <c r="H674">
        <v>31.033333330000001</v>
      </c>
      <c r="I674">
        <v>30.188888890000001</v>
      </c>
      <c r="J674">
        <v>23.52222222</v>
      </c>
      <c r="K674">
        <v>0.10648777800000001</v>
      </c>
    </row>
    <row r="675" spans="1:11">
      <c r="A675" t="s">
        <v>153</v>
      </c>
      <c r="B675" t="s">
        <v>106</v>
      </c>
      <c r="C675">
        <v>35.799999999999997</v>
      </c>
      <c r="D675">
        <v>0.81499999999999995</v>
      </c>
      <c r="E675">
        <v>-0.32700000000000001</v>
      </c>
      <c r="F675">
        <v>0.18099999999999999</v>
      </c>
      <c r="G675">
        <v>21.7</v>
      </c>
      <c r="H675">
        <v>29.9</v>
      </c>
      <c r="I675">
        <v>26</v>
      </c>
      <c r="J675">
        <v>22.4</v>
      </c>
      <c r="K675">
        <v>0.104833333</v>
      </c>
    </row>
    <row r="676" spans="1:11">
      <c r="A676" t="s">
        <v>170</v>
      </c>
      <c r="B676" t="s">
        <v>106</v>
      </c>
      <c r="C676">
        <v>35.799999999999997</v>
      </c>
      <c r="D676">
        <v>0.86199999999999999</v>
      </c>
      <c r="E676">
        <v>-0.33700000000000002</v>
      </c>
      <c r="F676">
        <v>0.221</v>
      </c>
      <c r="G676">
        <v>17.78</v>
      </c>
      <c r="H676">
        <v>33.58</v>
      </c>
      <c r="I676">
        <v>27.74</v>
      </c>
      <c r="J676">
        <v>20.86</v>
      </c>
      <c r="K676">
        <v>9.6617999999999996E-2</v>
      </c>
    </row>
    <row r="677" spans="1:11">
      <c r="A677" t="s">
        <v>29</v>
      </c>
      <c r="B677" t="s">
        <v>17</v>
      </c>
      <c r="C677">
        <v>35.6</v>
      </c>
      <c r="D677">
        <v>0.79300000000000004</v>
      </c>
      <c r="E677">
        <v>-0.373</v>
      </c>
      <c r="F677">
        <v>0.2</v>
      </c>
      <c r="G677">
        <v>18.2</v>
      </c>
      <c r="H677">
        <v>32.35</v>
      </c>
      <c r="I677">
        <v>30.85</v>
      </c>
      <c r="J677">
        <v>18.625</v>
      </c>
      <c r="K677">
        <v>0.10141</v>
      </c>
    </row>
    <row r="678" spans="1:11">
      <c r="A678" t="s">
        <v>49</v>
      </c>
      <c r="B678" t="s">
        <v>17</v>
      </c>
      <c r="C678">
        <v>35.6</v>
      </c>
      <c r="D678">
        <v>0.66</v>
      </c>
      <c r="E678">
        <v>-0.32800000000000001</v>
      </c>
      <c r="F678">
        <v>0.20899999999999999</v>
      </c>
      <c r="G678">
        <v>23.5</v>
      </c>
      <c r="H678">
        <v>36.633333329999999</v>
      </c>
      <c r="I678">
        <v>27.4</v>
      </c>
      <c r="J678">
        <v>12.45</v>
      </c>
      <c r="K678">
        <v>6.3323332999999996E-2</v>
      </c>
    </row>
    <row r="679" spans="1:11">
      <c r="A679" t="s">
        <v>88</v>
      </c>
      <c r="B679" t="s">
        <v>51</v>
      </c>
      <c r="C679">
        <v>35.6</v>
      </c>
      <c r="D679">
        <v>0.745</v>
      </c>
      <c r="E679">
        <v>-0.378</v>
      </c>
      <c r="F679">
        <v>0.13900000000000001</v>
      </c>
      <c r="G679">
        <v>23.675000000000001</v>
      </c>
      <c r="H679">
        <v>33.35</v>
      </c>
      <c r="I679">
        <v>27.375</v>
      </c>
      <c r="J679">
        <v>15.625</v>
      </c>
      <c r="K679">
        <v>0.102295</v>
      </c>
    </row>
    <row r="680" spans="1:11">
      <c r="A680" t="s">
        <v>141</v>
      </c>
      <c r="B680" t="s">
        <v>113</v>
      </c>
      <c r="C680">
        <v>35.5</v>
      </c>
      <c r="D680">
        <v>0.71599999999999997</v>
      </c>
      <c r="E680">
        <v>-0.316</v>
      </c>
      <c r="F680">
        <v>0.17599999999999999</v>
      </c>
      <c r="G680">
        <v>18.649999999999999</v>
      </c>
      <c r="H680">
        <v>36.46</v>
      </c>
      <c r="I680">
        <v>27.74</v>
      </c>
      <c r="J680">
        <v>17.14</v>
      </c>
      <c r="K680">
        <v>7.5952000000000006E-2</v>
      </c>
    </row>
    <row r="681" spans="1:11">
      <c r="A681" t="s">
        <v>147</v>
      </c>
      <c r="B681" t="s">
        <v>113</v>
      </c>
      <c r="C681">
        <v>35.5</v>
      </c>
      <c r="D681">
        <v>0.82599999999999996</v>
      </c>
      <c r="E681">
        <v>-0.32400000000000001</v>
      </c>
      <c r="F681">
        <v>0.22600000000000001</v>
      </c>
      <c r="G681">
        <v>15.56</v>
      </c>
      <c r="H681">
        <v>30.82</v>
      </c>
      <c r="I681">
        <v>26.74</v>
      </c>
      <c r="J681">
        <v>26.88</v>
      </c>
      <c r="K681">
        <v>9.0663999999999995E-2</v>
      </c>
    </row>
    <row r="682" spans="1:11">
      <c r="A682" t="s">
        <v>25</v>
      </c>
      <c r="B682" t="s">
        <v>17</v>
      </c>
      <c r="C682">
        <v>35.4</v>
      </c>
      <c r="D682">
        <v>0.76100000000000001</v>
      </c>
      <c r="E682">
        <v>-0.35899999999999999</v>
      </c>
      <c r="F682">
        <v>0.20100000000000001</v>
      </c>
      <c r="G682">
        <v>17.675000000000001</v>
      </c>
      <c r="H682">
        <v>31.725000000000001</v>
      </c>
      <c r="I682">
        <v>32.725000000000001</v>
      </c>
      <c r="J682">
        <v>17.850000000000001</v>
      </c>
      <c r="K682">
        <v>9.51375E-2</v>
      </c>
    </row>
    <row r="683" spans="1:11">
      <c r="A683" t="s">
        <v>62</v>
      </c>
      <c r="B683" t="s">
        <v>51</v>
      </c>
      <c r="C683">
        <v>35.299999999999997</v>
      </c>
      <c r="D683">
        <v>0.76700000000000002</v>
      </c>
      <c r="E683">
        <v>-0.34499999999999997</v>
      </c>
      <c r="F683">
        <v>0.17699999999999999</v>
      </c>
      <c r="G683">
        <v>20.9</v>
      </c>
      <c r="H683">
        <v>33.975000000000001</v>
      </c>
      <c r="I683">
        <v>28.175000000000001</v>
      </c>
      <c r="J683">
        <v>16.975000000000001</v>
      </c>
      <c r="K683">
        <v>0.1199925</v>
      </c>
    </row>
    <row r="684" spans="1:11">
      <c r="A684" t="s">
        <v>134</v>
      </c>
      <c r="B684" t="s">
        <v>113</v>
      </c>
      <c r="C684">
        <v>35.299999999999997</v>
      </c>
      <c r="D684">
        <v>0.82299999999999995</v>
      </c>
      <c r="E684">
        <v>-0.39800000000000002</v>
      </c>
      <c r="F684">
        <v>0.19500000000000001</v>
      </c>
      <c r="G684">
        <v>23.06666667</v>
      </c>
      <c r="H684">
        <v>43.033333329999998</v>
      </c>
      <c r="I684">
        <v>23.166666670000001</v>
      </c>
      <c r="J684">
        <v>10.766666669999999</v>
      </c>
      <c r="K684">
        <v>8.9706667000000004E-2</v>
      </c>
    </row>
    <row r="685" spans="1:11">
      <c r="A685" t="s">
        <v>97</v>
      </c>
      <c r="B685" t="s">
        <v>72</v>
      </c>
      <c r="C685">
        <v>35.200000000000003</v>
      </c>
      <c r="D685">
        <v>0.65300000000000002</v>
      </c>
      <c r="E685">
        <v>-0.438</v>
      </c>
      <c r="F685">
        <v>0.17199999999999999</v>
      </c>
      <c r="G685">
        <v>23.22</v>
      </c>
      <c r="H685">
        <v>38.6</v>
      </c>
      <c r="I685">
        <v>26.14</v>
      </c>
      <c r="J685">
        <v>12.04</v>
      </c>
      <c r="K685">
        <v>8.0500000000000002E-2</v>
      </c>
    </row>
    <row r="686" spans="1:11">
      <c r="A686" t="s">
        <v>151</v>
      </c>
      <c r="B686" t="s">
        <v>113</v>
      </c>
      <c r="C686">
        <v>35.200000000000003</v>
      </c>
      <c r="D686">
        <v>0.73099999999999998</v>
      </c>
      <c r="E686">
        <v>-0.32100000000000001</v>
      </c>
      <c r="F686">
        <v>0.17399999999999999</v>
      </c>
      <c r="G686">
        <v>16.383333329999999</v>
      </c>
      <c r="H686">
        <v>32.633333329999999</v>
      </c>
      <c r="I686">
        <v>31.56666667</v>
      </c>
      <c r="J686">
        <v>19.416666670000001</v>
      </c>
      <c r="K686">
        <v>7.3501667000000007E-2</v>
      </c>
    </row>
    <row r="687" spans="1:11">
      <c r="A687" t="s">
        <v>159</v>
      </c>
      <c r="B687" t="s">
        <v>113</v>
      </c>
      <c r="C687">
        <v>35.200000000000003</v>
      </c>
      <c r="D687">
        <v>0.77600000000000002</v>
      </c>
      <c r="E687">
        <v>-0.36099999999999999</v>
      </c>
      <c r="F687">
        <v>0.16900000000000001</v>
      </c>
      <c r="G687">
        <v>24.85</v>
      </c>
      <c r="H687">
        <v>38.666666669999998</v>
      </c>
      <c r="I687">
        <v>25.35</v>
      </c>
      <c r="J687">
        <v>11.133333329999999</v>
      </c>
      <c r="K687">
        <v>7.6786667000000003E-2</v>
      </c>
    </row>
    <row r="688" spans="1:11">
      <c r="A688" t="s">
        <v>439</v>
      </c>
      <c r="B688" t="s">
        <v>393</v>
      </c>
      <c r="C688">
        <v>35.200000000000003</v>
      </c>
      <c r="D688">
        <v>0.71299999999999997</v>
      </c>
      <c r="F688">
        <v>0.126</v>
      </c>
      <c r="G688">
        <v>14.85</v>
      </c>
      <c r="H688">
        <v>37.9</v>
      </c>
      <c r="I688">
        <v>33.299999999999997</v>
      </c>
      <c r="J688">
        <v>13.95</v>
      </c>
      <c r="K688">
        <v>2.3675000000000002E-2</v>
      </c>
    </row>
    <row r="689" spans="1:11">
      <c r="A689" t="s">
        <v>38</v>
      </c>
      <c r="B689" t="s">
        <v>17</v>
      </c>
      <c r="C689">
        <v>35</v>
      </c>
      <c r="D689">
        <v>0.72099999999999997</v>
      </c>
      <c r="E689">
        <v>-0.313</v>
      </c>
      <c r="F689">
        <v>0.19900000000000001</v>
      </c>
      <c r="G689">
        <v>19.766666669999999</v>
      </c>
      <c r="H689">
        <v>34.200000000000003</v>
      </c>
      <c r="I689">
        <v>30.06666667</v>
      </c>
      <c r="J689">
        <v>15.93333333</v>
      </c>
      <c r="K689">
        <v>0.10513</v>
      </c>
    </row>
    <row r="690" spans="1:11">
      <c r="A690" t="s">
        <v>130</v>
      </c>
      <c r="B690" t="s">
        <v>24</v>
      </c>
      <c r="C690">
        <v>35</v>
      </c>
      <c r="D690">
        <v>0.82</v>
      </c>
      <c r="E690">
        <v>-0.311</v>
      </c>
      <c r="F690">
        <v>0.20100000000000001</v>
      </c>
      <c r="G690">
        <v>22.95</v>
      </c>
      <c r="H690">
        <v>35.975000000000001</v>
      </c>
      <c r="I690">
        <v>27.774999999999999</v>
      </c>
      <c r="J690">
        <v>13.324999999999999</v>
      </c>
      <c r="K690">
        <v>9.9025000000000002E-2</v>
      </c>
    </row>
    <row r="691" spans="1:11">
      <c r="A691" t="s">
        <v>34</v>
      </c>
      <c r="B691" t="s">
        <v>24</v>
      </c>
      <c r="C691">
        <v>34.9</v>
      </c>
      <c r="D691">
        <v>0.8</v>
      </c>
      <c r="E691">
        <v>-0.39300000000000002</v>
      </c>
      <c r="F691">
        <v>0.17</v>
      </c>
      <c r="G691">
        <v>24.85</v>
      </c>
      <c r="H691">
        <v>40.299999999999997</v>
      </c>
      <c r="I691">
        <v>24.7</v>
      </c>
      <c r="J691">
        <v>10.15</v>
      </c>
      <c r="K691">
        <v>0.12041499999999999</v>
      </c>
    </row>
    <row r="692" spans="1:11">
      <c r="A692" t="s">
        <v>144</v>
      </c>
      <c r="B692" t="s">
        <v>113</v>
      </c>
      <c r="C692">
        <v>34.9</v>
      </c>
      <c r="D692">
        <v>0.78700000000000003</v>
      </c>
      <c r="E692">
        <v>-0.32700000000000001</v>
      </c>
      <c r="F692">
        <v>0.215</v>
      </c>
      <c r="G692">
        <v>21.733333330000001</v>
      </c>
      <c r="H692">
        <v>41.466666670000002</v>
      </c>
      <c r="I692">
        <v>24.466666669999999</v>
      </c>
      <c r="J692">
        <v>12.3</v>
      </c>
      <c r="K692">
        <v>0.10800999999999999</v>
      </c>
    </row>
    <row r="693" spans="1:11">
      <c r="A693" t="s">
        <v>36</v>
      </c>
      <c r="B693" t="s">
        <v>17</v>
      </c>
      <c r="C693">
        <v>34.799999999999997</v>
      </c>
      <c r="D693">
        <v>0.68200000000000005</v>
      </c>
      <c r="E693">
        <v>-0.33800000000000002</v>
      </c>
      <c r="F693">
        <v>0.18</v>
      </c>
      <c r="G693">
        <v>18.071428569999998</v>
      </c>
      <c r="H693">
        <v>30.47142857</v>
      </c>
      <c r="I693">
        <v>32.742857139999998</v>
      </c>
      <c r="J693">
        <v>18.728571429999999</v>
      </c>
      <c r="K693">
        <v>0.10062428599999999</v>
      </c>
    </row>
    <row r="694" spans="1:11">
      <c r="A694" t="s">
        <v>55</v>
      </c>
      <c r="B694" t="s">
        <v>51</v>
      </c>
      <c r="C694">
        <v>34.799999999999997</v>
      </c>
      <c r="D694">
        <v>0.85499999999999998</v>
      </c>
      <c r="E694">
        <v>-0.36699999999999999</v>
      </c>
      <c r="F694">
        <v>0.17100000000000001</v>
      </c>
      <c r="G694">
        <v>30.5</v>
      </c>
      <c r="H694">
        <v>32</v>
      </c>
      <c r="I694">
        <v>24.8</v>
      </c>
      <c r="J694">
        <v>12.7</v>
      </c>
      <c r="K694">
        <v>0.155555</v>
      </c>
    </row>
    <row r="695" spans="1:11">
      <c r="A695" t="s">
        <v>446</v>
      </c>
      <c r="B695" t="s">
        <v>393</v>
      </c>
      <c r="C695">
        <v>34.799999999999997</v>
      </c>
      <c r="D695">
        <v>0.68600000000000005</v>
      </c>
      <c r="E695">
        <v>-0.247</v>
      </c>
      <c r="F695">
        <v>0.14299999999999999</v>
      </c>
      <c r="G695">
        <v>15.1</v>
      </c>
      <c r="H695">
        <v>29.95</v>
      </c>
      <c r="I695">
        <v>33.950000000000003</v>
      </c>
      <c r="J695">
        <v>21</v>
      </c>
      <c r="K695">
        <v>4.0625000000000001E-2</v>
      </c>
    </row>
    <row r="696" spans="1:11">
      <c r="A696" t="s">
        <v>44</v>
      </c>
      <c r="B696" t="s">
        <v>113</v>
      </c>
      <c r="C696">
        <v>34.700000000000003</v>
      </c>
      <c r="D696">
        <v>0.84099999999999997</v>
      </c>
      <c r="E696">
        <v>-0.372</v>
      </c>
      <c r="F696">
        <v>0.20300000000000001</v>
      </c>
      <c r="G696">
        <v>22.024999999999999</v>
      </c>
      <c r="H696">
        <v>41.274999999999999</v>
      </c>
      <c r="I696">
        <v>21.05</v>
      </c>
      <c r="J696">
        <v>15.6</v>
      </c>
      <c r="K696">
        <v>8.7359999999999993E-2</v>
      </c>
    </row>
    <row r="697" spans="1:11">
      <c r="A697" t="s">
        <v>152</v>
      </c>
      <c r="B697" t="s">
        <v>113</v>
      </c>
      <c r="C697">
        <v>34.5</v>
      </c>
      <c r="D697">
        <v>0.74299999999999999</v>
      </c>
      <c r="E697">
        <v>-0.315</v>
      </c>
      <c r="F697">
        <v>0.16200000000000001</v>
      </c>
      <c r="G697">
        <v>27.05</v>
      </c>
      <c r="H697">
        <v>37.166666669999998</v>
      </c>
      <c r="I697">
        <v>23.766666669999999</v>
      </c>
      <c r="J697">
        <v>12.03333333</v>
      </c>
      <c r="K697">
        <v>3.6583333000000003E-2</v>
      </c>
    </row>
    <row r="698" spans="1:11">
      <c r="A698" t="s">
        <v>158</v>
      </c>
      <c r="B698" t="s">
        <v>113</v>
      </c>
      <c r="C698">
        <v>34.5</v>
      </c>
      <c r="D698">
        <v>0.73299999999999998</v>
      </c>
      <c r="E698">
        <v>-0.32600000000000001</v>
      </c>
      <c r="F698">
        <v>0.17299999999999999</v>
      </c>
      <c r="G698">
        <v>22.216666669999999</v>
      </c>
      <c r="H698">
        <v>35.416666669999998</v>
      </c>
      <c r="I698">
        <v>28.616666670000001</v>
      </c>
      <c r="J698">
        <v>13.78333333</v>
      </c>
      <c r="K698">
        <v>7.4318333E-2</v>
      </c>
    </row>
    <row r="699" spans="1:11">
      <c r="A699" t="s">
        <v>89</v>
      </c>
      <c r="B699" t="s">
        <v>51</v>
      </c>
      <c r="C699">
        <v>34.200000000000003</v>
      </c>
      <c r="D699">
        <v>0.84799999999999998</v>
      </c>
      <c r="E699">
        <v>-0.40600000000000003</v>
      </c>
      <c r="F699">
        <v>0.20599999999999999</v>
      </c>
      <c r="G699">
        <v>23.9</v>
      </c>
      <c r="H699">
        <v>30.81666667</v>
      </c>
      <c r="I699">
        <v>27.833333329999999</v>
      </c>
      <c r="J699">
        <v>17.43333333</v>
      </c>
      <c r="K699">
        <v>0.119316667</v>
      </c>
    </row>
    <row r="700" spans="1:11">
      <c r="A700" t="s">
        <v>650</v>
      </c>
      <c r="B700" t="s">
        <v>643</v>
      </c>
      <c r="C700">
        <v>34.1</v>
      </c>
      <c r="D700">
        <v>0.57199999999999995</v>
      </c>
      <c r="E700">
        <v>-0.2</v>
      </c>
      <c r="F700">
        <v>0.104</v>
      </c>
      <c r="G700">
        <v>22.7</v>
      </c>
      <c r="H700">
        <v>32</v>
      </c>
      <c r="I700">
        <v>33.066666669999996</v>
      </c>
      <c r="J700">
        <v>12.2</v>
      </c>
      <c r="K700">
        <v>7.8016666999999998E-2</v>
      </c>
    </row>
    <row r="701" spans="1:11">
      <c r="A701" t="s">
        <v>96</v>
      </c>
      <c r="B701" t="s">
        <v>12</v>
      </c>
      <c r="C701">
        <v>33.700000000000003</v>
      </c>
      <c r="D701">
        <v>0.75800000000000001</v>
      </c>
      <c r="E701">
        <v>-0.39900000000000002</v>
      </c>
      <c r="F701">
        <v>0.189</v>
      </c>
      <c r="G701">
        <v>16.82857143</v>
      </c>
      <c r="H701">
        <v>32.81428571</v>
      </c>
      <c r="I701">
        <v>30.628571430000001</v>
      </c>
      <c r="J701">
        <v>19.7</v>
      </c>
      <c r="K701">
        <v>0.107585714</v>
      </c>
    </row>
    <row r="702" spans="1:11">
      <c r="A702" t="s">
        <v>90</v>
      </c>
      <c r="B702" t="s">
        <v>51</v>
      </c>
      <c r="C702">
        <v>33.6</v>
      </c>
      <c r="D702">
        <v>0.78</v>
      </c>
      <c r="E702">
        <v>-0.376</v>
      </c>
      <c r="F702">
        <v>0.123</v>
      </c>
      <c r="G702">
        <v>28.06</v>
      </c>
      <c r="H702">
        <v>29.78</v>
      </c>
      <c r="I702">
        <v>25.84</v>
      </c>
      <c r="J702">
        <v>16.3</v>
      </c>
      <c r="K702">
        <v>9.0354000000000004E-2</v>
      </c>
    </row>
    <row r="703" spans="1:11">
      <c r="A703" t="s">
        <v>40</v>
      </c>
      <c r="B703" t="s">
        <v>17</v>
      </c>
      <c r="C703">
        <v>33.5</v>
      </c>
      <c r="D703">
        <v>0.74299999999999999</v>
      </c>
      <c r="E703">
        <v>-0.41099999999999998</v>
      </c>
      <c r="F703">
        <v>0.19900000000000001</v>
      </c>
      <c r="G703">
        <v>22.7</v>
      </c>
      <c r="H703">
        <v>36.200000000000003</v>
      </c>
      <c r="I703">
        <v>27.7</v>
      </c>
      <c r="J703">
        <v>13.4</v>
      </c>
      <c r="K703">
        <v>9.8159999999999997E-2</v>
      </c>
    </row>
    <row r="704" spans="1:11">
      <c r="A704" t="s">
        <v>405</v>
      </c>
      <c r="B704" t="s">
        <v>393</v>
      </c>
      <c r="C704">
        <v>33.4</v>
      </c>
      <c r="D704">
        <v>0.56299999999999994</v>
      </c>
      <c r="F704">
        <v>6.5000000000000002E-2</v>
      </c>
      <c r="G704">
        <v>16.899999999999999</v>
      </c>
      <c r="H704">
        <v>33.1</v>
      </c>
      <c r="I704">
        <v>33.4</v>
      </c>
      <c r="J704">
        <v>16.7</v>
      </c>
      <c r="K704">
        <v>0</v>
      </c>
    </row>
    <row r="705" spans="1:11">
      <c r="A705" t="s">
        <v>143</v>
      </c>
      <c r="B705" t="s">
        <v>113</v>
      </c>
      <c r="C705">
        <v>33.1</v>
      </c>
      <c r="D705">
        <v>0.74099999999999999</v>
      </c>
      <c r="E705">
        <v>-0.34100000000000003</v>
      </c>
      <c r="F705">
        <v>0.19</v>
      </c>
      <c r="G705">
        <v>19.75</v>
      </c>
      <c r="H705">
        <v>42.45</v>
      </c>
      <c r="I705">
        <v>24.524999999999999</v>
      </c>
      <c r="J705">
        <v>13.225</v>
      </c>
      <c r="K705">
        <v>7.8520000000000006E-2</v>
      </c>
    </row>
    <row r="706" spans="1:11">
      <c r="A706" t="s">
        <v>606</v>
      </c>
      <c r="B706" t="s">
        <v>596</v>
      </c>
      <c r="C706">
        <v>32.9</v>
      </c>
      <c r="D706">
        <v>0.61399999999999999</v>
      </c>
      <c r="E706">
        <v>-0.161</v>
      </c>
      <c r="F706">
        <v>0.124</v>
      </c>
      <c r="G706">
        <v>21</v>
      </c>
      <c r="H706">
        <v>43.6</v>
      </c>
      <c r="I706">
        <v>23.7</v>
      </c>
      <c r="J706">
        <v>11.6</v>
      </c>
      <c r="K706">
        <v>5.7270000000000001E-2</v>
      </c>
    </row>
    <row r="707" spans="1:11">
      <c r="A707" t="s">
        <v>599</v>
      </c>
      <c r="B707" t="s">
        <v>596</v>
      </c>
      <c r="C707">
        <v>31.3</v>
      </c>
      <c r="D707">
        <v>0.39200000000000002</v>
      </c>
      <c r="F707">
        <v>7.2999999999999995E-2</v>
      </c>
      <c r="G707">
        <v>21.3</v>
      </c>
      <c r="H707">
        <v>43.6</v>
      </c>
      <c r="I707">
        <v>24.5</v>
      </c>
      <c r="J707">
        <v>10.6</v>
      </c>
      <c r="K707">
        <v>3.1789999999999999E-2</v>
      </c>
    </row>
    <row r="708" spans="1:11">
      <c r="A708" t="s">
        <v>607</v>
      </c>
      <c r="B708" t="s">
        <v>596</v>
      </c>
      <c r="C708">
        <v>31.2</v>
      </c>
      <c r="D708">
        <v>0.56599999999999995</v>
      </c>
      <c r="F708">
        <v>8.5999999999999993E-2</v>
      </c>
      <c r="G708">
        <v>11.3</v>
      </c>
      <c r="H708">
        <v>36.799999999999997</v>
      </c>
      <c r="I708">
        <v>38</v>
      </c>
      <c r="J708">
        <v>13.9</v>
      </c>
      <c r="K708">
        <v>5.0169999999999999E-2</v>
      </c>
    </row>
    <row r="709" spans="1:11">
      <c r="A709" t="s">
        <v>600</v>
      </c>
      <c r="B709" t="s">
        <v>596</v>
      </c>
      <c r="C709">
        <v>30.7</v>
      </c>
      <c r="D709">
        <v>0.73799999999999999</v>
      </c>
      <c r="F709">
        <v>0.125</v>
      </c>
      <c r="G709">
        <v>15.4</v>
      </c>
      <c r="H709">
        <v>41.3</v>
      </c>
      <c r="I709">
        <v>29.2</v>
      </c>
      <c r="J709">
        <v>14.1</v>
      </c>
      <c r="K709">
        <v>6.6350000000000006E-2</v>
      </c>
    </row>
    <row r="710" spans="1:11">
      <c r="A710" t="s">
        <v>441</v>
      </c>
      <c r="B710" t="s">
        <v>393</v>
      </c>
      <c r="C710">
        <v>26.7</v>
      </c>
      <c r="D710">
        <v>0.625</v>
      </c>
      <c r="E710">
        <v>-0.24</v>
      </c>
      <c r="F710">
        <v>0.14099999999999999</v>
      </c>
      <c r="G710">
        <v>19.25</v>
      </c>
      <c r="H710">
        <v>30.45</v>
      </c>
      <c r="I710">
        <v>35.450000000000003</v>
      </c>
      <c r="J710">
        <v>14.85</v>
      </c>
      <c r="K710">
        <v>3.5055000000000003E-2</v>
      </c>
    </row>
  </sheetData>
  <sortState ref="A2:K743">
    <sortCondition descending="1" ref="C2:C7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"/>
  <sheetViews>
    <sheetView tabSelected="1" topLeftCell="B1" zoomScale="70" zoomScaleNormal="70" workbookViewId="0">
      <pane xSplit="2" topLeftCell="I1" activePane="topRight" state="frozen"/>
      <selection activeCell="B1" sqref="B1"/>
      <selection pane="topRight" activeCell="D2" sqref="D2:K2"/>
    </sheetView>
  </sheetViews>
  <sheetFormatPr defaultRowHeight="15"/>
  <cols>
    <col min="1" max="1" width="9.28515625" bestFit="1" customWidth="1"/>
    <col min="2" max="2" width="5.5703125" bestFit="1" customWidth="1"/>
    <col min="3" max="3" width="16.42578125" customWidth="1"/>
    <col min="4" max="4" width="25.7109375" bestFit="1" customWidth="1"/>
    <col min="5" max="5" width="17.5703125" customWidth="1"/>
    <col min="6" max="6" width="18.85546875" customWidth="1"/>
    <col min="7" max="7" width="70" customWidth="1"/>
    <col min="8" max="8" width="65.85546875" customWidth="1"/>
    <col min="9" max="9" width="79.7109375" customWidth="1"/>
    <col min="10" max="10" width="68.28515625" customWidth="1"/>
    <col min="11" max="11" width="30.42578125" bestFit="1" customWidth="1"/>
  </cols>
  <sheetData>
    <row r="1" spans="1:1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1:11">
      <c r="A2" s="1" t="s">
        <v>26</v>
      </c>
      <c r="B2" s="2" t="s">
        <v>17</v>
      </c>
      <c r="C2" s="2"/>
      <c r="D2" s="2">
        <f>'Economic Mobility Data'!N8</f>
        <v>0.76675000000000004</v>
      </c>
      <c r="E2" s="2">
        <f>'Economic Mobility Data'!O8</f>
        <v>-0.37235000000000007</v>
      </c>
      <c r="F2" s="2">
        <f>'Economic Mobility Data'!P8</f>
        <v>0.20250000000000001</v>
      </c>
      <c r="G2" s="2">
        <f>'Economic Mobility Data'!Q8</f>
        <v>13.543750000000001</v>
      </c>
      <c r="H2" s="2">
        <f>'Economic Mobility Data'!R8</f>
        <v>30.139999999999997</v>
      </c>
      <c r="I2" s="2">
        <f>'Economic Mobility Data'!S8</f>
        <v>29.919999999999998</v>
      </c>
      <c r="J2" s="2">
        <f>'Economic Mobility Data'!T8</f>
        <v>22.86</v>
      </c>
      <c r="K2" s="2">
        <f>'Economic Mobility Data'!U8</f>
        <v>0.48421599999999998</v>
      </c>
    </row>
    <row r="3" spans="1:11">
      <c r="D3">
        <f>'Economic Mobility Data'!N4</f>
        <v>0.30399999999999999</v>
      </c>
      <c r="E3">
        <f>'Economic Mobility Data'!O4</f>
        <v>-0.56100000000000005</v>
      </c>
      <c r="F3">
        <f>'Economic Mobility Data'!P4</f>
        <v>1.2E-2</v>
      </c>
      <c r="G3">
        <f>'Economic Mobility Data'!Q4</f>
        <v>4.4000000000000004</v>
      </c>
      <c r="H3">
        <f>'Economic Mobility Data'!R4</f>
        <v>17.2</v>
      </c>
      <c r="I3">
        <f>'Economic Mobility Data'!S4</f>
        <v>18.399999999999999</v>
      </c>
      <c r="J3">
        <f>'Economic Mobility Data'!T4</f>
        <v>6.5</v>
      </c>
      <c r="K3">
        <f>'Economic Mobility Data'!U4</f>
        <v>0</v>
      </c>
    </row>
    <row r="4" spans="1:11" ht="26.25">
      <c r="C4" s="6">
        <f>result</f>
        <v>36.267532348632798</v>
      </c>
      <c r="D4">
        <f>'Economic Mobility Data'!N5</f>
        <v>0.92100000000000004</v>
      </c>
      <c r="E4">
        <f>'Economic Mobility Data'!O5</f>
        <v>-2.1999999999999999E-2</v>
      </c>
      <c r="F4">
        <f>'Economic Mobility Data'!P5</f>
        <v>0.26600000000000001</v>
      </c>
      <c r="G4">
        <f>'Economic Mobility Data'!Q5</f>
        <v>40.975000000000001</v>
      </c>
      <c r="H4">
        <f>'Economic Mobility Data'!R5</f>
        <v>49.55</v>
      </c>
      <c r="I4">
        <f>'Economic Mobility Data'!S5</f>
        <v>44</v>
      </c>
      <c r="J4">
        <f>'Economic Mobility Data'!T5</f>
        <v>47.4</v>
      </c>
      <c r="K4">
        <f>'Economic Mobility Data'!U5</f>
        <v>0.60526999999999997</v>
      </c>
    </row>
    <row r="5" spans="1:11">
      <c r="D5">
        <f>'Economic Mobility Data'!N6</f>
        <v>0.61699999999999999</v>
      </c>
      <c r="E5">
        <f>'Economic Mobility Data'!O6</f>
        <v>0.53900000000000003</v>
      </c>
      <c r="F5">
        <f>'Economic Mobility Data'!P6</f>
        <v>0.254</v>
      </c>
      <c r="G5">
        <f>'Economic Mobility Data'!Q6</f>
        <v>36.575000000000003</v>
      </c>
      <c r="H5">
        <f>'Economic Mobility Data'!R6</f>
        <v>32.349999999999994</v>
      </c>
      <c r="I5">
        <f>'Economic Mobility Data'!S6</f>
        <v>25.6</v>
      </c>
      <c r="J5">
        <f>'Economic Mobility Data'!T6</f>
        <v>40.9</v>
      </c>
      <c r="K5">
        <f>'Economic Mobility Data'!U6</f>
        <v>0.60526999999999997</v>
      </c>
    </row>
    <row r="6" spans="1:11">
      <c r="D6" t="s">
        <v>723</v>
      </c>
      <c r="E6" t="s">
        <v>724</v>
      </c>
      <c r="F6" t="s">
        <v>724</v>
      </c>
      <c r="G6" t="s">
        <v>723</v>
      </c>
      <c r="H6" t="s">
        <v>724</v>
      </c>
      <c r="I6" t="s">
        <v>723</v>
      </c>
      <c r="J6" t="s">
        <v>724</v>
      </c>
      <c r="K6" t="s">
        <v>723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08B939BD-B9CF-4C9B-A4DE-D80794CCB7D2}">
          <xm:f>'Model Inputs'!$A$1:$K$2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3"/>
  <sheetViews>
    <sheetView workbookViewId="0">
      <selection activeCell="A3" sqref="A3"/>
    </sheetView>
  </sheetViews>
  <sheetFormatPr defaultRowHeight="15"/>
  <sheetData>
    <row r="2" spans="1:1">
      <c r="A2" t="s">
        <v>722</v>
      </c>
    </row>
    <row r="3" spans="1:1">
      <c r="A3">
        <v>36.267532348632798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A8595B20-D6CC-43B2-9E23-CB737D280BBF}">
          <xm:f>Result!A1</xm:f>
        </x15:webExtension>
        <x15:webExtension appRef="{AAB676FB-28E5-4E29-9A45-B2B516E62E22}">
          <xm:f>Result!A1:L1</xm:f>
        </x15:webExtension>
        <x15:webExtension appRef="{A926EE6D-0E41-43CA-89FE-D28DA4222B9F}">
          <xm:f>Result!A1:A1</xm:f>
        </x15:webExtension>
        <x15:webExtension appRef="{C901DEE6-C914-4EDD-9C94-A739FB9166FC}">
          <xm:f>Result!A2</xm:f>
        </x15:webExtension>
        <x15:webExtension appRef="{B8AFA358-3461-4486-89C4-144C7B5ACFBA}">
          <xm:f>Result!A2:A2</xm:f>
        </x15:webExtension>
        <x15:webExtension appRef="{42D83389-AED5-4CF3-A2E3-160FFD8F09F0}">
          <xm:f>Result!A2:A3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Dashboard</vt:lpstr>
      <vt:lpstr>Economic Mobility Data</vt:lpstr>
      <vt:lpstr>Model Inputs</vt:lpstr>
      <vt:lpstr>Result</vt:lpstr>
      <vt:lpstr>DefA</vt:lpstr>
      <vt:lpstr>DefB</vt:lpstr>
      <vt:lpstr>DefC</vt:lpstr>
      <vt:lpstr>DefD</vt:lpstr>
      <vt:lpstr>DefE</vt:lpstr>
      <vt:lpstr>DefF</vt:lpstr>
      <vt:lpstr>DefG</vt:lpstr>
      <vt:lpstr>DefH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Rowan</dc:creator>
  <cp:lastModifiedBy>Aaron Rowan</cp:lastModifiedBy>
  <cp:lastPrinted>2017-11-11T15:30:42Z</cp:lastPrinted>
  <dcterms:created xsi:type="dcterms:W3CDTF">2017-11-11T14:20:22Z</dcterms:created>
  <dcterms:modified xsi:type="dcterms:W3CDTF">2017-11-11T15:32:24Z</dcterms:modified>
</cp:coreProperties>
</file>