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 Backlog" sheetId="1" r:id="rId3"/>
    <sheet state="visible" name="Sprint 01 Backlog" sheetId="2" r:id="rId4"/>
    <sheet state="visible" name="Sprint 02 Backlog" sheetId="3" r:id="rId5"/>
    <sheet state="visible" name="Sprint 03 Backlog" sheetId="4" r:id="rId6"/>
  </sheets>
  <definedNames/>
  <calcPr/>
</workbook>
</file>

<file path=xl/sharedStrings.xml><?xml version="1.0" encoding="utf-8"?>
<sst xmlns="http://schemas.openxmlformats.org/spreadsheetml/2006/main" count="227" uniqueCount="119">
  <si>
    <t>Sprint #</t>
  </si>
  <si>
    <t>Complete Fields in Green!!!</t>
  </si>
  <si>
    <t>Product Name:</t>
  </si>
  <si>
    <t>C1325 Library Management System</t>
  </si>
  <si>
    <t>Start on</t>
  </si>
  <si>
    <t>Team ID:</t>
  </si>
  <si>
    <t>Name:</t>
  </si>
  <si>
    <t>Henry Bang</t>
  </si>
  <si>
    <t>*** Create a new Sprint Backlog for EVERY SPRINT ***</t>
  </si>
  <si>
    <t>End on</t>
  </si>
  <si>
    <t>Demo on</t>
  </si>
  <si>
    <t>TBD</t>
  </si>
  <si>
    <t>Initials:</t>
  </si>
  <si>
    <t>HB</t>
  </si>
  <si>
    <t>Student ID:</t>
  </si>
  <si>
    <t>Remaining</t>
  </si>
  <si>
    <t>Completed (this day)</t>
  </si>
  <si>
    <t>Total Tasks</t>
  </si>
  <si>
    <t>Day 1 Left</t>
  </si>
  <si>
    <t>Teaming is not available for this assignment!</t>
  </si>
  <si>
    <t>Optional teaming may be available in future assignments</t>
  </si>
  <si>
    <t>Day 2 Left</t>
  </si>
  <si>
    <t>Day 3 Left</t>
  </si>
  <si>
    <t>Completed (this sprint)</t>
  </si>
  <si>
    <t>Day 4 Left</t>
  </si>
  <si>
    <t>Day 5 Left</t>
  </si>
  <si>
    <t>Total Features</t>
  </si>
  <si>
    <t>Day 6 Left</t>
  </si>
  <si>
    <t>Total</t>
  </si>
  <si>
    <t>Day 7 Left</t>
  </si>
  <si>
    <t>Sprint 1 Left</t>
  </si>
  <si>
    <t>Sprint 2 Left</t>
  </si>
  <si>
    <t>Feature ID</t>
  </si>
  <si>
    <t>Description</t>
  </si>
  <si>
    <t>Status</t>
  </si>
  <si>
    <t>Notes</t>
  </si>
  <si>
    <t>AP</t>
  </si>
  <si>
    <t>Sprint 3 Left</t>
  </si>
  <si>
    <t>DMM</t>
  </si>
  <si>
    <t>Note: Priority of unfinished Features is subject to change at the end of each sprint at the whim of the Product Owner</t>
  </si>
  <si>
    <t>Additional features may be proposed by the student but must be approved by the Product Owner in writing</t>
  </si>
  <si>
    <t>Create a Publication class with data and a constructor</t>
  </si>
  <si>
    <t xml:space="preserve">Sprints                </t>
  </si>
  <si>
    <t>--&gt; Add all tasks needed to complete the homework</t>
  </si>
  <si>
    <t>Priority</t>
  </si>
  <si>
    <t>Planned</t>
  </si>
  <si>
    <t>As a...</t>
  </si>
  <si>
    <t>I want to...</t>
  </si>
  <si>
    <t>So that...</t>
  </si>
  <si>
    <t>Included a WRITTEN test with each constructor and method!</t>
  </si>
  <si>
    <t>Add the to_string method to Publication</t>
  </si>
  <si>
    <t>Add the is_checked_out method to Publication</t>
  </si>
  <si>
    <t>Add the check_out method to Publication</t>
  </si>
  <si>
    <t>Add the check_in method to Publication</t>
  </si>
  <si>
    <t>Finished in Sprint 1</t>
  </si>
  <si>
    <t>DNP</t>
  </si>
  <si>
    <t>LP</t>
  </si>
  <si>
    <t>--&gt; Add additional tasks to complete the homework</t>
  </si>
  <si>
    <t>CO</t>
  </si>
  <si>
    <t>DLP</t>
  </si>
  <si>
    <t>CI</t>
  </si>
  <si>
    <t>HE</t>
  </si>
  <si>
    <t>DH</t>
  </si>
  <si>
    <t>PA</t>
  </si>
  <si>
    <t>DCO</t>
  </si>
  <si>
    <t xml:space="preserve">SP </t>
  </si>
  <si>
    <t>DRM</t>
  </si>
  <si>
    <t>CU</t>
  </si>
  <si>
    <t>Librarian</t>
  </si>
  <si>
    <t>DRH</t>
  </si>
  <si>
    <t>Add a publication</t>
  </si>
  <si>
    <t>I can keep track of what is in the library</t>
  </si>
  <si>
    <t>DCP</t>
  </si>
  <si>
    <t>List all publications</t>
  </si>
  <si>
    <t>I can find out what is in the library</t>
  </si>
  <si>
    <t>This will also be needed for the next two features</t>
  </si>
  <si>
    <t>Check out a publication</t>
  </si>
  <si>
    <t>I can track who has borrowed each publication</t>
  </si>
  <si>
    <t>Each publication will need to know if it is checked out or not</t>
  </si>
  <si>
    <t>Check in a publication</t>
  </si>
  <si>
    <t>I can tell when a publication is returned</t>
  </si>
  <si>
    <t>Get help</t>
  </si>
  <si>
    <t>I can learn how to use the system</t>
  </si>
  <si>
    <t>Add a patron</t>
  </si>
  <si>
    <t>I can conveniently keep track of all patrons</t>
  </si>
  <si>
    <t>This is the Bonus level for Sprint #1</t>
  </si>
  <si>
    <t>Select a patron when checking out a pub</t>
  </si>
  <si>
    <t>I don't have to rekey recurring patron info</t>
  </si>
  <si>
    <t>Finished in Sprint 2</t>
  </si>
  <si>
    <t>Use a standard dialog for the main menu</t>
  </si>
  <si>
    <t>I can interact more naturally with the system</t>
  </si>
  <si>
    <t>Use a series of dialogs for a new publication</t>
  </si>
  <si>
    <t>Use a stand dialog for the list of publications</t>
  </si>
  <si>
    <t>Use dialogs for all other interaction (e.g., help)</t>
  </si>
  <si>
    <t>Use dialogs for check in and check out</t>
  </si>
  <si>
    <t>Add rich text to the main menu (dialog)</t>
  </si>
  <si>
    <t>The menu is easier to navigate</t>
  </si>
  <si>
    <t>This is the Bonus level for Sprint #2</t>
  </si>
  <si>
    <t>Add rich text to the help dialog</t>
  </si>
  <si>
    <t>The help text is easier to understand</t>
  </si>
  <si>
    <t>Use a custom dialog to create new pubs</t>
  </si>
  <si>
    <t>I can create them more quickly</t>
  </si>
  <si>
    <t>This is the Extreme Bonus level for Sprint #2</t>
  </si>
  <si>
    <t>MW</t>
  </si>
  <si>
    <t>Finished in Sprint 3</t>
  </si>
  <si>
    <t>Interact with a  main window with drop-down menus</t>
  </si>
  <si>
    <t>Replace the main menu dialog with a main window that is always visible</t>
  </si>
  <si>
    <t>MT</t>
  </si>
  <si>
    <t>In Work</t>
  </si>
  <si>
    <t>Add a toolbar to the main menu</t>
  </si>
  <si>
    <t>I can more quickly access common features</t>
  </si>
  <si>
    <t>This is the Bonus level for Sprint #3</t>
  </si>
  <si>
    <t>MP</t>
  </si>
  <si>
    <t>Add a scrolling publications table to main window</t>
  </si>
  <si>
    <t>I can more quickly look up publications</t>
  </si>
  <si>
    <t>This is the Extreme Bonus level for Sprint #3</t>
  </si>
  <si>
    <t>Add custom info for each publication type</t>
  </si>
  <si>
    <t>I can keep better track of library assets</t>
  </si>
  <si>
    <t>This is the Extreme Bonus level for Sprint #1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</si>
</sst>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D"/>
    <numFmt numFmtId="165" formatCode="MM/DD/YY\ HH:MM\ AM/PM"/>
    <numFmt numFmtId="166" formatCode="0000000000"/>
  </numFmts>
  <fonts count="11">
    <font>
      <sz val="10.0"/>
      <color rgb="FF000000"/>
      <name val="Arial"/>
    </font>
    <font>
      <b/>
      <sz val="10.0"/>
      <color rgb="FF000000"/>
      <name val="Arial"/>
    </font>
    <font>
      <b/>
      <sz val="14.0"/>
      <color rgb="FF000000"/>
      <name val="Arial"/>
    </font>
    <font>
      <sz val="10.0"/>
      <name val="Arial"/>
    </font>
    <font/>
    <font>
      <b/>
      <sz val="14.0"/>
      <color rgb="FFFF0000"/>
      <name val="Arial"/>
    </font>
    <font>
      <b/>
      <sz val="10.0"/>
      <color rgb="FFFFFFFF"/>
      <name val="Arial"/>
    </font>
    <font>
      <b/>
      <sz val="10.0"/>
      <color rgb="FFFF0000"/>
      <name val="Arial"/>
    </font>
    <font>
      <b/>
      <sz val="10.0"/>
      <name val="Arial"/>
    </font>
    <font>
      <b/>
      <sz val="10.0"/>
      <color rgb="FFFF420E"/>
      <name val="Arial"/>
    </font>
    <font>
      <b/>
      <sz val="10.0"/>
      <color rgb="FF800080"/>
      <name val="Arial"/>
    </font>
  </fonts>
  <fills count="7">
    <fill>
      <patternFill patternType="none"/>
    </fill>
    <fill>
      <patternFill patternType="lightGray"/>
    </fill>
    <fill>
      <patternFill patternType="solid">
        <fgColor rgb="FF98FB98"/>
        <bgColor rgb="FF98FB98"/>
      </patternFill>
    </fill>
    <fill>
      <patternFill patternType="solid">
        <fgColor rgb="FF000000"/>
        <bgColor rgb="FF000000"/>
      </patternFill>
    </fill>
    <fill>
      <patternFill patternType="solid">
        <fgColor rgb="FFFFCC99"/>
        <bgColor rgb="FFFFCC99"/>
      </patternFill>
    </fill>
    <fill>
      <patternFill patternType="solid">
        <fgColor rgb="FFAECF00"/>
        <bgColor rgb="FFAECF00"/>
      </patternFill>
    </fill>
    <fill>
      <patternFill patternType="solid">
        <fgColor rgb="FFCCFFFF"/>
        <bgColor rgb="FFCCFFFF"/>
      </patternFill>
    </fill>
  </fills>
  <borders count="6">
    <border/>
    <border>
      <left/>
      <top/>
      <bottom/>
    </border>
    <border>
      <top/>
      <bottom/>
    </border>
    <border>
      <right/>
      <top/>
      <bottom/>
    </border>
    <border>
      <left style="hair">
        <color rgb="FF000000"/>
      </left>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bottom" wrapText="0"/>
    </xf>
    <xf borderId="0" fillId="0" fontId="3" numFmtId="0" xfId="0" applyAlignment="1" applyFont="1">
      <alignment shrinkToFit="0" vertical="bottom" wrapText="0"/>
    </xf>
    <xf borderId="0" fillId="0" fontId="0" numFmtId="0" xfId="0" applyAlignment="1" applyFont="1">
      <alignment shrinkToFit="0" vertical="bottom" wrapText="0"/>
    </xf>
    <xf borderId="0" fillId="0" fontId="2" numFmtId="0" xfId="0" applyAlignment="1" applyFont="1">
      <alignment shrinkToFit="0" vertical="bottom" wrapText="0"/>
    </xf>
    <xf borderId="0" fillId="0" fontId="1" numFmtId="164" xfId="0" applyAlignment="1" applyFont="1" applyNumberFormat="1">
      <alignment shrinkToFit="0" vertical="bottom" wrapText="0"/>
    </xf>
    <xf borderId="0" fillId="0" fontId="1" numFmtId="0" xfId="0" applyAlignment="1" applyFont="1">
      <alignment horizontal="center" shrinkToFit="0" vertical="bottom" wrapText="0"/>
    </xf>
    <xf borderId="1" fillId="2" fontId="1" numFmtId="0" xfId="0" applyAlignment="1" applyBorder="1" applyFill="1" applyFont="1">
      <alignment readingOrder="0" shrinkToFit="0" vertical="bottom" wrapText="0"/>
    </xf>
    <xf borderId="2" fillId="0" fontId="4" numFmtId="0" xfId="0" applyBorder="1" applyFont="1"/>
    <xf borderId="3" fillId="0" fontId="4" numFmtId="0" xfId="0" applyBorder="1" applyFont="1"/>
    <xf borderId="0" fillId="0" fontId="1" numFmtId="165" xfId="0" applyAlignment="1" applyFont="1" applyNumberFormat="1">
      <alignment horizontal="right" shrinkToFit="0" vertical="bottom" wrapText="0"/>
    </xf>
    <xf borderId="0" fillId="0" fontId="1" numFmtId="165" xfId="0" applyAlignment="1" applyFont="1" applyNumberFormat="1">
      <alignment shrinkToFit="0" vertical="bottom" wrapText="0"/>
    </xf>
    <xf borderId="1" fillId="2" fontId="1" numFmtId="166" xfId="0" applyAlignment="1" applyBorder="1" applyFont="1" applyNumberFormat="1">
      <alignment horizontal="left" readingOrder="0" shrinkToFit="0" vertical="bottom" wrapText="0"/>
    </xf>
    <xf borderId="0" fillId="0" fontId="5" numFmtId="0" xfId="0" applyAlignment="1" applyFont="1">
      <alignment shrinkToFit="0" vertical="bottom" wrapText="0"/>
    </xf>
    <xf borderId="0" fillId="0" fontId="1" numFmtId="0" xfId="0" applyAlignment="1" applyFont="1">
      <alignment horizontal="right" shrinkToFit="0" vertical="bottom" wrapText="0"/>
    </xf>
    <xf borderId="4" fillId="0" fontId="1" numFmtId="0" xfId="0" applyAlignment="1" applyBorder="1" applyFont="1">
      <alignment shrinkToFit="0" vertical="bottom" wrapText="0"/>
    </xf>
    <xf borderId="0" fillId="0" fontId="6" numFmtId="0" xfId="0" applyAlignment="1" applyFont="1">
      <alignment shrinkToFit="0" vertical="bottom" wrapText="0"/>
    </xf>
    <xf borderId="5" fillId="3" fontId="6" numFmtId="0" xfId="0" applyAlignment="1" applyBorder="1" applyFill="1" applyFont="1">
      <alignment shrinkToFit="0" vertical="bottom" wrapText="0"/>
    </xf>
    <xf borderId="5" fillId="2" fontId="3" numFmtId="0" xfId="0" applyAlignment="1" applyBorder="1" applyFont="1">
      <alignment shrinkToFit="0" vertical="bottom" wrapText="0"/>
    </xf>
    <xf borderId="0" fillId="0" fontId="7" numFmtId="0" xfId="0" applyAlignment="1" applyFont="1">
      <alignment shrinkToFit="0" vertical="bottom" wrapText="0"/>
    </xf>
    <xf borderId="0" fillId="0" fontId="3" numFmtId="0" xfId="0" applyAlignment="1" applyFont="1">
      <alignment shrinkToFit="0" vertical="bottom" wrapText="0"/>
    </xf>
    <xf borderId="0" fillId="0" fontId="8" numFmtId="0" xfId="0" applyAlignment="1" applyFont="1">
      <alignment shrinkToFit="0" vertical="bottom" wrapText="0"/>
    </xf>
    <xf borderId="0" fillId="0" fontId="8" numFmtId="0" xfId="0" applyAlignment="1" applyFont="1">
      <alignment horizontal="center" shrinkToFit="0" vertical="bottom" wrapText="0"/>
    </xf>
    <xf borderId="5" fillId="2" fontId="7" numFmtId="0" xfId="0" applyAlignment="1" applyBorder="1" applyFont="1">
      <alignment shrinkToFit="0" vertical="bottom" wrapText="0"/>
    </xf>
    <xf borderId="0" fillId="0" fontId="3" numFmtId="0" xfId="0" applyAlignment="1" applyFont="1">
      <alignment horizontal="center" shrinkToFit="0" vertical="bottom" wrapText="0"/>
    </xf>
    <xf borderId="5" fillId="2" fontId="3" numFmtId="0" xfId="0" applyAlignment="1" applyBorder="1" applyFont="1">
      <alignment horizontal="center" shrinkToFit="0" vertical="bottom" wrapText="0"/>
    </xf>
    <xf borderId="5" fillId="4" fontId="3" numFmtId="0" xfId="0" applyAlignment="1" applyBorder="1" applyFill="1" applyFont="1">
      <alignment horizontal="center" shrinkToFit="0" vertical="bottom" wrapText="0"/>
    </xf>
    <xf borderId="5" fillId="2" fontId="3" numFmtId="0" xfId="0" applyAlignment="1" applyBorder="1" applyFont="1">
      <alignment horizontal="center" readingOrder="0" shrinkToFit="0" vertical="bottom" wrapText="0"/>
    </xf>
    <xf borderId="0" fillId="0" fontId="9" numFmtId="0" xfId="0" applyAlignment="1" applyFont="1">
      <alignment shrinkToFit="0" vertical="top" wrapText="0"/>
    </xf>
    <xf borderId="0" fillId="0" fontId="9" numFmtId="0" xfId="0" applyAlignment="1" applyFont="1">
      <alignment horizontal="center" shrinkToFit="0" vertical="top" wrapText="0"/>
    </xf>
    <xf borderId="0" fillId="0" fontId="9" numFmtId="0" xfId="0" applyAlignment="1" applyFont="1">
      <alignment shrinkToFit="0" vertical="bottom" wrapText="0"/>
    </xf>
    <xf borderId="0" fillId="0" fontId="9" numFmtId="0" xfId="0" applyAlignment="1" applyFont="1">
      <alignment horizontal="center" shrinkToFit="0" vertical="bottom" wrapText="0"/>
    </xf>
    <xf borderId="5" fillId="5" fontId="3" numFmtId="0" xfId="0" applyAlignment="1" applyBorder="1" applyFill="1" applyFont="1">
      <alignment horizontal="center" shrinkToFit="0" vertical="bottom" wrapText="0"/>
    </xf>
    <xf borderId="0" fillId="0" fontId="3" numFmtId="0" xfId="0" applyAlignment="1" applyFont="1">
      <alignment shrinkToFit="0" vertical="top" wrapText="0"/>
    </xf>
    <xf borderId="0" fillId="0" fontId="10" numFmtId="0" xfId="0" applyAlignment="1" applyFont="1">
      <alignment shrinkToFit="0" vertical="bottom" wrapText="0"/>
    </xf>
    <xf borderId="5" fillId="6" fontId="3" numFmtId="0" xfId="0" applyAlignment="1" applyBorder="1" applyFill="1" applyFont="1">
      <alignment horizontal="center" shrinkToFit="0" vertical="bottom" wrapText="0"/>
    </xf>
    <xf borderId="0" fillId="0" fontId="10" numFmtId="0" xfId="0" applyAlignment="1" applyFont="1">
      <alignment shrinkToFit="0" vertical="top" wrapText="0"/>
    </xf>
    <xf borderId="0" fillId="0" fontId="10"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000000"/>
                </a:solidFill>
              </a:defRPr>
            </a:pPr>
            <a:r>
              <a:t>Product Backlog Burn Chart</a:t>
            </a:r>
          </a:p>
        </c:rich>
      </c:tx>
      <c:overlay val="0"/>
    </c:title>
    <c:plotArea>
      <c:layout/>
      <c:lineChart>
        <c:varyColors val="0"/>
        <c:ser>
          <c:idx val="0"/>
          <c:order val="0"/>
          <c:spPr>
            <a:ln cmpd="sng" w="25400">
              <a:solidFill>
                <a:srgbClr val="004586"/>
              </a:solidFill>
              <a:prstDash val="solid"/>
            </a:ln>
          </c:spPr>
          <c:marker>
            <c:symbol val="none"/>
          </c:marker>
          <c:cat>
            <c:strRef>
              <c:f>'Product Backlog'!$D$21:$D$24</c:f>
            </c:strRef>
          </c:cat>
          <c:val>
            <c:numRef>
              <c:f>'Product Backlog'!$B$21:$B$24</c:f>
            </c:numRef>
          </c:val>
          <c:smooth val="0"/>
        </c:ser>
        <c:axId val="1580539185"/>
        <c:axId val="689977653"/>
      </c:lineChart>
      <c:catAx>
        <c:axId val="1580539185"/>
        <c:scaling>
          <c:orientation val="minMax"/>
        </c:scaling>
        <c:delete val="0"/>
        <c:axPos val="b"/>
        <c:title>
          <c:tx>
            <c:rich>
              <a:bodyPr/>
              <a:lstStyle/>
              <a:p>
                <a:pPr lvl="0">
                  <a:defRPr b="0" i="0" sz="900">
                    <a:solidFill>
                      <a:srgbClr val="000000"/>
                    </a:solidFill>
                  </a:defRPr>
                </a:pPr>
                <a:r>
                  <a:t>Sprints</a:t>
                </a:r>
              </a:p>
            </c:rich>
          </c:tx>
          <c:overlay val="0"/>
        </c:title>
        <c:txPr>
          <a:bodyPr/>
          <a:lstStyle/>
          <a:p>
            <a:pPr lvl="0">
              <a:defRPr b="0" i="0" sz="1000">
                <a:solidFill>
                  <a:srgbClr val="000000"/>
                </a:solidFill>
              </a:defRPr>
            </a:pPr>
          </a:p>
        </c:txPr>
        <c:crossAx val="689977653"/>
      </c:catAx>
      <c:valAx>
        <c:axId val="689977653"/>
        <c:scaling>
          <c:orientation val="minMax"/>
        </c:scaling>
        <c:delete val="0"/>
        <c:axPos val="l"/>
        <c:majorGridlines>
          <c:spPr>
            <a:ln>
              <a:solidFill>
                <a:srgbClr val="B3B3B3"/>
              </a:solidFill>
            </a:ln>
          </c:spPr>
        </c:majorGridlines>
        <c:title>
          <c:tx>
            <c:rich>
              <a:bodyPr/>
              <a:lstStyle/>
              <a:p>
                <a:pPr lvl="0">
                  <a:defRPr b="0" i="0" sz="900">
                    <a:solidFill>
                      <a:srgbClr val="000000"/>
                    </a:solidFill>
                  </a:defRPr>
                </a:pPr>
                <a:r>
                  <a:t>Features Remaining at Start of Sprint</a:t>
                </a:r>
              </a:p>
            </c:rich>
          </c:tx>
          <c:overlay val="0"/>
        </c:title>
        <c:numFmt formatCode="General" sourceLinked="1"/>
        <c:tickLblPos val="nextTo"/>
        <c:spPr>
          <a:ln w="47625">
            <a:noFill/>
          </a:ln>
        </c:spPr>
        <c:txPr>
          <a:bodyPr/>
          <a:lstStyle/>
          <a:p>
            <a:pPr lvl="0">
              <a:defRPr b="0" i="0" sz="1000">
                <a:solidFill>
                  <a:srgbClr val="000000"/>
                </a:solidFill>
              </a:defRPr>
            </a:pPr>
          </a:p>
        </c:txPr>
        <c:crossAx val="1580539185"/>
      </c:valAx>
      <c:spPr>
        <a:solidFill>
          <a:srgbClr val="FFFFFF"/>
        </a:solidFill>
      </c:spPr>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000000"/>
                </a:solidFill>
              </a:defRPr>
            </a:pPr>
            <a:r>
              <a:t>Sprint Burn Chart</a:t>
            </a:r>
          </a:p>
        </c:rich>
      </c:tx>
      <c:overlay val="0"/>
    </c:title>
    <c:plotArea>
      <c:layout/>
      <c:lineChart>
        <c:varyColors val="0"/>
        <c:ser>
          <c:idx val="0"/>
          <c:order val="0"/>
          <c:spPr>
            <a:ln cmpd="sng" w="25400">
              <a:solidFill>
                <a:srgbClr val="004586"/>
              </a:solidFill>
              <a:prstDash val="solid"/>
            </a:ln>
          </c:spPr>
          <c:marker>
            <c:symbol val="none"/>
          </c:marker>
          <c:val>
            <c:numRef>
              <c:f>'Sprint 01 Backlog'!$B$7:$B$14</c:f>
            </c:numRef>
          </c:val>
          <c:smooth val="0"/>
        </c:ser>
        <c:axId val="2140489175"/>
        <c:axId val="160218905"/>
      </c:lineChart>
      <c:catAx>
        <c:axId val="2140489175"/>
        <c:scaling>
          <c:orientation val="minMax"/>
        </c:scaling>
        <c:delete val="0"/>
        <c:axPos val="b"/>
        <c:title>
          <c:tx>
            <c:rich>
              <a:bodyPr/>
              <a:lstStyle/>
              <a:p>
                <a:pPr lvl="0">
                  <a:defRPr b="0" i="0" sz="900">
                    <a:solidFill>
                      <a:srgbClr val="000000"/>
                    </a:solidFill>
                  </a:defRPr>
                </a:pPr>
                <a:r>
                  <a:t>Tasks</a:t>
                </a:r>
              </a:p>
            </c:rich>
          </c:tx>
          <c:overlay val="0"/>
        </c:title>
        <c:txPr>
          <a:bodyPr/>
          <a:lstStyle/>
          <a:p>
            <a:pPr lvl="0">
              <a:defRPr b="0" i="0" sz="1000">
                <a:solidFill>
                  <a:srgbClr val="000000"/>
                </a:solidFill>
              </a:defRPr>
            </a:pPr>
          </a:p>
        </c:txPr>
        <c:crossAx val="160218905"/>
      </c:catAx>
      <c:valAx>
        <c:axId val="160218905"/>
        <c:scaling>
          <c:orientation val="minMax"/>
        </c:scaling>
        <c:delete val="0"/>
        <c:axPos val="l"/>
        <c:majorGridlines>
          <c:spPr>
            <a:ln>
              <a:solidFill>
                <a:srgbClr val="B3B3B3"/>
              </a:solidFill>
            </a:ln>
          </c:spPr>
        </c:majorGridlines>
        <c:title>
          <c:tx>
            <c:rich>
              <a:bodyPr/>
              <a:lstStyle/>
              <a:p>
                <a:pPr lvl="0">
                  <a:defRPr b="0" i="0" sz="900">
                    <a:solidFill>
                      <a:srgbClr val="000000"/>
                    </a:solidFill>
                  </a:defRPr>
                </a:pPr>
                <a:r>
                  <a:t>Days</a:t>
                </a:r>
              </a:p>
            </c:rich>
          </c:tx>
          <c:overlay val="0"/>
        </c:title>
        <c:numFmt formatCode="General" sourceLinked="1"/>
        <c:tickLblPos val="nextTo"/>
        <c:spPr>
          <a:ln w="47625">
            <a:noFill/>
          </a:ln>
        </c:spPr>
        <c:txPr>
          <a:bodyPr/>
          <a:lstStyle/>
          <a:p>
            <a:pPr lvl="0">
              <a:defRPr b="0" i="0" sz="1000">
                <a:solidFill>
                  <a:srgbClr val="000000"/>
                </a:solidFill>
              </a:defRPr>
            </a:pPr>
          </a:p>
        </c:txPr>
        <c:crossAx val="2140489175"/>
      </c:valAx>
      <c:spPr>
        <a:solidFill>
          <a:srgbClr val="FFFFFF"/>
        </a:solidFill>
      </c:spPr>
    </c:plotArea>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000000"/>
                </a:solidFill>
              </a:defRPr>
            </a:pPr>
            <a:r>
              <a:t>Sprint Burn Chart</a:t>
            </a:r>
          </a:p>
        </c:rich>
      </c:tx>
      <c:overlay val="0"/>
    </c:title>
    <c:plotArea>
      <c:layout/>
      <c:lineChart>
        <c:varyColors val="0"/>
        <c:ser>
          <c:idx val="0"/>
          <c:order val="0"/>
          <c:spPr>
            <a:ln cmpd="sng" w="25400">
              <a:solidFill>
                <a:srgbClr val="004586"/>
              </a:solidFill>
              <a:prstDash val="solid"/>
            </a:ln>
          </c:spPr>
          <c:marker>
            <c:symbol val="none"/>
          </c:marker>
          <c:val>
            <c:numRef>
              <c:f>'Sprint 02 Backlog'!$B$7:$B$14</c:f>
            </c:numRef>
          </c:val>
          <c:smooth val="0"/>
        </c:ser>
        <c:axId val="1909714771"/>
        <c:axId val="1639811264"/>
      </c:lineChart>
      <c:catAx>
        <c:axId val="1909714771"/>
        <c:scaling>
          <c:orientation val="minMax"/>
        </c:scaling>
        <c:delete val="0"/>
        <c:axPos val="b"/>
        <c:title>
          <c:tx>
            <c:rich>
              <a:bodyPr/>
              <a:lstStyle/>
              <a:p>
                <a:pPr lvl="0">
                  <a:defRPr b="0" i="0" sz="900">
                    <a:solidFill>
                      <a:srgbClr val="000000"/>
                    </a:solidFill>
                  </a:defRPr>
                </a:pPr>
                <a:r>
                  <a:t>Tasks</a:t>
                </a:r>
              </a:p>
            </c:rich>
          </c:tx>
          <c:overlay val="0"/>
        </c:title>
        <c:txPr>
          <a:bodyPr/>
          <a:lstStyle/>
          <a:p>
            <a:pPr lvl="0">
              <a:defRPr b="0" i="0" sz="1000">
                <a:solidFill>
                  <a:srgbClr val="000000"/>
                </a:solidFill>
              </a:defRPr>
            </a:pPr>
          </a:p>
        </c:txPr>
        <c:crossAx val="1639811264"/>
      </c:catAx>
      <c:valAx>
        <c:axId val="1639811264"/>
        <c:scaling>
          <c:orientation val="minMax"/>
        </c:scaling>
        <c:delete val="0"/>
        <c:axPos val="l"/>
        <c:majorGridlines>
          <c:spPr>
            <a:ln>
              <a:solidFill>
                <a:srgbClr val="B3B3B3"/>
              </a:solidFill>
            </a:ln>
          </c:spPr>
        </c:majorGridlines>
        <c:title>
          <c:tx>
            <c:rich>
              <a:bodyPr/>
              <a:lstStyle/>
              <a:p>
                <a:pPr lvl="0">
                  <a:defRPr b="0" i="0" sz="900">
                    <a:solidFill>
                      <a:srgbClr val="000000"/>
                    </a:solidFill>
                  </a:defRPr>
                </a:pPr>
                <a:r>
                  <a:t>Days</a:t>
                </a:r>
              </a:p>
            </c:rich>
          </c:tx>
          <c:overlay val="0"/>
        </c:title>
        <c:numFmt formatCode="General" sourceLinked="1"/>
        <c:tickLblPos val="nextTo"/>
        <c:spPr>
          <a:ln w="47625">
            <a:noFill/>
          </a:ln>
        </c:spPr>
        <c:txPr>
          <a:bodyPr/>
          <a:lstStyle/>
          <a:p>
            <a:pPr lvl="0">
              <a:defRPr b="0" i="0" sz="1000">
                <a:solidFill>
                  <a:srgbClr val="000000"/>
                </a:solidFill>
              </a:defRPr>
            </a:pPr>
          </a:p>
        </c:txPr>
        <c:crossAx val="1909714771"/>
      </c:valAx>
      <c:spPr>
        <a:solidFill>
          <a:srgbClr val="FFFFFF"/>
        </a:solidFill>
      </c:spPr>
    </c:plotArea>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000000"/>
                </a:solidFill>
              </a:defRPr>
            </a:pPr>
            <a:r>
              <a:t>Sprint Burn Chart</a:t>
            </a:r>
          </a:p>
        </c:rich>
      </c:tx>
      <c:overlay val="0"/>
    </c:title>
    <c:plotArea>
      <c:layout/>
      <c:lineChart>
        <c:varyColors val="0"/>
        <c:ser>
          <c:idx val="0"/>
          <c:order val="0"/>
          <c:spPr>
            <a:ln cmpd="sng" w="25400">
              <a:solidFill>
                <a:srgbClr val="004586"/>
              </a:solidFill>
              <a:prstDash val="solid"/>
            </a:ln>
          </c:spPr>
          <c:marker>
            <c:symbol val="none"/>
          </c:marker>
          <c:val>
            <c:numRef>
              <c:f>'Sprint 03 Backlog'!$B$7:$B$14</c:f>
            </c:numRef>
          </c:val>
          <c:smooth val="0"/>
        </c:ser>
        <c:axId val="1323715385"/>
        <c:axId val="1047211881"/>
      </c:lineChart>
      <c:catAx>
        <c:axId val="1323715385"/>
        <c:scaling>
          <c:orientation val="minMax"/>
        </c:scaling>
        <c:delete val="0"/>
        <c:axPos val="b"/>
        <c:title>
          <c:tx>
            <c:rich>
              <a:bodyPr/>
              <a:lstStyle/>
              <a:p>
                <a:pPr lvl="0">
                  <a:defRPr b="0" i="0" sz="900">
                    <a:solidFill>
                      <a:srgbClr val="000000"/>
                    </a:solidFill>
                  </a:defRPr>
                </a:pPr>
                <a:r>
                  <a:t>Tasks</a:t>
                </a:r>
              </a:p>
            </c:rich>
          </c:tx>
          <c:overlay val="0"/>
        </c:title>
        <c:txPr>
          <a:bodyPr/>
          <a:lstStyle/>
          <a:p>
            <a:pPr lvl="0">
              <a:defRPr b="0" i="0" sz="1000">
                <a:solidFill>
                  <a:srgbClr val="000000"/>
                </a:solidFill>
              </a:defRPr>
            </a:pPr>
          </a:p>
        </c:txPr>
        <c:crossAx val="1047211881"/>
      </c:catAx>
      <c:valAx>
        <c:axId val="1047211881"/>
        <c:scaling>
          <c:orientation val="minMax"/>
        </c:scaling>
        <c:delete val="0"/>
        <c:axPos val="l"/>
        <c:majorGridlines>
          <c:spPr>
            <a:ln>
              <a:solidFill>
                <a:srgbClr val="B3B3B3"/>
              </a:solidFill>
            </a:ln>
          </c:spPr>
        </c:majorGridlines>
        <c:title>
          <c:tx>
            <c:rich>
              <a:bodyPr/>
              <a:lstStyle/>
              <a:p>
                <a:pPr lvl="0">
                  <a:defRPr b="0" i="0" sz="900">
                    <a:solidFill>
                      <a:srgbClr val="000000"/>
                    </a:solidFill>
                  </a:defRPr>
                </a:pPr>
                <a:r>
                  <a:t>Days</a:t>
                </a:r>
              </a:p>
            </c:rich>
          </c:tx>
          <c:overlay val="0"/>
        </c:title>
        <c:numFmt formatCode="General" sourceLinked="1"/>
        <c:tickLblPos val="nextTo"/>
        <c:spPr>
          <a:ln w="47625">
            <a:noFill/>
          </a:ln>
        </c:spPr>
        <c:txPr>
          <a:bodyPr/>
          <a:lstStyle/>
          <a:p>
            <a:pPr lvl="0">
              <a:defRPr b="0" i="0" sz="1000">
                <a:solidFill>
                  <a:srgbClr val="000000"/>
                </a:solidFill>
              </a:defRPr>
            </a:pPr>
          </a:p>
        </c:txPr>
        <c:crossAx val="1323715385"/>
      </c:valAx>
      <c:spPr>
        <a:solidFill>
          <a:srgbClr val="FFFFFF"/>
        </a:solidFill>
      </c:spPr>
    </c:plotArea>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609600</xdr:colOff>
      <xdr:row>1</xdr:row>
      <xdr:rowOff>133350</xdr:rowOff>
    </xdr:from>
    <xdr:to>
      <xdr:col>8</xdr:col>
      <xdr:colOff>66675</xdr:colOff>
      <xdr:row>21</xdr:row>
      <xdr:rowOff>76200</xdr:rowOff>
    </xdr:to>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1676400</xdr:colOff>
      <xdr:row>2</xdr:row>
      <xdr:rowOff>47625</xdr:rowOff>
    </xdr:from>
    <xdr:to>
      <xdr:col>5</xdr:col>
      <xdr:colOff>523875</xdr:colOff>
      <xdr:row>13</xdr:row>
      <xdr:rowOff>104775</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1676400</xdr:colOff>
      <xdr:row>2</xdr:row>
      <xdr:rowOff>47625</xdr:rowOff>
    </xdr:from>
    <xdr:to>
      <xdr:col>5</xdr:col>
      <xdr:colOff>523875</xdr:colOff>
      <xdr:row>13</xdr:row>
      <xdr:rowOff>104775</xdr:rowOff>
    </xdr:to>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1676400</xdr:colOff>
      <xdr:row>2</xdr:row>
      <xdr:rowOff>47625</xdr:rowOff>
    </xdr:from>
    <xdr:to>
      <xdr:col>5</xdr:col>
      <xdr:colOff>523875</xdr:colOff>
      <xdr:row>13</xdr:row>
      <xdr:rowOff>104775</xdr:rowOff>
    </xdr:to>
    <xdr:graphicFrame>
      <xdr:nvGraphicFramePr>
        <xdr:cNvPr id="4" name="Chart 4"/>
        <xdr:cNvGraphicFramePr/>
      </xdr:nvGraphicFramePr>
      <xdr:xfrm>
        <a:off x="0" y="0"/>
        <a:ext cx="0" cy="0"/>
      </xdr:xfrm>
      <a:graphic>
        <a:graphicData uri="http://schemas.openxmlformats.org/drawingml/2006/chart">
          <c:chart r:id="rId1"/>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86"/>
    <col customWidth="1" min="2" max="2" width="4.43"/>
    <col customWidth="1" min="3" max="3" width="8.14"/>
    <col customWidth="1" min="4" max="4" width="7.86"/>
    <col customWidth="1" min="5" max="5" width="16.71"/>
    <col customWidth="1" min="6" max="6" width="8.43"/>
    <col customWidth="1" min="7" max="7" width="43.0"/>
    <col customWidth="1" min="8" max="8" width="36.86"/>
    <col customWidth="1" min="9" max="9" width="60.43"/>
    <col customWidth="1" min="10" max="26" width="8.71"/>
  </cols>
  <sheetData>
    <row r="1" ht="12.75" customHeight="1">
      <c r="A1" s="3" t="s">
        <v>2</v>
      </c>
      <c r="B1" s="5" t="s">
        <v>3</v>
      </c>
      <c r="C1" s="1"/>
      <c r="D1" s="1"/>
      <c r="E1" s="1"/>
      <c r="F1" s="1"/>
      <c r="G1" s="1"/>
      <c r="H1" s="2" t="s">
        <v>1</v>
      </c>
      <c r="I1" s="4"/>
      <c r="J1" s="4"/>
      <c r="K1" s="4"/>
      <c r="L1" s="4"/>
      <c r="M1" s="4"/>
      <c r="N1" s="4"/>
      <c r="O1" s="4"/>
      <c r="P1" s="4"/>
      <c r="Q1" s="4"/>
      <c r="R1" s="4"/>
      <c r="S1" s="4"/>
      <c r="T1" s="4"/>
      <c r="U1" s="4"/>
      <c r="V1" s="4"/>
      <c r="W1" s="4"/>
      <c r="X1" s="4"/>
      <c r="Y1" s="4"/>
      <c r="Z1" s="4"/>
    </row>
    <row r="2" ht="12.75" customHeight="1">
      <c r="A2" s="3" t="s">
        <v>5</v>
      </c>
      <c r="B2" s="1"/>
      <c r="C2" s="1"/>
      <c r="D2" s="1"/>
      <c r="E2" s="1"/>
      <c r="F2" s="1"/>
      <c r="G2" s="1"/>
      <c r="H2" s="1"/>
      <c r="I2" s="4"/>
      <c r="J2" s="4"/>
      <c r="K2" s="4"/>
      <c r="L2" s="4"/>
      <c r="M2" s="4"/>
      <c r="N2" s="4"/>
      <c r="O2" s="4"/>
      <c r="P2" s="4"/>
      <c r="Q2" s="4"/>
      <c r="R2" s="4"/>
      <c r="S2" s="4"/>
      <c r="T2" s="4"/>
      <c r="U2" s="4"/>
      <c r="V2" s="4"/>
      <c r="W2" s="4"/>
      <c r="X2" s="4"/>
      <c r="Y2" s="4"/>
      <c r="Z2" s="4"/>
    </row>
    <row r="3" ht="12.75" customHeight="1">
      <c r="A3" s="3"/>
      <c r="B3" s="1"/>
      <c r="C3" s="1"/>
      <c r="D3" s="1"/>
      <c r="E3" s="1"/>
      <c r="F3" s="1"/>
      <c r="G3" s="1"/>
      <c r="H3" s="1"/>
      <c r="I3" s="4"/>
      <c r="J3" s="4"/>
      <c r="K3" s="4"/>
      <c r="L3" s="4"/>
      <c r="M3" s="4"/>
      <c r="N3" s="4"/>
      <c r="O3" s="4"/>
      <c r="P3" s="4"/>
      <c r="Q3" s="4"/>
      <c r="R3" s="4"/>
      <c r="S3" s="4"/>
      <c r="T3" s="4"/>
      <c r="U3" s="4"/>
      <c r="V3" s="4"/>
      <c r="W3" s="4"/>
      <c r="X3" s="4"/>
      <c r="Y3" s="4"/>
      <c r="Z3" s="4"/>
    </row>
    <row r="4" ht="12.75" customHeight="1">
      <c r="A4" s="3" t="s">
        <v>6</v>
      </c>
      <c r="B4" s="8" t="s">
        <v>7</v>
      </c>
      <c r="C4" s="9"/>
      <c r="D4" s="9"/>
      <c r="E4" s="10"/>
      <c r="F4" s="1"/>
      <c r="G4" s="1"/>
      <c r="H4" s="1"/>
      <c r="I4" s="4"/>
      <c r="J4" s="4"/>
      <c r="K4" s="4"/>
      <c r="L4" s="4"/>
      <c r="M4" s="4"/>
      <c r="N4" s="4"/>
      <c r="O4" s="4"/>
      <c r="P4" s="4"/>
      <c r="Q4" s="4"/>
      <c r="R4" s="4"/>
      <c r="S4" s="4"/>
      <c r="T4" s="4"/>
      <c r="U4" s="4"/>
      <c r="V4" s="4"/>
      <c r="W4" s="4"/>
      <c r="X4" s="4"/>
      <c r="Y4" s="4"/>
      <c r="Z4" s="4"/>
    </row>
    <row r="5" ht="12.75" customHeight="1">
      <c r="A5" s="3" t="s">
        <v>12</v>
      </c>
      <c r="B5" s="8" t="s">
        <v>13</v>
      </c>
      <c r="C5" s="9"/>
      <c r="D5" s="9"/>
      <c r="E5" s="10"/>
      <c r="F5" s="1"/>
      <c r="G5" s="1"/>
      <c r="H5" s="1"/>
      <c r="I5" s="4"/>
      <c r="J5" s="4"/>
      <c r="K5" s="4"/>
      <c r="L5" s="4"/>
      <c r="M5" s="4"/>
      <c r="N5" s="4"/>
      <c r="O5" s="4"/>
      <c r="P5" s="4"/>
      <c r="Q5" s="4"/>
      <c r="R5" s="4"/>
      <c r="S5" s="4"/>
      <c r="T5" s="4"/>
      <c r="U5" s="4"/>
      <c r="V5" s="4"/>
      <c r="W5" s="4"/>
      <c r="X5" s="4"/>
      <c r="Y5" s="4"/>
      <c r="Z5" s="4"/>
    </row>
    <row r="6" ht="12.75" customHeight="1">
      <c r="A6" s="3" t="s">
        <v>14</v>
      </c>
      <c r="B6" s="13">
        <v>1.001502505E9</v>
      </c>
      <c r="C6" s="9"/>
      <c r="D6" s="9"/>
      <c r="E6" s="10"/>
      <c r="F6" s="1"/>
      <c r="G6" s="1"/>
      <c r="H6" s="1"/>
      <c r="I6" s="4"/>
      <c r="J6" s="4"/>
      <c r="K6" s="4"/>
      <c r="L6" s="4"/>
      <c r="M6" s="4"/>
      <c r="N6" s="4"/>
      <c r="O6" s="4"/>
      <c r="P6" s="4"/>
      <c r="Q6" s="4"/>
      <c r="R6" s="4"/>
      <c r="S6" s="4"/>
      <c r="T6" s="4"/>
      <c r="U6" s="4"/>
      <c r="V6" s="4"/>
      <c r="W6" s="4"/>
      <c r="X6" s="4"/>
      <c r="Y6" s="4"/>
      <c r="Z6" s="4"/>
    </row>
    <row r="7" ht="12.75" customHeight="1">
      <c r="A7" s="3"/>
      <c r="B7" s="1"/>
      <c r="C7" s="1"/>
      <c r="D7" s="1"/>
      <c r="E7" s="1"/>
      <c r="F7" s="1"/>
      <c r="G7" s="1"/>
      <c r="H7" s="1"/>
      <c r="I7" s="4"/>
      <c r="J7" s="4"/>
      <c r="K7" s="4"/>
      <c r="L7" s="4"/>
      <c r="M7" s="4"/>
      <c r="N7" s="4"/>
      <c r="O7" s="4"/>
      <c r="P7" s="4"/>
      <c r="Q7" s="4"/>
      <c r="R7" s="4"/>
      <c r="S7" s="4"/>
      <c r="T7" s="4"/>
      <c r="U7" s="4"/>
      <c r="V7" s="4"/>
      <c r="W7" s="4"/>
      <c r="X7" s="4"/>
      <c r="Y7" s="4"/>
      <c r="Z7" s="4"/>
    </row>
    <row r="8" ht="12.75" customHeight="1">
      <c r="A8" s="14" t="s">
        <v>19</v>
      </c>
      <c r="B8" s="1"/>
      <c r="C8" s="1"/>
      <c r="D8" s="1"/>
      <c r="E8" s="1"/>
      <c r="F8" s="1"/>
      <c r="G8" s="1"/>
      <c r="H8" s="1"/>
      <c r="I8" s="4"/>
      <c r="J8" s="4"/>
      <c r="K8" s="4"/>
      <c r="L8" s="4"/>
      <c r="M8" s="4"/>
      <c r="N8" s="4"/>
      <c r="O8" s="4"/>
      <c r="P8" s="4"/>
      <c r="Q8" s="4"/>
      <c r="R8" s="4"/>
      <c r="S8" s="4"/>
      <c r="T8" s="4"/>
      <c r="U8" s="4"/>
      <c r="V8" s="4"/>
      <c r="W8" s="4"/>
      <c r="X8" s="4"/>
      <c r="Y8" s="4"/>
      <c r="Z8" s="4"/>
    </row>
    <row r="9" ht="12.75" customHeight="1">
      <c r="A9" s="3" t="s">
        <v>20</v>
      </c>
      <c r="B9" s="1"/>
      <c r="C9" s="1"/>
      <c r="D9" s="1"/>
      <c r="E9" s="1"/>
      <c r="F9" s="1"/>
      <c r="G9" s="1"/>
      <c r="H9" s="1"/>
      <c r="I9" s="4"/>
      <c r="J9" s="4"/>
      <c r="K9" s="4"/>
      <c r="L9" s="4"/>
      <c r="M9" s="4"/>
      <c r="N9" s="4"/>
      <c r="O9" s="4"/>
      <c r="P9" s="4"/>
      <c r="Q9" s="4"/>
      <c r="R9" s="4"/>
      <c r="S9" s="4"/>
      <c r="T9" s="4"/>
      <c r="U9" s="4"/>
      <c r="V9" s="4"/>
      <c r="W9" s="4"/>
      <c r="X9" s="4"/>
      <c r="Y9" s="4"/>
      <c r="Z9" s="4"/>
    </row>
    <row r="10" ht="12.75" customHeight="1">
      <c r="A10" s="3"/>
      <c r="B10" s="1"/>
      <c r="C10" s="1"/>
      <c r="D10" s="1"/>
      <c r="E10" s="1"/>
      <c r="F10" s="1"/>
      <c r="G10" s="1"/>
      <c r="H10" s="1"/>
      <c r="I10" s="4"/>
      <c r="J10" s="4"/>
      <c r="K10" s="4"/>
      <c r="L10" s="4"/>
      <c r="M10" s="4"/>
      <c r="N10" s="4"/>
      <c r="O10" s="4"/>
      <c r="P10" s="4"/>
      <c r="Q10" s="4"/>
      <c r="R10" s="4"/>
      <c r="S10" s="4"/>
      <c r="T10" s="4"/>
      <c r="U10" s="4"/>
      <c r="V10" s="4"/>
      <c r="W10" s="4"/>
      <c r="X10" s="4"/>
      <c r="Y10" s="4"/>
      <c r="Z10" s="4"/>
    </row>
    <row r="11" ht="12.75" customHeight="1">
      <c r="A11" s="3"/>
      <c r="B11" s="1"/>
      <c r="C11" s="1"/>
      <c r="D11" s="1"/>
      <c r="E11" s="1"/>
      <c r="F11" s="1"/>
      <c r="G11" s="1"/>
      <c r="H11" s="1"/>
      <c r="I11" s="4"/>
      <c r="J11" s="4"/>
      <c r="K11" s="4"/>
      <c r="L11" s="4"/>
      <c r="M11" s="4"/>
      <c r="N11" s="4"/>
      <c r="O11" s="4"/>
      <c r="P11" s="4"/>
      <c r="Q11" s="4"/>
      <c r="R11" s="4"/>
      <c r="S11" s="4"/>
      <c r="T11" s="4"/>
      <c r="U11" s="4"/>
      <c r="V11" s="4"/>
      <c r="W11" s="4"/>
      <c r="X11" s="4"/>
      <c r="Y11" s="4"/>
      <c r="Z11" s="4"/>
    </row>
    <row r="12" ht="12.75" customHeight="1">
      <c r="A12" s="3"/>
      <c r="B12" s="1"/>
      <c r="C12" s="1"/>
      <c r="D12" s="1"/>
      <c r="E12" s="1"/>
      <c r="F12" s="1"/>
      <c r="G12" s="1"/>
      <c r="H12" s="1"/>
      <c r="I12" s="4"/>
      <c r="J12" s="4"/>
      <c r="K12" s="4"/>
      <c r="L12" s="4"/>
      <c r="M12" s="4"/>
      <c r="N12" s="4"/>
      <c r="O12" s="4"/>
      <c r="P12" s="4"/>
      <c r="Q12" s="4"/>
      <c r="R12" s="4"/>
      <c r="S12" s="4"/>
      <c r="T12" s="4"/>
      <c r="U12" s="4"/>
      <c r="V12" s="4"/>
      <c r="W12" s="4"/>
      <c r="X12" s="4"/>
      <c r="Y12" s="4"/>
      <c r="Z12" s="4"/>
    </row>
    <row r="13" ht="12.75" customHeight="1">
      <c r="A13" s="3"/>
      <c r="B13" s="1"/>
      <c r="C13" s="1"/>
      <c r="D13" s="1"/>
      <c r="E13" s="1"/>
      <c r="F13" s="1"/>
      <c r="G13" s="1"/>
      <c r="H13" s="1"/>
      <c r="I13" s="4"/>
      <c r="J13" s="4"/>
      <c r="K13" s="4"/>
      <c r="L13" s="4"/>
      <c r="M13" s="4"/>
      <c r="N13" s="4"/>
      <c r="O13" s="4"/>
      <c r="P13" s="4"/>
      <c r="Q13" s="4"/>
      <c r="R13" s="4"/>
      <c r="S13" s="4"/>
      <c r="T13" s="4"/>
      <c r="U13" s="4"/>
      <c r="V13" s="4"/>
      <c r="W13" s="4"/>
      <c r="X13" s="4"/>
      <c r="Y13" s="4"/>
      <c r="Z13" s="4"/>
    </row>
    <row r="14" ht="12.75" customHeight="1">
      <c r="A14" s="3"/>
      <c r="B14" s="1"/>
      <c r="C14" s="1"/>
      <c r="D14" s="1"/>
      <c r="E14" s="1"/>
      <c r="F14" s="1"/>
      <c r="G14" s="1"/>
      <c r="H14" s="1"/>
      <c r="I14" s="4"/>
      <c r="J14" s="4"/>
      <c r="K14" s="4"/>
      <c r="L14" s="4"/>
      <c r="M14" s="4"/>
      <c r="N14" s="4"/>
      <c r="O14" s="4"/>
      <c r="P14" s="4"/>
      <c r="Q14" s="4"/>
      <c r="R14" s="4"/>
      <c r="S14" s="4"/>
      <c r="T14" s="4"/>
      <c r="U14" s="4"/>
      <c r="V14" s="4"/>
      <c r="W14" s="4"/>
      <c r="X14" s="4"/>
      <c r="Y14" s="4"/>
      <c r="Z14" s="4"/>
    </row>
    <row r="15" ht="12.75" customHeight="1">
      <c r="A15" s="3"/>
      <c r="B15" s="1"/>
      <c r="C15" s="1"/>
      <c r="D15" s="1"/>
      <c r="E15" s="1"/>
      <c r="F15" s="1"/>
      <c r="G15" s="1"/>
      <c r="H15" s="1"/>
      <c r="I15" s="4"/>
      <c r="J15" s="4"/>
      <c r="K15" s="4"/>
      <c r="L15" s="4"/>
      <c r="M15" s="4"/>
      <c r="N15" s="4"/>
      <c r="O15" s="4"/>
      <c r="P15" s="4"/>
      <c r="Q15" s="4"/>
      <c r="R15" s="4"/>
      <c r="S15" s="4"/>
      <c r="T15" s="4"/>
      <c r="U15" s="4"/>
      <c r="V15" s="4"/>
      <c r="W15" s="4"/>
      <c r="X15" s="4"/>
      <c r="Y15" s="4"/>
      <c r="Z15" s="4"/>
    </row>
    <row r="16" ht="12.75" customHeight="1">
      <c r="A16" s="3"/>
      <c r="B16" s="1"/>
      <c r="C16" s="1"/>
      <c r="D16" s="1"/>
      <c r="E16" s="1"/>
      <c r="F16" s="1"/>
      <c r="G16" s="1"/>
      <c r="H16" s="1"/>
      <c r="I16" s="4"/>
      <c r="J16" s="4"/>
      <c r="K16" s="4"/>
      <c r="L16" s="4"/>
      <c r="M16" s="4"/>
      <c r="N16" s="4"/>
      <c r="O16" s="4"/>
      <c r="P16" s="4"/>
      <c r="Q16" s="4"/>
      <c r="R16" s="4"/>
      <c r="S16" s="4"/>
      <c r="T16" s="4"/>
      <c r="U16" s="4"/>
      <c r="V16" s="4"/>
      <c r="W16" s="4"/>
      <c r="X16" s="4"/>
      <c r="Y16" s="4"/>
      <c r="Z16" s="4"/>
    </row>
    <row r="17" ht="12.75" customHeight="1">
      <c r="A17" s="3"/>
      <c r="B17" s="1"/>
      <c r="C17" s="1"/>
      <c r="D17" s="1"/>
      <c r="E17" s="1"/>
      <c r="F17" s="1"/>
      <c r="G17" s="1"/>
      <c r="H17" s="1"/>
      <c r="I17" s="4"/>
      <c r="J17" s="4"/>
      <c r="K17" s="4"/>
      <c r="L17" s="4"/>
      <c r="M17" s="4"/>
      <c r="N17" s="4"/>
      <c r="O17" s="4"/>
      <c r="P17" s="4"/>
      <c r="Q17" s="4"/>
      <c r="R17" s="4"/>
      <c r="S17" s="4"/>
      <c r="T17" s="4"/>
      <c r="U17" s="4"/>
      <c r="V17" s="4"/>
      <c r="W17" s="4"/>
      <c r="X17" s="4"/>
      <c r="Y17" s="4"/>
      <c r="Z17" s="4"/>
    </row>
    <row r="18" ht="12.75" customHeight="1">
      <c r="A18" s="3"/>
      <c r="B18" s="1"/>
      <c r="C18" s="1"/>
      <c r="D18" s="1"/>
      <c r="E18" s="1"/>
      <c r="F18" s="1"/>
      <c r="G18" s="1"/>
      <c r="H18" s="1"/>
      <c r="I18" s="4"/>
      <c r="J18" s="4"/>
      <c r="K18" s="4"/>
      <c r="L18" s="4"/>
      <c r="M18" s="4"/>
      <c r="N18" s="4"/>
      <c r="O18" s="4"/>
      <c r="P18" s="4"/>
      <c r="Q18" s="4"/>
      <c r="R18" s="4"/>
      <c r="S18" s="4"/>
      <c r="T18" s="4"/>
      <c r="U18" s="4"/>
      <c r="V18" s="4"/>
      <c r="W18" s="4"/>
      <c r="X18" s="4"/>
      <c r="Y18" s="4"/>
      <c r="Z18" s="4"/>
    </row>
    <row r="19" ht="12.75" customHeight="1">
      <c r="A19" s="3"/>
      <c r="B19" s="1"/>
      <c r="C19" s="1"/>
      <c r="D19" s="1"/>
      <c r="E19" s="1"/>
      <c r="F19" s="1"/>
      <c r="G19" s="1"/>
      <c r="H19" s="1"/>
      <c r="I19" s="4"/>
      <c r="J19" s="4"/>
      <c r="K19" s="4"/>
      <c r="L19" s="4"/>
      <c r="M19" s="4"/>
      <c r="N19" s="4"/>
      <c r="O19" s="4"/>
      <c r="P19" s="4"/>
      <c r="Q19" s="4"/>
      <c r="R19" s="4"/>
      <c r="S19" s="4"/>
      <c r="T19" s="4"/>
      <c r="U19" s="4"/>
      <c r="V19" s="4"/>
      <c r="W19" s="4"/>
      <c r="X19" s="4"/>
      <c r="Y19" s="4"/>
      <c r="Z19" s="4"/>
    </row>
    <row r="20" ht="12.75" customHeight="1">
      <c r="A20" s="3"/>
      <c r="B20" s="15" t="s">
        <v>15</v>
      </c>
      <c r="C20" s="16" t="s">
        <v>23</v>
      </c>
      <c r="D20" s="1"/>
      <c r="E20" s="1"/>
      <c r="F20" s="1"/>
      <c r="G20" s="1"/>
      <c r="H20" s="1"/>
      <c r="I20" s="4"/>
      <c r="J20" s="4"/>
      <c r="K20" s="4"/>
      <c r="L20" s="4"/>
      <c r="M20" s="4"/>
      <c r="N20" s="4"/>
      <c r="O20" s="4"/>
      <c r="P20" s="4"/>
      <c r="Q20" s="4"/>
      <c r="R20" s="4"/>
      <c r="S20" s="4"/>
      <c r="T20" s="4"/>
      <c r="U20" s="4"/>
      <c r="V20" s="4"/>
      <c r="W20" s="4"/>
      <c r="X20" s="4"/>
      <c r="Y20" s="4"/>
      <c r="Z20" s="4"/>
    </row>
    <row r="21" ht="12.75" customHeight="1">
      <c r="A21" s="3" t="s">
        <v>26</v>
      </c>
      <c r="B21" s="1">
        <f>COUNT(B30:B136)</f>
        <v>19</v>
      </c>
      <c r="C21" s="16"/>
      <c r="D21" s="17" t="s">
        <v>28</v>
      </c>
      <c r="E21" s="1"/>
      <c r="F21" s="1"/>
      <c r="G21" s="1"/>
      <c r="H21" s="1"/>
      <c r="I21" s="4"/>
      <c r="J21" s="4"/>
      <c r="K21" s="4"/>
      <c r="L21" s="4"/>
      <c r="M21" s="4"/>
      <c r="N21" s="4"/>
      <c r="O21" s="4"/>
      <c r="P21" s="4"/>
      <c r="Q21" s="4"/>
      <c r="R21" s="4"/>
      <c r="S21" s="4"/>
      <c r="T21" s="4"/>
      <c r="U21" s="4"/>
      <c r="V21" s="4"/>
      <c r="W21" s="4"/>
      <c r="X21" s="4"/>
      <c r="Y21" s="4"/>
      <c r="Z21" s="4"/>
    </row>
    <row r="22" ht="12.75" customHeight="1">
      <c r="A22" s="3" t="s">
        <v>30</v>
      </c>
      <c r="B22" s="1">
        <f t="shared" ref="B22:B24" si="1">B21-C22</f>
        <v>14</v>
      </c>
      <c r="C22" s="16">
        <f>COUNTIF(E$30:E$110,"Finished in Sprint 1")</f>
        <v>5</v>
      </c>
      <c r="D22" s="17">
        <v>1.0</v>
      </c>
      <c r="E22" s="1"/>
      <c r="F22" s="1"/>
      <c r="G22" s="1"/>
      <c r="H22" s="1"/>
      <c r="I22" s="4"/>
      <c r="J22" s="4"/>
      <c r="K22" s="4"/>
      <c r="L22" s="4"/>
      <c r="M22" s="4"/>
      <c r="N22" s="4"/>
      <c r="O22" s="4"/>
      <c r="P22" s="4"/>
      <c r="Q22" s="4"/>
      <c r="R22" s="4"/>
      <c r="S22" s="4"/>
      <c r="T22" s="4"/>
      <c r="U22" s="4"/>
      <c r="V22" s="4"/>
      <c r="W22" s="4"/>
      <c r="X22" s="4"/>
      <c r="Y22" s="4"/>
      <c r="Z22" s="4"/>
    </row>
    <row r="23" ht="12.75" customHeight="1">
      <c r="A23" s="3" t="s">
        <v>31</v>
      </c>
      <c r="B23" s="1">
        <f t="shared" si="1"/>
        <v>7</v>
      </c>
      <c r="C23" s="16">
        <f>COUNTIF(E$30:E$110,"Finished in Sprint 2")</f>
        <v>7</v>
      </c>
      <c r="D23" s="17">
        <v>2.0</v>
      </c>
      <c r="E23" s="1"/>
      <c r="F23" s="1"/>
      <c r="G23" s="1"/>
      <c r="H23" s="1"/>
      <c r="I23" s="4"/>
      <c r="J23" s="4"/>
      <c r="K23" s="4"/>
      <c r="L23" s="4"/>
      <c r="M23" s="4"/>
      <c r="N23" s="4"/>
      <c r="O23" s="4"/>
      <c r="P23" s="4"/>
      <c r="Q23" s="4"/>
      <c r="R23" s="4"/>
      <c r="S23" s="4"/>
      <c r="T23" s="4"/>
      <c r="U23" s="4"/>
      <c r="V23" s="4"/>
      <c r="W23" s="4"/>
      <c r="X23" s="4"/>
      <c r="Y23" s="4"/>
      <c r="Z23" s="4"/>
    </row>
    <row r="24" ht="12.75" customHeight="1">
      <c r="A24" s="3" t="s">
        <v>37</v>
      </c>
      <c r="B24" s="1">
        <f t="shared" si="1"/>
        <v>6</v>
      </c>
      <c r="C24" s="16">
        <f>COUNTIF(E$30:E$110,"Finished in Sprint 3")</f>
        <v>1</v>
      </c>
      <c r="D24" s="17">
        <v>3.0</v>
      </c>
      <c r="E24" s="1"/>
      <c r="F24" s="1"/>
      <c r="G24" s="1"/>
      <c r="H24" s="1"/>
      <c r="I24" s="4"/>
      <c r="J24" s="4"/>
      <c r="K24" s="4"/>
      <c r="L24" s="4"/>
      <c r="M24" s="4"/>
      <c r="N24" s="4"/>
      <c r="O24" s="4"/>
      <c r="P24" s="4"/>
      <c r="Q24" s="4"/>
      <c r="R24" s="4"/>
      <c r="S24" s="4"/>
      <c r="T24" s="4"/>
      <c r="U24" s="4"/>
      <c r="V24" s="4"/>
      <c r="W24" s="4"/>
      <c r="X24" s="4"/>
      <c r="Y24" s="4"/>
      <c r="Z24" s="4"/>
    </row>
    <row r="25" ht="12.75" customHeight="1">
      <c r="A25" s="3"/>
      <c r="B25" s="1"/>
      <c r="C25" s="1"/>
      <c r="D25" s="1"/>
      <c r="E25" s="1"/>
      <c r="F25" s="1"/>
      <c r="G25" s="1"/>
      <c r="H25" s="1"/>
      <c r="I25" s="4"/>
      <c r="J25" s="4"/>
      <c r="K25" s="4"/>
      <c r="L25" s="4"/>
      <c r="M25" s="4"/>
      <c r="N25" s="4"/>
      <c r="O25" s="4"/>
      <c r="P25" s="4"/>
      <c r="Q25" s="4"/>
      <c r="R25" s="4"/>
      <c r="S25" s="4"/>
      <c r="T25" s="4"/>
      <c r="U25" s="4"/>
      <c r="V25" s="4"/>
      <c r="W25" s="4"/>
      <c r="X25" s="4"/>
      <c r="Y25" s="4"/>
      <c r="Z25" s="4"/>
    </row>
    <row r="26" ht="12.75" customHeight="1">
      <c r="A26" s="3"/>
      <c r="B26" s="1"/>
      <c r="C26" s="1"/>
      <c r="D26" s="1"/>
      <c r="E26" s="1"/>
      <c r="F26" s="20" t="s">
        <v>39</v>
      </c>
      <c r="G26" s="1"/>
      <c r="H26" s="1"/>
      <c r="I26" s="4"/>
      <c r="J26" s="4"/>
      <c r="K26" s="4"/>
      <c r="L26" s="4"/>
      <c r="M26" s="4"/>
      <c r="N26" s="4"/>
      <c r="O26" s="4"/>
      <c r="P26" s="4"/>
      <c r="Q26" s="4"/>
      <c r="R26" s="4"/>
      <c r="S26" s="4"/>
      <c r="T26" s="4"/>
      <c r="U26" s="4"/>
      <c r="V26" s="4"/>
      <c r="W26" s="4"/>
      <c r="X26" s="4"/>
      <c r="Y26" s="4"/>
      <c r="Z26" s="4"/>
    </row>
    <row r="27" ht="12.75" customHeight="1">
      <c r="A27" s="1"/>
      <c r="B27" s="1"/>
      <c r="C27" s="1"/>
      <c r="D27" s="1"/>
      <c r="E27" s="1"/>
      <c r="F27" s="1" t="s">
        <v>40</v>
      </c>
      <c r="G27" s="1"/>
      <c r="H27" s="1"/>
      <c r="I27" s="4"/>
      <c r="J27" s="4"/>
      <c r="K27" s="4"/>
      <c r="L27" s="4"/>
      <c r="M27" s="4"/>
      <c r="N27" s="4"/>
      <c r="O27" s="4"/>
      <c r="P27" s="4"/>
      <c r="Q27" s="4"/>
      <c r="R27" s="4"/>
      <c r="S27" s="4"/>
      <c r="T27" s="4"/>
      <c r="U27" s="4"/>
      <c r="V27" s="4"/>
      <c r="W27" s="4"/>
      <c r="X27" s="4"/>
      <c r="Y27" s="4"/>
      <c r="Z27" s="4"/>
    </row>
    <row r="28" ht="12.75" customHeight="1">
      <c r="A28" s="22"/>
      <c r="B28" s="22"/>
      <c r="C28" s="22"/>
      <c r="D28" s="23" t="s">
        <v>42</v>
      </c>
      <c r="F28" s="22"/>
      <c r="G28" s="22"/>
      <c r="H28" s="22"/>
      <c r="I28" s="21"/>
      <c r="J28" s="21"/>
      <c r="K28" s="21"/>
      <c r="L28" s="21"/>
      <c r="M28" s="21"/>
      <c r="N28" s="21"/>
      <c r="O28" s="21"/>
      <c r="P28" s="21"/>
      <c r="Q28" s="21"/>
      <c r="R28" s="21"/>
      <c r="S28" s="21"/>
      <c r="T28" s="21"/>
      <c r="U28" s="21"/>
      <c r="V28" s="21"/>
      <c r="W28" s="21"/>
      <c r="X28" s="21"/>
      <c r="Y28" s="21"/>
      <c r="Z28" s="21"/>
    </row>
    <row r="29" ht="12.75" customHeight="1">
      <c r="A29" s="18" t="s">
        <v>32</v>
      </c>
      <c r="B29" s="18" t="s">
        <v>44</v>
      </c>
      <c r="C29" s="18"/>
      <c r="D29" s="18" t="s">
        <v>45</v>
      </c>
      <c r="E29" s="18" t="s">
        <v>34</v>
      </c>
      <c r="F29" s="18" t="s">
        <v>46</v>
      </c>
      <c r="G29" s="18" t="s">
        <v>47</v>
      </c>
      <c r="H29" s="18" t="s">
        <v>48</v>
      </c>
      <c r="I29" s="18" t="s">
        <v>35</v>
      </c>
    </row>
    <row r="30" ht="12.75" customHeight="1">
      <c r="A30" s="3" t="s">
        <v>36</v>
      </c>
      <c r="B30" s="25">
        <v>1.0</v>
      </c>
      <c r="C30" s="25"/>
      <c r="D30" s="27">
        <v>1.0</v>
      </c>
      <c r="E30" s="28" t="s">
        <v>54</v>
      </c>
      <c r="F30" s="3" t="s">
        <v>68</v>
      </c>
      <c r="G30" s="3" t="s">
        <v>70</v>
      </c>
      <c r="H30" s="3" t="s">
        <v>71</v>
      </c>
    </row>
    <row r="31" ht="12.75" customHeight="1">
      <c r="A31" s="3" t="s">
        <v>56</v>
      </c>
      <c r="B31" s="25">
        <v>2.0</v>
      </c>
      <c r="C31" s="25"/>
      <c r="D31" s="27">
        <v>1.0</v>
      </c>
      <c r="E31" s="28" t="s">
        <v>54</v>
      </c>
      <c r="F31" s="3" t="s">
        <v>68</v>
      </c>
      <c r="G31" s="3" t="s">
        <v>73</v>
      </c>
      <c r="H31" s="3" t="s">
        <v>74</v>
      </c>
      <c r="I31" s="3" t="s">
        <v>75</v>
      </c>
    </row>
    <row r="32" ht="12.75" customHeight="1">
      <c r="A32" s="3" t="s">
        <v>58</v>
      </c>
      <c r="B32" s="25">
        <v>3.0</v>
      </c>
      <c r="C32" s="25"/>
      <c r="D32" s="27">
        <v>1.0</v>
      </c>
      <c r="E32" s="28" t="s">
        <v>54</v>
      </c>
      <c r="F32" s="3" t="s">
        <v>68</v>
      </c>
      <c r="G32" s="3" t="s">
        <v>76</v>
      </c>
      <c r="H32" s="3" t="s">
        <v>77</v>
      </c>
      <c r="I32" s="3" t="s">
        <v>78</v>
      </c>
    </row>
    <row r="33" ht="12.75" customHeight="1">
      <c r="A33" s="3" t="s">
        <v>60</v>
      </c>
      <c r="B33" s="25">
        <v>4.0</v>
      </c>
      <c r="C33" s="25"/>
      <c r="D33" s="27">
        <v>1.0</v>
      </c>
      <c r="E33" s="28" t="s">
        <v>54</v>
      </c>
      <c r="F33" s="3" t="s">
        <v>68</v>
      </c>
      <c r="G33" s="3" t="s">
        <v>79</v>
      </c>
      <c r="H33" s="3" t="s">
        <v>80</v>
      </c>
    </row>
    <row r="34" ht="12.75" customHeight="1">
      <c r="A34" s="3" t="s">
        <v>61</v>
      </c>
      <c r="B34" s="25">
        <v>5.0</v>
      </c>
      <c r="C34" s="25"/>
      <c r="D34" s="27">
        <v>1.0</v>
      </c>
      <c r="E34" s="28" t="s">
        <v>54</v>
      </c>
      <c r="F34" s="3" t="s">
        <v>68</v>
      </c>
      <c r="G34" s="3" t="s">
        <v>81</v>
      </c>
      <c r="H34" s="3" t="s">
        <v>82</v>
      </c>
    </row>
    <row r="35" ht="12.75" customHeight="1">
      <c r="A35" s="29" t="s">
        <v>63</v>
      </c>
      <c r="B35" s="25">
        <v>6.0</v>
      </c>
      <c r="C35" s="30"/>
      <c r="D35" s="27">
        <v>1.0</v>
      </c>
      <c r="E35" s="26"/>
      <c r="F35" s="29" t="s">
        <v>68</v>
      </c>
      <c r="G35" s="29" t="s">
        <v>83</v>
      </c>
      <c r="H35" s="29" t="s">
        <v>84</v>
      </c>
      <c r="I35" s="29" t="s">
        <v>85</v>
      </c>
      <c r="J35" s="29"/>
      <c r="K35" s="29"/>
      <c r="L35" s="29"/>
      <c r="M35" s="29"/>
      <c r="N35" s="29"/>
      <c r="O35" s="29"/>
      <c r="P35" s="29"/>
      <c r="Q35" s="29"/>
      <c r="R35" s="29"/>
      <c r="S35" s="29"/>
      <c r="T35" s="29"/>
      <c r="U35" s="29"/>
      <c r="V35" s="29"/>
      <c r="W35" s="29"/>
      <c r="X35" s="29"/>
      <c r="Y35" s="29"/>
      <c r="Z35" s="29"/>
    </row>
    <row r="36" ht="12.75" customHeight="1">
      <c r="A36" s="31" t="s">
        <v>65</v>
      </c>
      <c r="B36" s="25">
        <v>7.0</v>
      </c>
      <c r="C36" s="32"/>
      <c r="D36" s="27">
        <v>1.0</v>
      </c>
      <c r="E36" s="26"/>
      <c r="F36" s="29" t="s">
        <v>68</v>
      </c>
      <c r="G36" s="31" t="s">
        <v>86</v>
      </c>
      <c r="H36" s="29" t="s">
        <v>87</v>
      </c>
      <c r="I36" s="31" t="s">
        <v>85</v>
      </c>
      <c r="J36" s="31"/>
      <c r="K36" s="31"/>
      <c r="L36" s="31"/>
      <c r="M36" s="31"/>
      <c r="N36" s="31"/>
      <c r="O36" s="31"/>
      <c r="P36" s="31"/>
      <c r="Q36" s="31"/>
      <c r="R36" s="31"/>
      <c r="S36" s="31"/>
      <c r="T36" s="31"/>
      <c r="U36" s="31"/>
      <c r="V36" s="31"/>
      <c r="W36" s="31"/>
      <c r="X36" s="31"/>
      <c r="Y36" s="31"/>
      <c r="Z36" s="31"/>
    </row>
    <row r="37" ht="12.75" customHeight="1">
      <c r="A37" s="21" t="s">
        <v>38</v>
      </c>
      <c r="B37" s="25">
        <v>8.0</v>
      </c>
      <c r="C37" s="32"/>
      <c r="D37" s="33">
        <v>2.0</v>
      </c>
      <c r="E37" s="28" t="s">
        <v>88</v>
      </c>
      <c r="F37" s="3" t="s">
        <v>68</v>
      </c>
      <c r="G37" s="21" t="s">
        <v>89</v>
      </c>
      <c r="H37" s="34" t="s">
        <v>90</v>
      </c>
      <c r="I37" s="31"/>
      <c r="J37" s="31"/>
      <c r="K37" s="31"/>
      <c r="L37" s="31"/>
      <c r="M37" s="31"/>
      <c r="N37" s="31"/>
      <c r="O37" s="31"/>
      <c r="P37" s="31"/>
      <c r="Q37" s="31"/>
      <c r="R37" s="31"/>
      <c r="S37" s="31"/>
      <c r="T37" s="31"/>
      <c r="U37" s="31"/>
      <c r="V37" s="31"/>
      <c r="W37" s="31"/>
      <c r="X37" s="31"/>
      <c r="Y37" s="31"/>
      <c r="Z37" s="31"/>
    </row>
    <row r="38" ht="12.75" customHeight="1">
      <c r="A38" s="21" t="s">
        <v>55</v>
      </c>
      <c r="B38" s="25">
        <v>9.0</v>
      </c>
      <c r="C38" s="32"/>
      <c r="D38" s="33">
        <v>2.0</v>
      </c>
      <c r="E38" s="28" t="s">
        <v>88</v>
      </c>
      <c r="F38" s="3" t="s">
        <v>68</v>
      </c>
      <c r="G38" s="21" t="s">
        <v>91</v>
      </c>
      <c r="H38" s="34" t="s">
        <v>90</v>
      </c>
      <c r="I38" s="31"/>
      <c r="J38" s="31"/>
      <c r="K38" s="31"/>
      <c r="L38" s="31"/>
      <c r="M38" s="31"/>
      <c r="N38" s="31"/>
      <c r="O38" s="31"/>
      <c r="P38" s="31"/>
      <c r="Q38" s="31"/>
      <c r="R38" s="31"/>
      <c r="S38" s="31"/>
      <c r="T38" s="31"/>
      <c r="U38" s="31"/>
      <c r="V38" s="31"/>
      <c r="W38" s="31"/>
      <c r="X38" s="31"/>
      <c r="Y38" s="31"/>
      <c r="Z38" s="31"/>
    </row>
    <row r="39" ht="12.75" customHeight="1">
      <c r="A39" s="21" t="s">
        <v>59</v>
      </c>
      <c r="B39" s="25">
        <v>10.0</v>
      </c>
      <c r="C39" s="32"/>
      <c r="D39" s="33">
        <v>2.0</v>
      </c>
      <c r="E39" s="28" t="s">
        <v>88</v>
      </c>
      <c r="F39" s="3" t="s">
        <v>68</v>
      </c>
      <c r="G39" s="21" t="s">
        <v>92</v>
      </c>
      <c r="H39" s="34" t="s">
        <v>90</v>
      </c>
      <c r="I39" s="31"/>
      <c r="J39" s="31"/>
      <c r="K39" s="31"/>
      <c r="L39" s="31"/>
      <c r="M39" s="31"/>
      <c r="N39" s="31"/>
      <c r="O39" s="31"/>
      <c r="P39" s="31"/>
      <c r="Q39" s="31"/>
      <c r="R39" s="31"/>
      <c r="S39" s="31"/>
      <c r="T39" s="31"/>
      <c r="U39" s="31"/>
      <c r="V39" s="31"/>
      <c r="W39" s="31"/>
      <c r="X39" s="31"/>
      <c r="Y39" s="31"/>
      <c r="Z39" s="31"/>
    </row>
    <row r="40" ht="12.75" customHeight="1">
      <c r="A40" s="21" t="s">
        <v>62</v>
      </c>
      <c r="B40" s="25">
        <v>11.0</v>
      </c>
      <c r="C40" s="32"/>
      <c r="D40" s="33">
        <v>2.0</v>
      </c>
      <c r="E40" s="28" t="s">
        <v>88</v>
      </c>
      <c r="F40" s="3" t="s">
        <v>68</v>
      </c>
      <c r="G40" s="21" t="s">
        <v>93</v>
      </c>
      <c r="H40" s="34" t="s">
        <v>90</v>
      </c>
      <c r="I40" s="31"/>
      <c r="J40" s="31"/>
      <c r="K40" s="31"/>
      <c r="L40" s="31"/>
      <c r="M40" s="31"/>
      <c r="N40" s="31"/>
      <c r="O40" s="31"/>
      <c r="P40" s="31"/>
      <c r="Q40" s="31"/>
      <c r="R40" s="31"/>
      <c r="S40" s="31"/>
      <c r="T40" s="31"/>
      <c r="U40" s="31"/>
      <c r="V40" s="31"/>
      <c r="W40" s="31"/>
      <c r="X40" s="31"/>
      <c r="Y40" s="31"/>
      <c r="Z40" s="31"/>
    </row>
    <row r="41" ht="12.75" customHeight="1">
      <c r="A41" s="21" t="s">
        <v>64</v>
      </c>
      <c r="B41" s="25">
        <v>12.0</v>
      </c>
      <c r="C41" s="32"/>
      <c r="D41" s="33">
        <v>2.0</v>
      </c>
      <c r="E41" s="28" t="s">
        <v>88</v>
      </c>
      <c r="F41" s="3" t="s">
        <v>68</v>
      </c>
      <c r="G41" s="21" t="s">
        <v>94</v>
      </c>
      <c r="H41" s="34" t="s">
        <v>90</v>
      </c>
      <c r="I41" s="31"/>
      <c r="J41" s="31"/>
      <c r="K41" s="31"/>
      <c r="L41" s="31"/>
      <c r="M41" s="31"/>
      <c r="N41" s="31"/>
      <c r="O41" s="31"/>
      <c r="P41" s="31"/>
      <c r="Q41" s="31"/>
      <c r="R41" s="31"/>
      <c r="S41" s="31"/>
      <c r="T41" s="31"/>
      <c r="U41" s="31"/>
      <c r="V41" s="31"/>
      <c r="W41" s="31"/>
      <c r="X41" s="31"/>
      <c r="Y41" s="31"/>
      <c r="Z41" s="31"/>
    </row>
    <row r="42" ht="12.75" customHeight="1">
      <c r="A42" s="31" t="s">
        <v>66</v>
      </c>
      <c r="B42" s="25">
        <v>13.0</v>
      </c>
      <c r="C42" s="32"/>
      <c r="D42" s="33">
        <v>2.0</v>
      </c>
      <c r="E42" s="28" t="s">
        <v>88</v>
      </c>
      <c r="F42" s="29" t="s">
        <v>68</v>
      </c>
      <c r="G42" s="29" t="s">
        <v>95</v>
      </c>
      <c r="H42" s="29" t="s">
        <v>96</v>
      </c>
      <c r="I42" s="29" t="s">
        <v>97</v>
      </c>
      <c r="J42" s="31"/>
      <c r="K42" s="31"/>
      <c r="L42" s="31"/>
      <c r="M42" s="31"/>
      <c r="N42" s="31"/>
      <c r="O42" s="31"/>
      <c r="P42" s="31"/>
      <c r="Q42" s="31"/>
      <c r="R42" s="31"/>
      <c r="S42" s="31"/>
      <c r="T42" s="31"/>
      <c r="U42" s="31"/>
      <c r="V42" s="31"/>
      <c r="W42" s="31"/>
      <c r="X42" s="31"/>
      <c r="Y42" s="31"/>
      <c r="Z42" s="31"/>
    </row>
    <row r="43" ht="12.75" customHeight="1">
      <c r="A43" s="31" t="s">
        <v>69</v>
      </c>
      <c r="B43" s="25">
        <v>14.0</v>
      </c>
      <c r="C43" s="32"/>
      <c r="D43" s="33">
        <v>2.0</v>
      </c>
      <c r="E43" s="28" t="s">
        <v>88</v>
      </c>
      <c r="F43" s="29" t="s">
        <v>68</v>
      </c>
      <c r="G43" s="29" t="s">
        <v>98</v>
      </c>
      <c r="H43" s="29" t="s">
        <v>99</v>
      </c>
      <c r="I43" s="29" t="s">
        <v>97</v>
      </c>
      <c r="J43" s="31"/>
      <c r="K43" s="31"/>
      <c r="L43" s="31"/>
      <c r="M43" s="31"/>
      <c r="N43" s="31"/>
      <c r="O43" s="31"/>
      <c r="P43" s="31"/>
      <c r="Q43" s="31"/>
      <c r="R43" s="31"/>
      <c r="S43" s="31"/>
      <c r="T43" s="31"/>
      <c r="U43" s="31"/>
      <c r="V43" s="31"/>
      <c r="W43" s="31"/>
      <c r="X43" s="31"/>
      <c r="Y43" s="31"/>
      <c r="Z43" s="31"/>
    </row>
    <row r="44" ht="12.75" customHeight="1">
      <c r="A44" s="35" t="s">
        <v>72</v>
      </c>
      <c r="B44" s="25">
        <v>15.0</v>
      </c>
      <c r="C44" s="32"/>
      <c r="D44" s="33">
        <v>2.0</v>
      </c>
      <c r="E44" s="28"/>
      <c r="F44" s="35" t="s">
        <v>68</v>
      </c>
      <c r="G44" s="35" t="s">
        <v>100</v>
      </c>
      <c r="H44" s="35" t="s">
        <v>101</v>
      </c>
      <c r="I44" s="35" t="s">
        <v>102</v>
      </c>
      <c r="J44" s="31"/>
      <c r="K44" s="31"/>
      <c r="L44" s="31"/>
      <c r="M44" s="31"/>
      <c r="N44" s="31"/>
      <c r="O44" s="31"/>
      <c r="P44" s="31"/>
      <c r="Q44" s="31"/>
      <c r="R44" s="31"/>
      <c r="S44" s="31"/>
      <c r="T44" s="31"/>
      <c r="U44" s="31"/>
      <c r="V44" s="31"/>
      <c r="W44" s="31"/>
      <c r="X44" s="31"/>
      <c r="Y44" s="31"/>
      <c r="Z44" s="31"/>
    </row>
    <row r="45" ht="12.75" customHeight="1">
      <c r="A45" s="21" t="s">
        <v>103</v>
      </c>
      <c r="B45" s="25">
        <v>16.0</v>
      </c>
      <c r="C45" s="32"/>
      <c r="D45" s="36">
        <v>3.0</v>
      </c>
      <c r="E45" s="28" t="s">
        <v>104</v>
      </c>
      <c r="F45" s="3" t="s">
        <v>68</v>
      </c>
      <c r="G45" s="21" t="s">
        <v>105</v>
      </c>
      <c r="H45" s="34" t="s">
        <v>90</v>
      </c>
      <c r="I45" s="3" t="s">
        <v>106</v>
      </c>
      <c r="J45" s="31"/>
      <c r="K45" s="31"/>
      <c r="L45" s="31"/>
      <c r="M45" s="31"/>
      <c r="N45" s="31"/>
      <c r="O45" s="31"/>
      <c r="P45" s="31"/>
      <c r="Q45" s="31"/>
      <c r="R45" s="31"/>
      <c r="S45" s="31"/>
      <c r="T45" s="31"/>
      <c r="U45" s="31"/>
      <c r="V45" s="31"/>
      <c r="W45" s="31"/>
      <c r="X45" s="31"/>
      <c r="Y45" s="31"/>
      <c r="Z45" s="31"/>
    </row>
    <row r="46" ht="12.75" customHeight="1">
      <c r="A46" s="31" t="s">
        <v>107</v>
      </c>
      <c r="B46" s="25">
        <v>17.0</v>
      </c>
      <c r="C46" s="32"/>
      <c r="D46" s="36">
        <v>3.0</v>
      </c>
      <c r="E46" s="28" t="s">
        <v>108</v>
      </c>
      <c r="F46" s="29" t="s">
        <v>68</v>
      </c>
      <c r="G46" s="31" t="s">
        <v>109</v>
      </c>
      <c r="H46" s="29" t="s">
        <v>110</v>
      </c>
      <c r="I46" s="29" t="s">
        <v>111</v>
      </c>
      <c r="J46" s="31"/>
      <c r="K46" s="31"/>
      <c r="L46" s="31"/>
      <c r="M46" s="31"/>
      <c r="N46" s="31"/>
      <c r="O46" s="31"/>
      <c r="P46" s="31"/>
      <c r="Q46" s="31"/>
      <c r="R46" s="31"/>
      <c r="S46" s="31"/>
      <c r="T46" s="31"/>
      <c r="U46" s="31"/>
      <c r="V46" s="31"/>
      <c r="W46" s="31"/>
      <c r="X46" s="31"/>
      <c r="Y46" s="31"/>
      <c r="Z46" s="31"/>
    </row>
    <row r="47" ht="12.75" customHeight="1">
      <c r="A47" s="35" t="s">
        <v>112</v>
      </c>
      <c r="B47" s="25">
        <v>18.0</v>
      </c>
      <c r="C47" s="32"/>
      <c r="D47" s="36">
        <v>3.0</v>
      </c>
      <c r="E47" s="26"/>
      <c r="F47" s="37" t="s">
        <v>68</v>
      </c>
      <c r="G47" s="37" t="s">
        <v>113</v>
      </c>
      <c r="H47" s="37" t="s">
        <v>114</v>
      </c>
      <c r="I47" s="35" t="s">
        <v>115</v>
      </c>
      <c r="J47" s="31"/>
      <c r="K47" s="31"/>
      <c r="L47" s="31"/>
      <c r="M47" s="31"/>
      <c r="N47" s="31"/>
      <c r="O47" s="31"/>
      <c r="P47" s="31"/>
      <c r="Q47" s="31"/>
      <c r="R47" s="31"/>
      <c r="S47" s="31"/>
      <c r="T47" s="31"/>
      <c r="U47" s="31"/>
      <c r="V47" s="31"/>
      <c r="W47" s="31"/>
      <c r="X47" s="31"/>
      <c r="Y47" s="31"/>
      <c r="Z47" s="31"/>
    </row>
    <row r="48" ht="12.75" customHeight="1">
      <c r="A48" s="35" t="s">
        <v>67</v>
      </c>
      <c r="B48" s="25">
        <v>19.0</v>
      </c>
      <c r="C48" s="38"/>
      <c r="D48" s="27">
        <v>1.0</v>
      </c>
      <c r="E48" s="26"/>
      <c r="F48" s="35" t="s">
        <v>68</v>
      </c>
      <c r="G48" s="35" t="s">
        <v>116</v>
      </c>
      <c r="H48" s="35" t="s">
        <v>117</v>
      </c>
      <c r="I48" s="35" t="s">
        <v>118</v>
      </c>
      <c r="J48" s="35"/>
      <c r="K48" s="35"/>
      <c r="L48" s="35"/>
      <c r="M48" s="35"/>
      <c r="N48" s="35"/>
      <c r="O48" s="35"/>
      <c r="P48" s="35"/>
      <c r="Q48" s="35"/>
      <c r="R48" s="35"/>
      <c r="S48" s="35"/>
      <c r="T48" s="35"/>
      <c r="U48" s="35"/>
      <c r="V48" s="35"/>
      <c r="W48" s="35"/>
      <c r="X48" s="35"/>
      <c r="Y48" s="35"/>
      <c r="Z48" s="35"/>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4:E4"/>
    <mergeCell ref="B5:E5"/>
    <mergeCell ref="B6:E6"/>
    <mergeCell ref="D28:E28"/>
  </mergeCells>
  <dataValidations>
    <dataValidation type="decimal" allowBlank="1" showInputMessage="1" showErrorMessage="1" promptTitle="Select a Sprint" prompt="Select the sprint number (1, 2, etc.) in which you plan to implement this feature.  This is just for planning purposes, it won't affect your grade.  In Scrum, you only plan the current sprint, not future sprints, so you don't need to fill this in for any " sqref="D30:D48">
      <formula1>1.0</formula1>
      <formula2>3.0</formula2>
    </dataValidation>
    <dataValidation type="decimal" operator="greaterThanOrEqual" allowBlank="1" showInputMessage="1" showErrorMessage="1" prompt="Student ID - Please enter your UTA student ID number." sqref="B6">
      <formula1>0.0</formula1>
    </dataValidation>
    <dataValidation type="list" allowBlank="1" showInputMessage="1" showErrorMessage="1" promptTitle="Implementation Status" prompt="Leave blank initially (hint: Use the Delete key) Select &quot;In Work&quot; when you begin designing and coding this feature. Select &quot;In Test&quot; when this feature is fully coded and you are testing it. Select  Finished ONLY when the feature works well and is READY TO" sqref="E30:E48">
      <formula1>"In Work,In Test,Finished in Sprint 1,Finished in Sprint 2,Finished in Sprint 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10.86"/>
    <col customWidth="1" min="3" max="3" width="11.57"/>
    <col customWidth="1" min="4" max="4" width="48.86"/>
    <col customWidth="1" min="5" max="5" width="16.71"/>
    <col customWidth="1" min="6" max="6" width="48.86"/>
    <col customWidth="1" min="7" max="16" width="10.86"/>
    <col customWidth="1" min="17" max="26" width="8.71"/>
  </cols>
  <sheetData>
    <row r="1" ht="12.75" customHeight="1">
      <c r="A1" s="1" t="s">
        <v>0</v>
      </c>
      <c r="B1" s="1">
        <v>1.0</v>
      </c>
      <c r="C1" s="1"/>
      <c r="D1" s="2" t="s">
        <v>1</v>
      </c>
      <c r="E1" s="3"/>
      <c r="F1" s="1"/>
      <c r="G1" s="4"/>
      <c r="H1" s="4"/>
      <c r="I1" s="4"/>
      <c r="J1" s="4"/>
      <c r="K1" s="4"/>
      <c r="L1" s="4"/>
      <c r="M1" s="4"/>
      <c r="N1" s="4"/>
      <c r="O1" s="4"/>
      <c r="P1" s="4"/>
      <c r="Q1" s="4"/>
      <c r="R1" s="4"/>
      <c r="S1" s="4"/>
      <c r="T1" s="4"/>
      <c r="U1" s="4"/>
      <c r="V1" s="4"/>
      <c r="W1" s="4"/>
      <c r="X1" s="4"/>
      <c r="Y1" s="4"/>
      <c r="Z1" s="4"/>
    </row>
    <row r="2" ht="12.75" customHeight="1">
      <c r="A2" s="1" t="s">
        <v>4</v>
      </c>
      <c r="B2" s="6">
        <v>42999.0</v>
      </c>
      <c r="C2" s="1"/>
      <c r="D2" s="7" t="s">
        <v>8</v>
      </c>
      <c r="E2" s="1"/>
      <c r="F2" s="1"/>
      <c r="G2" s="4"/>
      <c r="H2" s="4"/>
      <c r="I2" s="4"/>
      <c r="J2" s="4"/>
      <c r="K2" s="4"/>
      <c r="L2" s="4"/>
      <c r="M2" s="4"/>
      <c r="N2" s="4"/>
      <c r="O2" s="4"/>
      <c r="P2" s="4"/>
      <c r="Q2" s="4"/>
      <c r="R2" s="4"/>
      <c r="S2" s="4"/>
      <c r="T2" s="4"/>
      <c r="U2" s="4"/>
      <c r="V2" s="4"/>
      <c r="W2" s="4"/>
      <c r="X2" s="4"/>
      <c r="Y2" s="4"/>
      <c r="Z2" s="4"/>
    </row>
    <row r="3" ht="12.75" customHeight="1">
      <c r="A3" s="1" t="s">
        <v>9</v>
      </c>
      <c r="B3" s="6">
        <v>43006.0</v>
      </c>
      <c r="C3" s="1"/>
      <c r="D3" s="1"/>
      <c r="E3" s="1"/>
      <c r="F3" s="1"/>
      <c r="G3" s="4"/>
      <c r="H3" s="4"/>
      <c r="I3" s="4"/>
      <c r="J3" s="4"/>
      <c r="K3" s="4"/>
      <c r="L3" s="4"/>
      <c r="M3" s="4"/>
      <c r="N3" s="4"/>
      <c r="O3" s="4"/>
      <c r="P3" s="4"/>
      <c r="Q3" s="4"/>
      <c r="R3" s="4"/>
      <c r="S3" s="4"/>
      <c r="T3" s="4"/>
      <c r="U3" s="4"/>
      <c r="V3" s="4"/>
      <c r="W3" s="4"/>
      <c r="X3" s="4"/>
      <c r="Y3" s="4"/>
      <c r="Z3" s="4"/>
    </row>
    <row r="4" ht="12.75" customHeight="1">
      <c r="A4" s="1" t="s">
        <v>10</v>
      </c>
      <c r="B4" s="11" t="s">
        <v>11</v>
      </c>
      <c r="C4" s="1"/>
      <c r="D4" s="1"/>
      <c r="E4" s="1"/>
      <c r="F4" s="1"/>
      <c r="G4" s="4"/>
      <c r="H4" s="4"/>
      <c r="I4" s="4"/>
      <c r="J4" s="4"/>
      <c r="K4" s="4"/>
      <c r="L4" s="4"/>
      <c r="M4" s="4"/>
      <c r="N4" s="4"/>
      <c r="O4" s="4"/>
      <c r="P4" s="4"/>
      <c r="Q4" s="4"/>
      <c r="R4" s="4"/>
      <c r="S4" s="4"/>
      <c r="T4" s="4"/>
      <c r="U4" s="4"/>
      <c r="V4" s="4"/>
      <c r="W4" s="4"/>
      <c r="X4" s="4"/>
      <c r="Y4" s="4"/>
      <c r="Z4" s="4"/>
    </row>
    <row r="5" ht="12.75" customHeight="1">
      <c r="A5" s="1"/>
      <c r="B5" s="11"/>
      <c r="C5" s="1"/>
      <c r="D5" s="1"/>
      <c r="E5" s="1"/>
      <c r="F5" s="1"/>
      <c r="G5" s="4"/>
      <c r="H5" s="4"/>
      <c r="I5" s="4"/>
      <c r="J5" s="4"/>
      <c r="K5" s="4"/>
      <c r="L5" s="4"/>
      <c r="M5" s="4"/>
      <c r="N5" s="4"/>
      <c r="O5" s="4"/>
      <c r="P5" s="4"/>
      <c r="Q5" s="4"/>
      <c r="R5" s="4"/>
      <c r="S5" s="4"/>
      <c r="T5" s="4"/>
      <c r="U5" s="4"/>
      <c r="V5" s="4"/>
      <c r="W5" s="4"/>
      <c r="X5" s="4"/>
      <c r="Y5" s="4"/>
      <c r="Z5" s="4"/>
    </row>
    <row r="6" ht="12.75" customHeight="1">
      <c r="A6" s="1"/>
      <c r="B6" s="12" t="s">
        <v>15</v>
      </c>
      <c r="C6" s="1" t="s">
        <v>16</v>
      </c>
      <c r="D6" s="1"/>
      <c r="E6" s="1"/>
      <c r="F6" s="1"/>
      <c r="G6" s="4"/>
      <c r="H6" s="4"/>
      <c r="I6" s="4"/>
      <c r="J6" s="4"/>
      <c r="K6" s="4"/>
      <c r="L6" s="4"/>
      <c r="M6" s="4"/>
      <c r="N6" s="4"/>
      <c r="O6" s="4"/>
      <c r="P6" s="4"/>
      <c r="Q6" s="4"/>
      <c r="R6" s="4"/>
      <c r="S6" s="4"/>
      <c r="T6" s="4"/>
      <c r="U6" s="4"/>
      <c r="V6" s="4"/>
      <c r="W6" s="4"/>
      <c r="X6" s="4"/>
      <c r="Y6" s="4"/>
      <c r="Z6" s="4"/>
    </row>
    <row r="7" ht="12.75" customHeight="1">
      <c r="A7" s="1" t="s">
        <v>17</v>
      </c>
      <c r="B7" s="1">
        <f>COUNTA(D17:D1000)</f>
        <v>6</v>
      </c>
      <c r="C7" s="1"/>
      <c r="D7" s="1"/>
      <c r="E7" s="1"/>
      <c r="F7" s="1"/>
      <c r="G7" s="4"/>
      <c r="H7" s="4"/>
      <c r="I7" s="4"/>
      <c r="J7" s="4"/>
      <c r="K7" s="4"/>
      <c r="L7" s="4"/>
      <c r="M7" s="4"/>
      <c r="N7" s="4"/>
      <c r="O7" s="4"/>
      <c r="P7" s="4"/>
      <c r="Q7" s="4"/>
      <c r="R7" s="4"/>
      <c r="S7" s="4"/>
      <c r="T7" s="4"/>
      <c r="U7" s="4"/>
      <c r="V7" s="4"/>
      <c r="W7" s="4"/>
      <c r="X7" s="4"/>
      <c r="Y7" s="4"/>
      <c r="Z7" s="4"/>
    </row>
    <row r="8" ht="12.75" customHeight="1">
      <c r="A8" s="1" t="s">
        <v>18</v>
      </c>
      <c r="B8" s="1">
        <f t="shared" ref="B8:B14" si="1">B7-C8</f>
        <v>6</v>
      </c>
      <c r="C8" s="1">
        <f>COUNTIF(E$17:E$1000, "Completed Day 1")</f>
        <v>0</v>
      </c>
      <c r="D8" s="1"/>
      <c r="E8" s="1"/>
      <c r="F8" s="1"/>
      <c r="G8" s="4"/>
      <c r="H8" s="4"/>
      <c r="I8" s="4"/>
      <c r="J8" s="4"/>
      <c r="K8" s="4"/>
      <c r="L8" s="4"/>
      <c r="M8" s="4"/>
      <c r="N8" s="4"/>
      <c r="O8" s="4"/>
      <c r="P8" s="4"/>
      <c r="Q8" s="4"/>
      <c r="R8" s="4"/>
      <c r="S8" s="4"/>
      <c r="T8" s="4"/>
      <c r="U8" s="4"/>
      <c r="V8" s="4"/>
      <c r="W8" s="4"/>
      <c r="X8" s="4"/>
      <c r="Y8" s="4"/>
      <c r="Z8" s="4"/>
    </row>
    <row r="9" ht="12.75" customHeight="1">
      <c r="A9" s="1" t="s">
        <v>21</v>
      </c>
      <c r="B9" s="1">
        <f t="shared" si="1"/>
        <v>6</v>
      </c>
      <c r="C9" s="1">
        <f>COUNTIF(E$17:E$1000, "Completed Day 2")</f>
        <v>0</v>
      </c>
      <c r="D9" s="1"/>
      <c r="E9" s="1"/>
      <c r="F9" s="1"/>
      <c r="G9" s="4"/>
      <c r="H9" s="4"/>
      <c r="I9" s="4"/>
      <c r="J9" s="4"/>
      <c r="K9" s="4"/>
      <c r="L9" s="4"/>
      <c r="M9" s="4"/>
      <c r="N9" s="4"/>
      <c r="O9" s="4"/>
      <c r="P9" s="4"/>
      <c r="Q9" s="4"/>
      <c r="R9" s="4"/>
      <c r="S9" s="4"/>
      <c r="T9" s="4"/>
      <c r="U9" s="4"/>
      <c r="V9" s="4"/>
      <c r="W9" s="4"/>
      <c r="X9" s="4"/>
      <c r="Y9" s="4"/>
      <c r="Z9" s="4"/>
    </row>
    <row r="10" ht="12.75" customHeight="1">
      <c r="A10" s="1" t="s">
        <v>22</v>
      </c>
      <c r="B10" s="1">
        <f t="shared" si="1"/>
        <v>6</v>
      </c>
      <c r="C10" s="1">
        <f>COUNTIF(E$17:E$1000, "Completed Day 3")</f>
        <v>0</v>
      </c>
      <c r="D10" s="1"/>
      <c r="E10" s="1"/>
      <c r="F10" s="1"/>
      <c r="G10" s="4"/>
      <c r="H10" s="4"/>
      <c r="I10" s="4"/>
      <c r="J10" s="4"/>
      <c r="K10" s="4"/>
      <c r="L10" s="4"/>
      <c r="M10" s="4"/>
      <c r="N10" s="4"/>
      <c r="O10" s="4"/>
      <c r="P10" s="4"/>
      <c r="Q10" s="4"/>
      <c r="R10" s="4"/>
      <c r="S10" s="4"/>
      <c r="T10" s="4"/>
      <c r="U10" s="4"/>
      <c r="V10" s="4"/>
      <c r="W10" s="4"/>
      <c r="X10" s="4"/>
      <c r="Y10" s="4"/>
      <c r="Z10" s="4"/>
    </row>
    <row r="11" ht="12.75" customHeight="1">
      <c r="A11" s="1" t="s">
        <v>24</v>
      </c>
      <c r="B11" s="1">
        <f t="shared" si="1"/>
        <v>6</v>
      </c>
      <c r="C11" s="1">
        <f>COUNTIF(E$17:E$1000, "Completed Day 4")</f>
        <v>0</v>
      </c>
      <c r="D11" s="1"/>
      <c r="E11" s="1"/>
      <c r="F11" s="1"/>
      <c r="G11" s="4"/>
      <c r="H11" s="4"/>
      <c r="I11" s="4"/>
      <c r="J11" s="4"/>
      <c r="K11" s="4"/>
      <c r="L11" s="4"/>
      <c r="M11" s="4"/>
      <c r="N11" s="4"/>
      <c r="O11" s="4"/>
      <c r="P11" s="4"/>
      <c r="Q11" s="4"/>
      <c r="R11" s="4"/>
      <c r="S11" s="4"/>
      <c r="T11" s="4"/>
      <c r="U11" s="4"/>
      <c r="V11" s="4"/>
      <c r="W11" s="4"/>
      <c r="X11" s="4"/>
      <c r="Y11" s="4"/>
      <c r="Z11" s="4"/>
    </row>
    <row r="12" ht="12.75" customHeight="1">
      <c r="A12" s="1" t="s">
        <v>25</v>
      </c>
      <c r="B12" s="1">
        <f t="shared" si="1"/>
        <v>6</v>
      </c>
      <c r="C12" s="1">
        <f>COUNTIF(E$17:E$1000, "Completed Day 5")</f>
        <v>0</v>
      </c>
      <c r="D12" s="1"/>
      <c r="E12" s="1"/>
      <c r="F12" s="1"/>
      <c r="G12" s="4"/>
      <c r="H12" s="4"/>
      <c r="I12" s="4"/>
      <c r="J12" s="4"/>
      <c r="K12" s="4"/>
      <c r="L12" s="4"/>
      <c r="M12" s="4"/>
      <c r="N12" s="4"/>
      <c r="O12" s="4"/>
      <c r="P12" s="4"/>
      <c r="Q12" s="4"/>
      <c r="R12" s="4"/>
      <c r="S12" s="4"/>
      <c r="T12" s="4"/>
      <c r="U12" s="4"/>
      <c r="V12" s="4"/>
      <c r="W12" s="4"/>
      <c r="X12" s="4"/>
      <c r="Y12" s="4"/>
      <c r="Z12" s="4"/>
    </row>
    <row r="13" ht="12.75" customHeight="1">
      <c r="A13" s="1" t="s">
        <v>27</v>
      </c>
      <c r="B13" s="1">
        <f t="shared" si="1"/>
        <v>6</v>
      </c>
      <c r="C13" s="1">
        <f>COUNTIF(E$17:E$1000, "Completed Day 6")</f>
        <v>0</v>
      </c>
      <c r="D13" s="1"/>
      <c r="E13" s="1"/>
      <c r="F13" s="1"/>
      <c r="G13" s="4"/>
      <c r="H13" s="4"/>
      <c r="I13" s="4"/>
      <c r="J13" s="4"/>
      <c r="K13" s="4"/>
      <c r="L13" s="4"/>
      <c r="M13" s="4"/>
      <c r="N13" s="4"/>
      <c r="O13" s="4"/>
      <c r="P13" s="4"/>
      <c r="Q13" s="4"/>
      <c r="R13" s="4"/>
      <c r="S13" s="4"/>
      <c r="T13" s="4"/>
      <c r="U13" s="4"/>
      <c r="V13" s="4"/>
      <c r="W13" s="4"/>
      <c r="X13" s="4"/>
      <c r="Y13" s="4"/>
      <c r="Z13" s="4"/>
    </row>
    <row r="14" ht="12.75" customHeight="1">
      <c r="A14" s="1" t="s">
        <v>29</v>
      </c>
      <c r="B14" s="1">
        <f t="shared" si="1"/>
        <v>6</v>
      </c>
      <c r="C14" s="1">
        <f>COUNTIF(E$17:E$1000, "Completed Day 7")</f>
        <v>0</v>
      </c>
      <c r="D14" s="1"/>
      <c r="E14" s="1"/>
      <c r="F14" s="1"/>
      <c r="G14" s="4"/>
      <c r="H14" s="4"/>
      <c r="I14" s="4"/>
      <c r="J14" s="4"/>
      <c r="K14" s="4"/>
      <c r="L14" s="4"/>
      <c r="M14" s="4"/>
      <c r="N14" s="4"/>
      <c r="O14" s="4"/>
      <c r="P14" s="4"/>
      <c r="Q14" s="4"/>
      <c r="R14" s="4"/>
      <c r="S14" s="4"/>
      <c r="T14" s="4"/>
      <c r="U14" s="4"/>
      <c r="V14" s="4"/>
      <c r="W14" s="4"/>
      <c r="X14" s="4"/>
      <c r="Y14" s="4"/>
      <c r="Z14" s="4"/>
    </row>
    <row r="15" ht="12.75" customHeight="1">
      <c r="A15" s="1"/>
      <c r="B15" s="1"/>
      <c r="C15" s="1"/>
      <c r="D15" s="1"/>
      <c r="E15" s="1"/>
      <c r="F15" s="1"/>
      <c r="G15" s="4"/>
      <c r="H15" s="4"/>
      <c r="I15" s="4"/>
      <c r="J15" s="4"/>
      <c r="K15" s="4"/>
      <c r="L15" s="4"/>
      <c r="M15" s="4"/>
      <c r="N15" s="4"/>
      <c r="O15" s="4"/>
      <c r="P15" s="4"/>
      <c r="Q15" s="4"/>
      <c r="R15" s="4"/>
      <c r="S15" s="4"/>
      <c r="T15" s="4"/>
      <c r="U15" s="4"/>
      <c r="V15" s="4"/>
      <c r="W15" s="4"/>
      <c r="X15" s="4"/>
      <c r="Y15" s="4"/>
      <c r="Z15" s="4"/>
    </row>
    <row r="16" ht="12.75" customHeight="1">
      <c r="A16" s="18"/>
      <c r="B16" s="18" t="s">
        <v>32</v>
      </c>
      <c r="C16" s="18"/>
      <c r="D16" s="18" t="s">
        <v>33</v>
      </c>
      <c r="E16" s="18" t="s">
        <v>34</v>
      </c>
      <c r="F16" s="18" t="s">
        <v>35</v>
      </c>
    </row>
    <row r="17" ht="12.75" customHeight="1">
      <c r="B17" s="19" t="s">
        <v>36</v>
      </c>
      <c r="C17" s="21"/>
      <c r="D17" s="3" t="s">
        <v>41</v>
      </c>
      <c r="E17" s="26"/>
      <c r="F17" s="3" t="s">
        <v>49</v>
      </c>
    </row>
    <row r="18" ht="12.75" customHeight="1">
      <c r="B18" s="19" t="s">
        <v>36</v>
      </c>
      <c r="C18" s="21"/>
      <c r="D18" s="3" t="s">
        <v>50</v>
      </c>
      <c r="E18" s="26"/>
    </row>
    <row r="19" ht="12.75" customHeight="1">
      <c r="B19" s="19" t="s">
        <v>36</v>
      </c>
      <c r="C19" s="21"/>
      <c r="D19" s="3" t="s">
        <v>51</v>
      </c>
      <c r="E19" s="26"/>
    </row>
    <row r="20" ht="12.75" customHeight="1">
      <c r="B20" s="19" t="s">
        <v>36</v>
      </c>
      <c r="C20" s="21"/>
      <c r="D20" s="3" t="s">
        <v>52</v>
      </c>
      <c r="E20" s="26"/>
    </row>
    <row r="21" ht="12.75" customHeight="1">
      <c r="B21" s="19" t="s">
        <v>36</v>
      </c>
      <c r="C21" s="21"/>
      <c r="D21" s="3" t="s">
        <v>53</v>
      </c>
      <c r="E21" s="26"/>
    </row>
    <row r="22" ht="12.75" customHeight="1">
      <c r="B22" s="19" t="s">
        <v>56</v>
      </c>
      <c r="C22" s="21"/>
      <c r="D22" s="24" t="s">
        <v>57</v>
      </c>
      <c r="E22" s="26"/>
    </row>
    <row r="23" ht="12.75" customHeight="1">
      <c r="B23" s="19" t="s">
        <v>58</v>
      </c>
      <c r="C23" s="21"/>
      <c r="D23" s="19"/>
      <c r="E23" s="26"/>
    </row>
    <row r="24" ht="12.75" customHeight="1">
      <c r="B24" s="19" t="s">
        <v>60</v>
      </c>
      <c r="C24" s="21"/>
      <c r="D24" s="19"/>
      <c r="E24" s="26"/>
    </row>
    <row r="25" ht="12.75" customHeight="1">
      <c r="B25" s="19" t="s">
        <v>61</v>
      </c>
      <c r="C25" s="21"/>
      <c r="D25" s="19"/>
      <c r="E25" s="26"/>
    </row>
    <row r="26" ht="12.75" customHeight="1">
      <c r="B26" s="19" t="s">
        <v>63</v>
      </c>
      <c r="C26" s="21"/>
      <c r="D26" s="19"/>
      <c r="E26" s="26"/>
    </row>
    <row r="27" ht="12.75" customHeight="1">
      <c r="B27" s="19" t="s">
        <v>65</v>
      </c>
      <c r="C27" s="21"/>
      <c r="D27" s="19"/>
      <c r="E27" s="26"/>
    </row>
    <row r="28" ht="12.75" customHeight="1">
      <c r="B28" s="19" t="s">
        <v>67</v>
      </c>
      <c r="C28" s="21"/>
      <c r="D28" s="19"/>
      <c r="E28" s="26"/>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InputMessage="1" showErrorMessage="1" promptTitle="Implementation Status" prompt="Leave blank until task is begun. Select &quot;In Work&quot; when started (for long tasks only). Select Completed ONLY when this task is done.     Select &quot;Completed Day 1&quot; if finished on the first day, and     similarly for &quot;Completed on Day 2&quot; et. al." sqref="E17:E28">
      <formula1>"In Work,Completed Day 1,Completed Day 2,Completed Day 3,Completed Day 4,Completed Day 5,Completed Day 6,Completed Day 7"</formula1>
    </dataValidation>
    <dataValidation type="list" allowBlank="1" showInputMessage="1" showErrorMessage="1" prompt="Select Feature ID from Product Backlog - The list contains the Feature IDs from the same column on the Product Backlog tab.  For each (ahem) Feature ID, create one or more rows in this table representing the tasks you need to complete to implement that fe" sqref="B17:B28">
      <formula1>'Product Backlog'!$A$30:$A$110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10.86"/>
    <col customWidth="1" min="3" max="3" width="11.57"/>
    <col customWidth="1" min="4" max="4" width="48.86"/>
    <col customWidth="1" min="5" max="5" width="16.71"/>
    <col customWidth="1" min="6" max="6" width="48.86"/>
    <col customWidth="1" min="7" max="16" width="10.86"/>
    <col customWidth="1" min="17" max="26" width="8.71"/>
  </cols>
  <sheetData>
    <row r="1" ht="12.75" customHeight="1">
      <c r="A1" s="1" t="s">
        <v>0</v>
      </c>
      <c r="B1" s="1">
        <v>2.0</v>
      </c>
      <c r="C1" s="1"/>
      <c r="D1" s="2" t="s">
        <v>1</v>
      </c>
      <c r="E1" s="3"/>
      <c r="F1" s="1"/>
      <c r="G1" s="4"/>
      <c r="H1" s="4"/>
      <c r="I1" s="4"/>
      <c r="J1" s="4"/>
      <c r="K1" s="4"/>
      <c r="L1" s="4"/>
      <c r="M1" s="4"/>
      <c r="N1" s="4"/>
      <c r="O1" s="4"/>
      <c r="P1" s="4"/>
      <c r="Q1" s="4"/>
      <c r="R1" s="4"/>
      <c r="S1" s="4"/>
      <c r="T1" s="4"/>
      <c r="U1" s="4"/>
      <c r="V1" s="4"/>
      <c r="W1" s="4"/>
      <c r="X1" s="4"/>
      <c r="Y1" s="4"/>
      <c r="Z1" s="4"/>
    </row>
    <row r="2" ht="12.75" customHeight="1">
      <c r="A2" s="1" t="s">
        <v>4</v>
      </c>
      <c r="B2" s="6">
        <v>43006.0</v>
      </c>
      <c r="C2" s="1"/>
      <c r="D2" s="7" t="s">
        <v>8</v>
      </c>
      <c r="E2" s="1"/>
      <c r="F2" s="1"/>
      <c r="G2" s="4"/>
      <c r="H2" s="4"/>
      <c r="I2" s="4"/>
      <c r="J2" s="4"/>
      <c r="K2" s="4"/>
      <c r="L2" s="4"/>
      <c r="M2" s="4"/>
      <c r="N2" s="4"/>
      <c r="O2" s="4"/>
      <c r="P2" s="4"/>
      <c r="Q2" s="4"/>
      <c r="R2" s="4"/>
      <c r="S2" s="4"/>
      <c r="T2" s="4"/>
      <c r="U2" s="4"/>
      <c r="V2" s="4"/>
      <c r="W2" s="4"/>
      <c r="X2" s="4"/>
      <c r="Y2" s="4"/>
      <c r="Z2" s="4"/>
    </row>
    <row r="3" ht="12.75" customHeight="1">
      <c r="A3" s="1" t="s">
        <v>9</v>
      </c>
      <c r="B3" s="6">
        <f>B2+7</f>
        <v>43013</v>
      </c>
      <c r="C3" s="1"/>
      <c r="D3" s="1"/>
      <c r="E3" s="1"/>
      <c r="F3" s="1"/>
      <c r="G3" s="4"/>
      <c r="H3" s="4"/>
      <c r="I3" s="4"/>
      <c r="J3" s="4"/>
      <c r="K3" s="4"/>
      <c r="L3" s="4"/>
      <c r="M3" s="4"/>
      <c r="N3" s="4"/>
      <c r="O3" s="4"/>
      <c r="P3" s="4"/>
      <c r="Q3" s="4"/>
      <c r="R3" s="4"/>
      <c r="S3" s="4"/>
      <c r="T3" s="4"/>
      <c r="U3" s="4"/>
      <c r="V3" s="4"/>
      <c r="W3" s="4"/>
      <c r="X3" s="4"/>
      <c r="Y3" s="4"/>
      <c r="Z3" s="4"/>
    </row>
    <row r="4" ht="12.75" customHeight="1">
      <c r="A4" s="1" t="s">
        <v>10</v>
      </c>
      <c r="B4" s="11" t="s">
        <v>11</v>
      </c>
      <c r="C4" s="1"/>
      <c r="D4" s="1"/>
      <c r="E4" s="1"/>
      <c r="F4" s="1"/>
      <c r="G4" s="4"/>
      <c r="H4" s="4"/>
      <c r="I4" s="4"/>
      <c r="J4" s="4"/>
      <c r="K4" s="4"/>
      <c r="L4" s="4"/>
      <c r="M4" s="4"/>
      <c r="N4" s="4"/>
      <c r="O4" s="4"/>
      <c r="P4" s="4"/>
      <c r="Q4" s="4"/>
      <c r="R4" s="4"/>
      <c r="S4" s="4"/>
      <c r="T4" s="4"/>
      <c r="U4" s="4"/>
      <c r="V4" s="4"/>
      <c r="W4" s="4"/>
      <c r="X4" s="4"/>
      <c r="Y4" s="4"/>
      <c r="Z4" s="4"/>
    </row>
    <row r="5" ht="12.75" customHeight="1">
      <c r="A5" s="1"/>
      <c r="B5" s="11"/>
      <c r="C5" s="1"/>
      <c r="D5" s="1"/>
      <c r="E5" s="1"/>
      <c r="F5" s="1"/>
      <c r="G5" s="4"/>
      <c r="H5" s="4"/>
      <c r="I5" s="4"/>
      <c r="J5" s="4"/>
      <c r="K5" s="4"/>
      <c r="L5" s="4"/>
      <c r="M5" s="4"/>
      <c r="N5" s="4"/>
      <c r="O5" s="4"/>
      <c r="P5" s="4"/>
      <c r="Q5" s="4"/>
      <c r="R5" s="4"/>
      <c r="S5" s="4"/>
      <c r="T5" s="4"/>
      <c r="U5" s="4"/>
      <c r="V5" s="4"/>
      <c r="W5" s="4"/>
      <c r="X5" s="4"/>
      <c r="Y5" s="4"/>
      <c r="Z5" s="4"/>
    </row>
    <row r="6" ht="12.75" customHeight="1">
      <c r="A6" s="1"/>
      <c r="B6" s="12" t="s">
        <v>15</v>
      </c>
      <c r="C6" s="1" t="s">
        <v>16</v>
      </c>
      <c r="D6" s="1"/>
      <c r="E6" s="1"/>
      <c r="F6" s="1"/>
      <c r="G6" s="4"/>
      <c r="H6" s="4"/>
      <c r="I6" s="4"/>
      <c r="J6" s="4"/>
      <c r="K6" s="4"/>
      <c r="L6" s="4"/>
      <c r="M6" s="4"/>
      <c r="N6" s="4"/>
      <c r="O6" s="4"/>
      <c r="P6" s="4"/>
      <c r="Q6" s="4"/>
      <c r="R6" s="4"/>
      <c r="S6" s="4"/>
      <c r="T6" s="4"/>
      <c r="U6" s="4"/>
      <c r="V6" s="4"/>
      <c r="W6" s="4"/>
      <c r="X6" s="4"/>
      <c r="Y6" s="4"/>
      <c r="Z6" s="4"/>
    </row>
    <row r="7" ht="12.75" customHeight="1">
      <c r="A7" s="1" t="s">
        <v>17</v>
      </c>
      <c r="B7" s="1">
        <f>COUNTA(D17:D996)</f>
        <v>1</v>
      </c>
      <c r="C7" s="1"/>
      <c r="D7" s="1"/>
      <c r="E7" s="1"/>
      <c r="F7" s="1"/>
      <c r="G7" s="4"/>
      <c r="H7" s="4"/>
      <c r="I7" s="4"/>
      <c r="J7" s="4"/>
      <c r="K7" s="4"/>
      <c r="L7" s="4"/>
      <c r="M7" s="4"/>
      <c r="N7" s="4"/>
      <c r="O7" s="4"/>
      <c r="P7" s="4"/>
      <c r="Q7" s="4"/>
      <c r="R7" s="4"/>
      <c r="S7" s="4"/>
      <c r="T7" s="4"/>
      <c r="U7" s="4"/>
      <c r="V7" s="4"/>
      <c r="W7" s="4"/>
      <c r="X7" s="4"/>
      <c r="Y7" s="4"/>
      <c r="Z7" s="4"/>
    </row>
    <row r="8" ht="12.75" customHeight="1">
      <c r="A8" s="1" t="s">
        <v>18</v>
      </c>
      <c r="B8" s="1">
        <f t="shared" ref="B8:B14" si="1">B7-C8</f>
        <v>1</v>
      </c>
      <c r="C8" s="1">
        <f>COUNTIF(E$17:E$996, "Completed Day 1")</f>
        <v>0</v>
      </c>
      <c r="D8" s="1"/>
      <c r="E8" s="1"/>
      <c r="F8" s="1"/>
      <c r="G8" s="4"/>
      <c r="H8" s="4"/>
      <c r="I8" s="4"/>
      <c r="J8" s="4"/>
      <c r="K8" s="4"/>
      <c r="L8" s="4"/>
      <c r="M8" s="4"/>
      <c r="N8" s="4"/>
      <c r="O8" s="4"/>
      <c r="P8" s="4"/>
      <c r="Q8" s="4"/>
      <c r="R8" s="4"/>
      <c r="S8" s="4"/>
      <c r="T8" s="4"/>
      <c r="U8" s="4"/>
      <c r="V8" s="4"/>
      <c r="W8" s="4"/>
      <c r="X8" s="4"/>
      <c r="Y8" s="4"/>
      <c r="Z8" s="4"/>
    </row>
    <row r="9" ht="12.75" customHeight="1">
      <c r="A9" s="1" t="s">
        <v>21</v>
      </c>
      <c r="B9" s="1">
        <f t="shared" si="1"/>
        <v>1</v>
      </c>
      <c r="C9" s="1">
        <f>COUNTIF(E$17:E$996, "Completed Day 2")</f>
        <v>0</v>
      </c>
      <c r="D9" s="1"/>
      <c r="E9" s="1"/>
      <c r="F9" s="1"/>
      <c r="G9" s="4"/>
      <c r="H9" s="4"/>
      <c r="I9" s="4"/>
      <c r="J9" s="4"/>
      <c r="K9" s="4"/>
      <c r="L9" s="4"/>
      <c r="M9" s="4"/>
      <c r="N9" s="4"/>
      <c r="O9" s="4"/>
      <c r="P9" s="4"/>
      <c r="Q9" s="4"/>
      <c r="R9" s="4"/>
      <c r="S9" s="4"/>
      <c r="T9" s="4"/>
      <c r="U9" s="4"/>
      <c r="V9" s="4"/>
      <c r="W9" s="4"/>
      <c r="X9" s="4"/>
      <c r="Y9" s="4"/>
      <c r="Z9" s="4"/>
    </row>
    <row r="10" ht="12.75" customHeight="1">
      <c r="A10" s="1" t="s">
        <v>22</v>
      </c>
      <c r="B10" s="1">
        <f t="shared" si="1"/>
        <v>1</v>
      </c>
      <c r="C10" s="1">
        <f>COUNTIF(E$17:E$996, "Completed Day 3")</f>
        <v>0</v>
      </c>
      <c r="D10" s="1"/>
      <c r="E10" s="1"/>
      <c r="F10" s="1"/>
      <c r="G10" s="4"/>
      <c r="H10" s="4"/>
      <c r="I10" s="4"/>
      <c r="J10" s="4"/>
      <c r="K10" s="4"/>
      <c r="L10" s="4"/>
      <c r="M10" s="4"/>
      <c r="N10" s="4"/>
      <c r="O10" s="4"/>
      <c r="P10" s="4"/>
      <c r="Q10" s="4"/>
      <c r="R10" s="4"/>
      <c r="S10" s="4"/>
      <c r="T10" s="4"/>
      <c r="U10" s="4"/>
      <c r="V10" s="4"/>
      <c r="W10" s="4"/>
      <c r="X10" s="4"/>
      <c r="Y10" s="4"/>
      <c r="Z10" s="4"/>
    </row>
    <row r="11" ht="12.75" customHeight="1">
      <c r="A11" s="1" t="s">
        <v>24</v>
      </c>
      <c r="B11" s="1">
        <f t="shared" si="1"/>
        <v>1</v>
      </c>
      <c r="C11" s="1">
        <f>COUNTIF(E$17:E$996, "Completed Day 4")</f>
        <v>0</v>
      </c>
      <c r="D11" s="1"/>
      <c r="E11" s="1"/>
      <c r="F11" s="1"/>
      <c r="G11" s="4"/>
      <c r="H11" s="4"/>
      <c r="I11" s="4"/>
      <c r="J11" s="4"/>
      <c r="K11" s="4"/>
      <c r="L11" s="4"/>
      <c r="M11" s="4"/>
      <c r="N11" s="4"/>
      <c r="O11" s="4"/>
      <c r="P11" s="4"/>
      <c r="Q11" s="4"/>
      <c r="R11" s="4"/>
      <c r="S11" s="4"/>
      <c r="T11" s="4"/>
      <c r="U11" s="4"/>
      <c r="V11" s="4"/>
      <c r="W11" s="4"/>
      <c r="X11" s="4"/>
      <c r="Y11" s="4"/>
      <c r="Z11" s="4"/>
    </row>
    <row r="12" ht="12.75" customHeight="1">
      <c r="A12" s="1" t="s">
        <v>25</v>
      </c>
      <c r="B12" s="1">
        <f t="shared" si="1"/>
        <v>1</v>
      </c>
      <c r="C12" s="1">
        <f>COUNTIF(E$17:E$996, "Completed Day 5")</f>
        <v>0</v>
      </c>
      <c r="D12" s="1"/>
      <c r="E12" s="1"/>
      <c r="F12" s="1"/>
      <c r="G12" s="4"/>
      <c r="H12" s="4"/>
      <c r="I12" s="4"/>
      <c r="J12" s="4"/>
      <c r="K12" s="4"/>
      <c r="L12" s="4"/>
      <c r="M12" s="4"/>
      <c r="N12" s="4"/>
      <c r="O12" s="4"/>
      <c r="P12" s="4"/>
      <c r="Q12" s="4"/>
      <c r="R12" s="4"/>
      <c r="S12" s="4"/>
      <c r="T12" s="4"/>
      <c r="U12" s="4"/>
      <c r="V12" s="4"/>
      <c r="W12" s="4"/>
      <c r="X12" s="4"/>
      <c r="Y12" s="4"/>
      <c r="Z12" s="4"/>
    </row>
    <row r="13" ht="12.75" customHeight="1">
      <c r="A13" s="1" t="s">
        <v>27</v>
      </c>
      <c r="B13" s="1">
        <f t="shared" si="1"/>
        <v>1</v>
      </c>
      <c r="C13" s="1">
        <f>COUNTIF(E$17:E$996, "Completed Day 6")</f>
        <v>0</v>
      </c>
      <c r="D13" s="1"/>
      <c r="E13" s="1"/>
      <c r="F13" s="1"/>
      <c r="G13" s="4"/>
      <c r="H13" s="4"/>
      <c r="I13" s="4"/>
      <c r="J13" s="4"/>
      <c r="K13" s="4"/>
      <c r="L13" s="4"/>
      <c r="M13" s="4"/>
      <c r="N13" s="4"/>
      <c r="O13" s="4"/>
      <c r="P13" s="4"/>
      <c r="Q13" s="4"/>
      <c r="R13" s="4"/>
      <c r="S13" s="4"/>
      <c r="T13" s="4"/>
      <c r="U13" s="4"/>
      <c r="V13" s="4"/>
      <c r="W13" s="4"/>
      <c r="X13" s="4"/>
      <c r="Y13" s="4"/>
      <c r="Z13" s="4"/>
    </row>
    <row r="14" ht="12.75" customHeight="1">
      <c r="A14" s="1" t="s">
        <v>29</v>
      </c>
      <c r="B14" s="1">
        <f t="shared" si="1"/>
        <v>1</v>
      </c>
      <c r="C14" s="1">
        <f>COUNTIF(E$17:E$996, "Completed Day 7")</f>
        <v>0</v>
      </c>
      <c r="D14" s="1"/>
      <c r="E14" s="1"/>
      <c r="F14" s="1"/>
      <c r="G14" s="4"/>
      <c r="H14" s="4"/>
      <c r="I14" s="4"/>
      <c r="J14" s="4"/>
      <c r="K14" s="4"/>
      <c r="L14" s="4"/>
      <c r="M14" s="4"/>
      <c r="N14" s="4"/>
      <c r="O14" s="4"/>
      <c r="P14" s="4"/>
      <c r="Q14" s="4"/>
      <c r="R14" s="4"/>
      <c r="S14" s="4"/>
      <c r="T14" s="4"/>
      <c r="U14" s="4"/>
      <c r="V14" s="4"/>
      <c r="W14" s="4"/>
      <c r="X14" s="4"/>
      <c r="Y14" s="4"/>
      <c r="Z14" s="4"/>
    </row>
    <row r="15" ht="12.75" customHeight="1">
      <c r="A15" s="1"/>
      <c r="B15" s="1"/>
      <c r="C15" s="1"/>
      <c r="D15" s="1"/>
      <c r="E15" s="1"/>
      <c r="F15" s="1"/>
      <c r="G15" s="4"/>
      <c r="H15" s="4"/>
      <c r="I15" s="4"/>
      <c r="J15" s="4"/>
      <c r="K15" s="4"/>
      <c r="L15" s="4"/>
      <c r="M15" s="4"/>
      <c r="N15" s="4"/>
      <c r="O15" s="4"/>
      <c r="P15" s="4"/>
      <c r="Q15" s="4"/>
      <c r="R15" s="4"/>
      <c r="S15" s="4"/>
      <c r="T15" s="4"/>
      <c r="U15" s="4"/>
      <c r="V15" s="4"/>
      <c r="W15" s="4"/>
      <c r="X15" s="4"/>
      <c r="Y15" s="4"/>
      <c r="Z15" s="4"/>
    </row>
    <row r="16" ht="12.75" customHeight="1">
      <c r="A16" s="18"/>
      <c r="B16" s="18" t="s">
        <v>32</v>
      </c>
      <c r="C16" s="18"/>
      <c r="D16" s="18" t="s">
        <v>33</v>
      </c>
      <c r="E16" s="18" t="s">
        <v>34</v>
      </c>
      <c r="F16" s="18" t="s">
        <v>35</v>
      </c>
    </row>
    <row r="17" ht="12.75" customHeight="1">
      <c r="B17" s="19" t="s">
        <v>38</v>
      </c>
      <c r="C17" s="21"/>
      <c r="D17" s="24" t="s">
        <v>43</v>
      </c>
      <c r="E17" s="26"/>
      <c r="F17" s="3" t="s">
        <v>49</v>
      </c>
    </row>
    <row r="18" ht="12.75" customHeight="1">
      <c r="B18" s="19" t="s">
        <v>55</v>
      </c>
      <c r="C18" s="21"/>
      <c r="D18" s="19"/>
      <c r="E18" s="26"/>
    </row>
    <row r="19" ht="12.75" customHeight="1">
      <c r="B19" s="19" t="s">
        <v>59</v>
      </c>
      <c r="C19" s="21"/>
      <c r="D19" s="19"/>
      <c r="E19" s="26"/>
    </row>
    <row r="20" ht="12.75" customHeight="1">
      <c r="B20" s="19" t="s">
        <v>62</v>
      </c>
      <c r="C20" s="21"/>
      <c r="D20" s="19"/>
      <c r="E20" s="26"/>
    </row>
    <row r="21" ht="12.75" customHeight="1">
      <c r="B21" s="19" t="s">
        <v>64</v>
      </c>
      <c r="C21" s="21"/>
      <c r="D21" s="19"/>
      <c r="E21" s="26"/>
    </row>
    <row r="22" ht="12.75" customHeight="1">
      <c r="B22" s="19" t="s">
        <v>66</v>
      </c>
      <c r="C22" s="21"/>
      <c r="D22" s="19"/>
      <c r="E22" s="26"/>
    </row>
    <row r="23" ht="12.75" customHeight="1">
      <c r="B23" s="19" t="s">
        <v>69</v>
      </c>
      <c r="C23" s="21"/>
      <c r="D23" s="19"/>
      <c r="E23" s="26"/>
    </row>
    <row r="24" ht="12.75" customHeight="1">
      <c r="B24" s="19" t="s">
        <v>72</v>
      </c>
      <c r="C24" s="21"/>
      <c r="D24" s="19"/>
      <c r="E24" s="26"/>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InputMessage="1" showErrorMessage="1" promptTitle="Implementation Status" prompt="Leave blank until task is begun. Select &quot;In Work&quot; when started (for long tasks only). Select Completed ONLY when this task is done.     Select &quot;Completed Day 1&quot; if finished on the first day, and     similarly for &quot;Completed on Day 2&quot; et. al." sqref="E17:E24">
      <formula1>"In Work,Completed Day 1,Completed Day 2,Completed Day 3,Completed Day 4,Completed Day 5,Completed Day 6,Completed Day 7"</formula1>
    </dataValidation>
    <dataValidation type="list" allowBlank="1" showInputMessage="1" showErrorMessage="1" prompt="Select Feature ID from Product Backlog - The list contains the Feature IDs from the same column on the Product Backlog tab.  For each (ahem) Feature ID, create one or more rows in this table representing the tasks you need to complete to implement that fe" sqref="B17:B24">
      <formula1>'Product Backlog'!$A$30:$A$110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10.86"/>
    <col customWidth="1" min="3" max="3" width="11.57"/>
    <col customWidth="1" min="4" max="4" width="48.86"/>
    <col customWidth="1" min="5" max="5" width="16.71"/>
    <col customWidth="1" min="6" max="6" width="48.86"/>
    <col customWidth="1" min="7" max="16" width="10.86"/>
    <col customWidth="1" min="17" max="26" width="8.71"/>
  </cols>
  <sheetData>
    <row r="1" ht="12.75" customHeight="1">
      <c r="A1" s="1" t="s">
        <v>0</v>
      </c>
      <c r="B1" s="1">
        <v>3.0</v>
      </c>
      <c r="C1" s="1"/>
      <c r="D1" s="2" t="s">
        <v>1</v>
      </c>
      <c r="E1" s="3"/>
      <c r="F1" s="1"/>
      <c r="G1" s="4"/>
      <c r="H1" s="4"/>
      <c r="I1" s="4"/>
      <c r="J1" s="4"/>
      <c r="K1" s="4"/>
      <c r="L1" s="4"/>
      <c r="M1" s="4"/>
      <c r="N1" s="4"/>
      <c r="O1" s="4"/>
      <c r="P1" s="4"/>
      <c r="Q1" s="4"/>
      <c r="R1" s="4"/>
      <c r="S1" s="4"/>
      <c r="T1" s="4"/>
      <c r="U1" s="4"/>
      <c r="V1" s="4"/>
      <c r="W1" s="4"/>
      <c r="X1" s="4"/>
      <c r="Y1" s="4"/>
      <c r="Z1" s="4"/>
    </row>
    <row r="2" ht="12.75" customHeight="1">
      <c r="A2" s="1" t="s">
        <v>4</v>
      </c>
      <c r="B2" s="6">
        <v>43013.0</v>
      </c>
      <c r="C2" s="1"/>
      <c r="D2" s="7" t="s">
        <v>8</v>
      </c>
      <c r="E2" s="1"/>
      <c r="F2" s="1"/>
      <c r="G2" s="4"/>
      <c r="H2" s="4"/>
      <c r="I2" s="4"/>
      <c r="J2" s="4"/>
      <c r="K2" s="4"/>
      <c r="L2" s="4"/>
      <c r="M2" s="4"/>
      <c r="N2" s="4"/>
      <c r="O2" s="4"/>
      <c r="P2" s="4"/>
      <c r="Q2" s="4"/>
      <c r="R2" s="4"/>
      <c r="S2" s="4"/>
      <c r="T2" s="4"/>
      <c r="U2" s="4"/>
      <c r="V2" s="4"/>
      <c r="W2" s="4"/>
      <c r="X2" s="4"/>
      <c r="Y2" s="4"/>
      <c r="Z2" s="4"/>
    </row>
    <row r="3" ht="12.75" customHeight="1">
      <c r="A3" s="1" t="s">
        <v>9</v>
      </c>
      <c r="B3" s="6">
        <f>B2+7</f>
        <v>43020</v>
      </c>
      <c r="C3" s="1"/>
      <c r="D3" s="1"/>
      <c r="E3" s="1"/>
      <c r="F3" s="1"/>
      <c r="G3" s="4"/>
      <c r="H3" s="4"/>
      <c r="I3" s="4"/>
      <c r="J3" s="4"/>
      <c r="K3" s="4"/>
      <c r="L3" s="4"/>
      <c r="M3" s="4"/>
      <c r="N3" s="4"/>
      <c r="O3" s="4"/>
      <c r="P3" s="4"/>
      <c r="Q3" s="4"/>
      <c r="R3" s="4"/>
      <c r="S3" s="4"/>
      <c r="T3" s="4"/>
      <c r="U3" s="4"/>
      <c r="V3" s="4"/>
      <c r="W3" s="4"/>
      <c r="X3" s="4"/>
      <c r="Y3" s="4"/>
      <c r="Z3" s="4"/>
    </row>
    <row r="4" ht="12.75" customHeight="1">
      <c r="A4" s="1" t="s">
        <v>10</v>
      </c>
      <c r="B4" s="11" t="s">
        <v>11</v>
      </c>
      <c r="C4" s="1"/>
      <c r="D4" s="1"/>
      <c r="E4" s="1"/>
      <c r="F4" s="1"/>
      <c r="G4" s="4"/>
      <c r="H4" s="4"/>
      <c r="I4" s="4"/>
      <c r="J4" s="4"/>
      <c r="K4" s="4"/>
      <c r="L4" s="4"/>
      <c r="M4" s="4"/>
      <c r="N4" s="4"/>
      <c r="O4" s="4"/>
      <c r="P4" s="4"/>
      <c r="Q4" s="4"/>
      <c r="R4" s="4"/>
      <c r="S4" s="4"/>
      <c r="T4" s="4"/>
      <c r="U4" s="4"/>
      <c r="V4" s="4"/>
      <c r="W4" s="4"/>
      <c r="X4" s="4"/>
      <c r="Y4" s="4"/>
      <c r="Z4" s="4"/>
    </row>
    <row r="5" ht="12.75" customHeight="1">
      <c r="A5" s="1"/>
      <c r="B5" s="11"/>
      <c r="C5" s="1"/>
      <c r="D5" s="1"/>
      <c r="E5" s="1"/>
      <c r="F5" s="1"/>
      <c r="G5" s="4"/>
      <c r="H5" s="4"/>
      <c r="I5" s="4"/>
      <c r="J5" s="4"/>
      <c r="K5" s="4"/>
      <c r="L5" s="4"/>
      <c r="M5" s="4"/>
      <c r="N5" s="4"/>
      <c r="O5" s="4"/>
      <c r="P5" s="4"/>
      <c r="Q5" s="4"/>
      <c r="R5" s="4"/>
      <c r="S5" s="4"/>
      <c r="T5" s="4"/>
      <c r="U5" s="4"/>
      <c r="V5" s="4"/>
      <c r="W5" s="4"/>
      <c r="X5" s="4"/>
      <c r="Y5" s="4"/>
      <c r="Z5" s="4"/>
    </row>
    <row r="6" ht="12.75" customHeight="1">
      <c r="A6" s="1"/>
      <c r="B6" s="12" t="s">
        <v>15</v>
      </c>
      <c r="C6" s="1" t="s">
        <v>16</v>
      </c>
      <c r="D6" s="1"/>
      <c r="E6" s="1"/>
      <c r="F6" s="1"/>
      <c r="G6" s="4"/>
      <c r="H6" s="4"/>
      <c r="I6" s="4"/>
      <c r="J6" s="4"/>
      <c r="K6" s="4"/>
      <c r="L6" s="4"/>
      <c r="M6" s="4"/>
      <c r="N6" s="4"/>
      <c r="O6" s="4"/>
      <c r="P6" s="4"/>
      <c r="Q6" s="4"/>
      <c r="R6" s="4"/>
      <c r="S6" s="4"/>
      <c r="T6" s="4"/>
      <c r="U6" s="4"/>
      <c r="V6" s="4"/>
      <c r="W6" s="4"/>
      <c r="X6" s="4"/>
      <c r="Y6" s="4"/>
      <c r="Z6" s="4"/>
    </row>
    <row r="7" ht="12.75" customHeight="1">
      <c r="A7" s="1" t="s">
        <v>17</v>
      </c>
      <c r="B7" s="1">
        <f>COUNTA(D17:D996)</f>
        <v>1</v>
      </c>
      <c r="C7" s="1"/>
      <c r="D7" s="1"/>
      <c r="E7" s="1"/>
      <c r="F7" s="1"/>
      <c r="G7" s="4"/>
      <c r="H7" s="4"/>
      <c r="I7" s="4"/>
      <c r="J7" s="4"/>
      <c r="K7" s="4"/>
      <c r="L7" s="4"/>
      <c r="M7" s="4"/>
      <c r="N7" s="4"/>
      <c r="O7" s="4"/>
      <c r="P7" s="4"/>
      <c r="Q7" s="4"/>
      <c r="R7" s="4"/>
      <c r="S7" s="4"/>
      <c r="T7" s="4"/>
      <c r="U7" s="4"/>
      <c r="V7" s="4"/>
      <c r="W7" s="4"/>
      <c r="X7" s="4"/>
      <c r="Y7" s="4"/>
      <c r="Z7" s="4"/>
    </row>
    <row r="8" ht="12.75" customHeight="1">
      <c r="A8" s="1" t="s">
        <v>18</v>
      </c>
      <c r="B8" s="1">
        <f t="shared" ref="B8:B14" si="1">B7-C8</f>
        <v>1</v>
      </c>
      <c r="C8" s="1">
        <f>COUNTIF(E$17:E$996, "Completed Day 1")</f>
        <v>0</v>
      </c>
      <c r="D8" s="1"/>
      <c r="E8" s="1"/>
      <c r="F8" s="1"/>
      <c r="G8" s="4"/>
      <c r="H8" s="4"/>
      <c r="I8" s="4"/>
      <c r="J8" s="4"/>
      <c r="K8" s="4"/>
      <c r="L8" s="4"/>
      <c r="M8" s="4"/>
      <c r="N8" s="4"/>
      <c r="O8" s="4"/>
      <c r="P8" s="4"/>
      <c r="Q8" s="4"/>
      <c r="R8" s="4"/>
      <c r="S8" s="4"/>
      <c r="T8" s="4"/>
      <c r="U8" s="4"/>
      <c r="V8" s="4"/>
      <c r="W8" s="4"/>
      <c r="X8" s="4"/>
      <c r="Y8" s="4"/>
      <c r="Z8" s="4"/>
    </row>
    <row r="9" ht="12.75" customHeight="1">
      <c r="A9" s="1" t="s">
        <v>21</v>
      </c>
      <c r="B9" s="1">
        <f t="shared" si="1"/>
        <v>1</v>
      </c>
      <c r="C9" s="1">
        <f>COUNTIF(E$17:E$996, "Completed Day 2")</f>
        <v>0</v>
      </c>
      <c r="D9" s="1"/>
      <c r="E9" s="1"/>
      <c r="F9" s="1"/>
      <c r="G9" s="4"/>
      <c r="H9" s="4"/>
      <c r="I9" s="4"/>
      <c r="J9" s="4"/>
      <c r="K9" s="4"/>
      <c r="L9" s="4"/>
      <c r="M9" s="4"/>
      <c r="N9" s="4"/>
      <c r="O9" s="4"/>
      <c r="P9" s="4"/>
      <c r="Q9" s="4"/>
      <c r="R9" s="4"/>
      <c r="S9" s="4"/>
      <c r="T9" s="4"/>
      <c r="U9" s="4"/>
      <c r="V9" s="4"/>
      <c r="W9" s="4"/>
      <c r="X9" s="4"/>
      <c r="Y9" s="4"/>
      <c r="Z9" s="4"/>
    </row>
    <row r="10" ht="12.75" customHeight="1">
      <c r="A10" s="1" t="s">
        <v>22</v>
      </c>
      <c r="B10" s="1">
        <f t="shared" si="1"/>
        <v>1</v>
      </c>
      <c r="C10" s="1">
        <f>COUNTIF(E$17:E$996, "Completed Day 3")</f>
        <v>0</v>
      </c>
      <c r="D10" s="1"/>
      <c r="E10" s="1"/>
      <c r="F10" s="1"/>
      <c r="G10" s="4"/>
      <c r="H10" s="4"/>
      <c r="I10" s="4"/>
      <c r="J10" s="4"/>
      <c r="K10" s="4"/>
      <c r="L10" s="4"/>
      <c r="M10" s="4"/>
      <c r="N10" s="4"/>
      <c r="O10" s="4"/>
      <c r="P10" s="4"/>
      <c r="Q10" s="4"/>
      <c r="R10" s="4"/>
      <c r="S10" s="4"/>
      <c r="T10" s="4"/>
      <c r="U10" s="4"/>
      <c r="V10" s="4"/>
      <c r="W10" s="4"/>
      <c r="X10" s="4"/>
      <c r="Y10" s="4"/>
      <c r="Z10" s="4"/>
    </row>
    <row r="11" ht="12.75" customHeight="1">
      <c r="A11" s="1" t="s">
        <v>24</v>
      </c>
      <c r="B11" s="1">
        <f t="shared" si="1"/>
        <v>1</v>
      </c>
      <c r="C11" s="1">
        <f>COUNTIF(E$17:E$996, "Completed Day 4")</f>
        <v>0</v>
      </c>
      <c r="D11" s="1"/>
      <c r="E11" s="1"/>
      <c r="F11" s="1"/>
      <c r="G11" s="4"/>
      <c r="H11" s="4"/>
      <c r="I11" s="4"/>
      <c r="J11" s="4"/>
      <c r="K11" s="4"/>
      <c r="L11" s="4"/>
      <c r="M11" s="4"/>
      <c r="N11" s="4"/>
      <c r="O11" s="4"/>
      <c r="P11" s="4"/>
      <c r="Q11" s="4"/>
      <c r="R11" s="4"/>
      <c r="S11" s="4"/>
      <c r="T11" s="4"/>
      <c r="U11" s="4"/>
      <c r="V11" s="4"/>
      <c r="W11" s="4"/>
      <c r="X11" s="4"/>
      <c r="Y11" s="4"/>
      <c r="Z11" s="4"/>
    </row>
    <row r="12" ht="12.75" customHeight="1">
      <c r="A12" s="1" t="s">
        <v>25</v>
      </c>
      <c r="B12" s="1">
        <f t="shared" si="1"/>
        <v>1</v>
      </c>
      <c r="C12" s="1">
        <f>COUNTIF(E$17:E$996, "Completed Day 5")</f>
        <v>0</v>
      </c>
      <c r="D12" s="1"/>
      <c r="E12" s="1"/>
      <c r="F12" s="1"/>
      <c r="G12" s="4"/>
      <c r="H12" s="4"/>
      <c r="I12" s="4"/>
      <c r="J12" s="4"/>
      <c r="K12" s="4"/>
      <c r="L12" s="4"/>
      <c r="M12" s="4"/>
      <c r="N12" s="4"/>
      <c r="O12" s="4"/>
      <c r="P12" s="4"/>
      <c r="Q12" s="4"/>
      <c r="R12" s="4"/>
      <c r="S12" s="4"/>
      <c r="T12" s="4"/>
      <c r="U12" s="4"/>
      <c r="V12" s="4"/>
      <c r="W12" s="4"/>
      <c r="X12" s="4"/>
      <c r="Y12" s="4"/>
      <c r="Z12" s="4"/>
    </row>
    <row r="13" ht="12.75" customHeight="1">
      <c r="A13" s="1" t="s">
        <v>27</v>
      </c>
      <c r="B13" s="1">
        <f t="shared" si="1"/>
        <v>1</v>
      </c>
      <c r="C13" s="1">
        <f>COUNTIF(E$17:E$996, "Completed Day 6")</f>
        <v>0</v>
      </c>
      <c r="D13" s="1"/>
      <c r="E13" s="1"/>
      <c r="F13" s="1"/>
      <c r="G13" s="4"/>
      <c r="H13" s="4"/>
      <c r="I13" s="4"/>
      <c r="J13" s="4"/>
      <c r="K13" s="4"/>
      <c r="L13" s="4"/>
      <c r="M13" s="4"/>
      <c r="N13" s="4"/>
      <c r="O13" s="4"/>
      <c r="P13" s="4"/>
      <c r="Q13" s="4"/>
      <c r="R13" s="4"/>
      <c r="S13" s="4"/>
      <c r="T13" s="4"/>
      <c r="U13" s="4"/>
      <c r="V13" s="4"/>
      <c r="W13" s="4"/>
      <c r="X13" s="4"/>
      <c r="Y13" s="4"/>
      <c r="Z13" s="4"/>
    </row>
    <row r="14" ht="12.75" customHeight="1">
      <c r="A14" s="1" t="s">
        <v>29</v>
      </c>
      <c r="B14" s="1">
        <f t="shared" si="1"/>
        <v>1</v>
      </c>
      <c r="C14" s="1">
        <f>COUNTIF(E$17:E$996, "Completed Day 7")</f>
        <v>0</v>
      </c>
      <c r="D14" s="1"/>
      <c r="E14" s="1"/>
      <c r="F14" s="1"/>
      <c r="G14" s="4"/>
      <c r="H14" s="4"/>
      <c r="I14" s="4"/>
      <c r="J14" s="4"/>
      <c r="K14" s="4"/>
      <c r="L14" s="4"/>
      <c r="M14" s="4"/>
      <c r="N14" s="4"/>
      <c r="O14" s="4"/>
      <c r="P14" s="4"/>
      <c r="Q14" s="4"/>
      <c r="R14" s="4"/>
      <c r="S14" s="4"/>
      <c r="T14" s="4"/>
      <c r="U14" s="4"/>
      <c r="V14" s="4"/>
      <c r="W14" s="4"/>
      <c r="X14" s="4"/>
      <c r="Y14" s="4"/>
      <c r="Z14" s="4"/>
    </row>
    <row r="15" ht="12.75" customHeight="1">
      <c r="A15" s="1"/>
      <c r="B15" s="1"/>
      <c r="C15" s="1"/>
      <c r="D15" s="1"/>
      <c r="E15" s="1"/>
      <c r="F15" s="1"/>
      <c r="G15" s="4"/>
      <c r="H15" s="4"/>
      <c r="I15" s="4"/>
      <c r="J15" s="4"/>
      <c r="K15" s="4"/>
      <c r="L15" s="4"/>
      <c r="M15" s="4"/>
      <c r="N15" s="4"/>
      <c r="O15" s="4"/>
      <c r="P15" s="4"/>
      <c r="Q15" s="4"/>
      <c r="R15" s="4"/>
      <c r="S15" s="4"/>
      <c r="T15" s="4"/>
      <c r="U15" s="4"/>
      <c r="V15" s="4"/>
      <c r="W15" s="4"/>
      <c r="X15" s="4"/>
      <c r="Y15" s="4"/>
      <c r="Z15" s="4"/>
    </row>
    <row r="16" ht="12.75" customHeight="1">
      <c r="A16" s="18"/>
      <c r="B16" s="18" t="s">
        <v>32</v>
      </c>
      <c r="C16" s="18"/>
      <c r="D16" s="18" t="s">
        <v>33</v>
      </c>
      <c r="E16" s="18" t="s">
        <v>34</v>
      </c>
      <c r="F16" s="18" t="s">
        <v>35</v>
      </c>
    </row>
    <row r="17" ht="12.75" customHeight="1">
      <c r="B17" s="19" t="s">
        <v>103</v>
      </c>
      <c r="C17" s="21"/>
      <c r="D17" s="24" t="s">
        <v>43</v>
      </c>
      <c r="E17" s="26"/>
      <c r="F17" s="3" t="s">
        <v>49</v>
      </c>
    </row>
    <row r="18" ht="12.75" customHeight="1">
      <c r="B18" s="19" t="s">
        <v>107</v>
      </c>
      <c r="C18" s="21"/>
      <c r="D18" s="19"/>
      <c r="E18" s="26"/>
    </row>
    <row r="19" ht="12.75" customHeight="1">
      <c r="B19" s="19" t="s">
        <v>112</v>
      </c>
      <c r="C19" s="21"/>
      <c r="D19" s="19"/>
      <c r="E19" s="26"/>
    </row>
    <row r="20" ht="12.75" customHeight="1">
      <c r="B20" s="19"/>
      <c r="C20" s="21"/>
      <c r="D20" s="19"/>
      <c r="E20" s="26"/>
    </row>
    <row r="21" ht="12.75" customHeight="1">
      <c r="B21" s="19"/>
      <c r="C21" s="21"/>
      <c r="D21" s="19"/>
      <c r="E21" s="26"/>
    </row>
    <row r="22" ht="12.75" customHeight="1">
      <c r="B22" s="19"/>
      <c r="C22" s="21"/>
      <c r="D22" s="19"/>
      <c r="E22" s="26"/>
    </row>
    <row r="23" ht="12.75" customHeight="1">
      <c r="B23" s="19"/>
      <c r="C23" s="21"/>
      <c r="D23" s="19"/>
      <c r="E23" s="26"/>
    </row>
    <row r="24" ht="12.75" customHeight="1">
      <c r="B24" s="19"/>
      <c r="C24" s="21"/>
      <c r="D24" s="19"/>
      <c r="E24" s="26"/>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InputMessage="1" showErrorMessage="1" promptTitle="Implementation Status" prompt="Leave blank until task is begun. Select &quot;In Work&quot; when started (for long tasks only). Select Completed ONLY when this task is done.     Select &quot;Completed Day 1&quot; if finished on the first day, and     similarly for &quot;Completed on Day 2&quot; et. al." sqref="E17:E24">
      <formula1>"In Work,Completed Day 1,Completed Day 2,Completed Day 3,Completed Day 4,Completed Day 5,Completed Day 6,Completed Day 7"</formula1>
    </dataValidation>
    <dataValidation type="list" allowBlank="1" showInputMessage="1" showErrorMessage="1" prompt="Select Feature ID from Product Backlog - The list contains the Feature IDs from the same column on the Product Backlog tab.  For each (ahem) Feature ID, create one or more rows in this table representing the tasks you need to complete to implement that fe" sqref="B17:B24">
      <formula1>'Product Backlog'!$A$30:$A$110</formula1>
    </dataValidation>
  </dataValidations>
  <drawing r:id="rId1"/>
</worksheet>
</file>