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codeName="ThisWorkbook" hidePivotFieldList="1"/>
  <xr:revisionPtr revIDLastSave="795" documentId="13_ncr:1_{42D31D6A-03F5-4EE2-B2B2-E3F87E7C9F85}" xr6:coauthVersionLast="47" xr6:coauthVersionMax="47" xr10:uidLastSave="{EBF1BFC2-B961-4C69-9D33-61B053E0C2BE}"/>
  <bookViews>
    <workbookView xWindow="-108" yWindow="-108" windowWidth="23256" windowHeight="12576" tabRatio="877" activeTab="7" xr2:uid="{00000000-000D-0000-FFFF-FFFF00000000}"/>
  </bookViews>
  <sheets>
    <sheet name="Current" sheetId="1" r:id="rId1"/>
    <sheet name="Previous" sheetId="2" r:id="rId2"/>
    <sheet name="Diff Summary" sheetId="3" r:id="rId3"/>
    <sheet name="DoD Change Summary" sheetId="4" r:id="rId4"/>
    <sheet name="EM" sheetId="54" r:id="rId5"/>
    <sheet name="NT" sheetId="60" r:id="rId6"/>
    <sheet name="CMP" sheetId="61" r:id="rId7"/>
    <sheet name="Summary" sheetId="62" r:id="rId8"/>
  </sheets>
  <externalReferences>
    <externalReference r:id="rId9"/>
    <externalReference r:id="rId10"/>
  </externalReferences>
  <definedNames>
    <definedName name="_xlnm._FilterDatabase" localSheetId="6" hidden="1">CMP!$A$1:$BE$48</definedName>
    <definedName name="_xlnm._FilterDatabase" localSheetId="3" hidden="1">'DoD Change Summary'!$C$106:$G$127</definedName>
    <definedName name="_xlnm._FilterDatabase" localSheetId="4" hidden="1">EM!$A$1:$B$14</definedName>
    <definedName name="_xlnm._FilterDatabase" localSheetId="5" hidden="1">NT!$A$1:$BE$1566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"10/18/2021 16:29:22"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0" i="4" l="1"/>
  <c r="F146" i="4"/>
  <c r="G24" i="4"/>
  <c r="F3" i="4"/>
  <c r="F106" i="4"/>
  <c r="G100" i="4"/>
  <c r="G163" i="4"/>
  <c r="G102" i="4"/>
  <c r="G103" i="4"/>
  <c r="F85" i="4"/>
  <c r="G107" i="4" l="1"/>
  <c r="F192" i="4" l="1"/>
  <c r="B2" i="3" l="1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G125" i="4" l="1"/>
  <c r="G126" i="4"/>
  <c r="G127" i="4"/>
  <c r="G124" i="4"/>
  <c r="G28" i="4" l="1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F27" i="4"/>
  <c r="G202" i="4" l="1"/>
  <c r="G203" i="4"/>
  <c r="G219" i="4"/>
  <c r="G217" i="4"/>
  <c r="G218" i="4"/>
  <c r="G216" i="4"/>
  <c r="G215" i="4"/>
  <c r="G214" i="4"/>
  <c r="G213" i="4"/>
  <c r="G212" i="4"/>
  <c r="G211" i="4"/>
  <c r="G210" i="4"/>
  <c r="I3" i="1" l="1"/>
  <c r="H3" i="1"/>
  <c r="I2" i="1"/>
  <c r="H2" i="1"/>
  <c r="G58" i="4" l="1"/>
  <c r="F47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4" i="4"/>
  <c r="G165" i="4"/>
  <c r="G121" i="4" l="1"/>
  <c r="G120" i="4"/>
  <c r="G119" i="4"/>
  <c r="G118" i="4"/>
  <c r="V2" i="61" l="1"/>
  <c r="V3" i="61"/>
  <c r="V4" i="61"/>
  <c r="V5" i="61"/>
  <c r="V6" i="61"/>
  <c r="V7" i="61"/>
  <c r="V8" i="61"/>
  <c r="V9" i="61"/>
  <c r="V10" i="61"/>
  <c r="V11" i="61"/>
  <c r="V12" i="61"/>
  <c r="V13" i="61"/>
  <c r="V14" i="61"/>
  <c r="V15" i="61"/>
  <c r="V16" i="61"/>
  <c r="V17" i="61"/>
  <c r="V18" i="61"/>
  <c r="V19" i="61"/>
  <c r="V20" i="61"/>
  <c r="V21" i="61"/>
  <c r="V22" i="61"/>
  <c r="V23" i="61"/>
  <c r="V24" i="61"/>
  <c r="V25" i="61"/>
  <c r="V26" i="61"/>
  <c r="V27" i="61"/>
  <c r="V28" i="61"/>
  <c r="V29" i="61"/>
  <c r="V30" i="61"/>
  <c r="V31" i="61"/>
  <c r="V32" i="61"/>
  <c r="V33" i="61"/>
  <c r="V34" i="61"/>
  <c r="V35" i="61"/>
  <c r="V36" i="61"/>
  <c r="V37" i="61"/>
  <c r="V38" i="61"/>
  <c r="V39" i="61"/>
  <c r="V40" i="61"/>
  <c r="V41" i="61"/>
  <c r="V42" i="61"/>
  <c r="V2" i="60"/>
  <c r="V3" i="60"/>
  <c r="V4" i="60"/>
  <c r="V5" i="60"/>
  <c r="V6" i="60"/>
  <c r="V7" i="60"/>
  <c r="V8" i="60"/>
  <c r="V9" i="60"/>
  <c r="V10" i="60"/>
  <c r="V11" i="60"/>
  <c r="V12" i="60"/>
  <c r="V13" i="60"/>
  <c r="V14" i="60"/>
  <c r="V15" i="60"/>
  <c r="V16" i="60"/>
  <c r="V17" i="60"/>
  <c r="V18" i="60"/>
  <c r="V19" i="60"/>
  <c r="V20" i="60"/>
  <c r="V21" i="60"/>
  <c r="V22" i="60"/>
  <c r="V23" i="60"/>
  <c r="V24" i="60"/>
  <c r="V25" i="60"/>
  <c r="V26" i="60"/>
  <c r="V27" i="60"/>
  <c r="V28" i="60"/>
  <c r="V29" i="60"/>
  <c r="V30" i="60"/>
  <c r="V31" i="60"/>
  <c r="V32" i="60"/>
  <c r="V33" i="60"/>
  <c r="V34" i="60"/>
  <c r="V35" i="60"/>
  <c r="V36" i="60"/>
  <c r="V37" i="60"/>
  <c r="V38" i="60"/>
  <c r="V39" i="60"/>
  <c r="V40" i="60"/>
  <c r="V41" i="60"/>
  <c r="V42" i="60"/>
  <c r="V43" i="60"/>
  <c r="V44" i="60"/>
  <c r="V45" i="60"/>
  <c r="V46" i="60"/>
  <c r="V47" i="60"/>
  <c r="V48" i="60"/>
  <c r="V49" i="60"/>
  <c r="V50" i="60"/>
  <c r="V51" i="60"/>
  <c r="V52" i="60"/>
  <c r="V53" i="60"/>
  <c r="V54" i="60"/>
  <c r="V55" i="60"/>
  <c r="V56" i="60"/>
  <c r="V57" i="60"/>
  <c r="V58" i="60"/>
  <c r="V59" i="60"/>
  <c r="V60" i="60"/>
  <c r="V61" i="60"/>
  <c r="V62" i="60"/>
  <c r="V63" i="60"/>
  <c r="V64" i="60"/>
  <c r="V65" i="60"/>
  <c r="V66" i="60"/>
  <c r="V67" i="60"/>
  <c r="V68" i="60"/>
  <c r="V69" i="60"/>
  <c r="V70" i="60"/>
  <c r="V71" i="60"/>
  <c r="V72" i="60"/>
  <c r="V73" i="60"/>
  <c r="V74" i="60"/>
  <c r="V75" i="60"/>
  <c r="V76" i="60"/>
  <c r="V77" i="60"/>
  <c r="V78" i="60"/>
  <c r="V79" i="60"/>
  <c r="V80" i="60"/>
  <c r="V81" i="60"/>
  <c r="V82" i="60"/>
  <c r="V83" i="60"/>
  <c r="V84" i="60"/>
  <c r="V85" i="60"/>
  <c r="V86" i="60"/>
  <c r="V87" i="60"/>
  <c r="V88" i="60"/>
  <c r="V89" i="60"/>
  <c r="V90" i="60"/>
  <c r="V91" i="60"/>
  <c r="V92" i="60"/>
  <c r="V93" i="60"/>
  <c r="V94" i="60"/>
  <c r="V95" i="60"/>
  <c r="V96" i="60"/>
  <c r="V97" i="60"/>
  <c r="V98" i="60"/>
  <c r="V99" i="60"/>
  <c r="V100" i="60"/>
  <c r="V101" i="60"/>
  <c r="V102" i="60"/>
  <c r="V103" i="60"/>
  <c r="V104" i="60"/>
  <c r="V105" i="60"/>
  <c r="V106" i="60"/>
  <c r="V107" i="60"/>
  <c r="V108" i="60"/>
  <c r="V109" i="60"/>
  <c r="V110" i="60"/>
  <c r="V111" i="60"/>
  <c r="V112" i="60"/>
  <c r="V113" i="60"/>
  <c r="V114" i="60"/>
  <c r="V115" i="60"/>
  <c r="V116" i="60"/>
  <c r="V117" i="60"/>
  <c r="V118" i="60"/>
  <c r="V119" i="60"/>
  <c r="V120" i="60"/>
  <c r="V121" i="60"/>
  <c r="V122" i="60"/>
  <c r="V123" i="60"/>
  <c r="V124" i="60"/>
  <c r="V125" i="60"/>
  <c r="V126" i="60"/>
  <c r="V127" i="60"/>
  <c r="V128" i="60"/>
  <c r="V129" i="60"/>
  <c r="V130" i="60"/>
  <c r="V131" i="60"/>
  <c r="V132" i="60"/>
  <c r="V133" i="60"/>
  <c r="V134" i="60"/>
  <c r="V135" i="60"/>
  <c r="V136" i="60"/>
  <c r="V137" i="60"/>
  <c r="V138" i="60"/>
  <c r="V139" i="60"/>
  <c r="V140" i="60"/>
  <c r="V141" i="60"/>
  <c r="V142" i="60"/>
  <c r="V143" i="60"/>
  <c r="V144" i="60"/>
  <c r="V145" i="60"/>
  <c r="V146" i="60"/>
  <c r="V147" i="60"/>
  <c r="V148" i="60"/>
  <c r="V149" i="60"/>
  <c r="V150" i="60"/>
  <c r="V151" i="60"/>
  <c r="V152" i="60"/>
  <c r="V153" i="60"/>
  <c r="V154" i="60"/>
  <c r="V155" i="60"/>
  <c r="V156" i="60"/>
  <c r="V157" i="60"/>
  <c r="V158" i="60"/>
  <c r="V159" i="60"/>
  <c r="V160" i="60"/>
  <c r="V161" i="60"/>
  <c r="V162" i="60"/>
  <c r="V163" i="60"/>
  <c r="V164" i="60"/>
  <c r="V165" i="60"/>
  <c r="V166" i="60"/>
  <c r="V167" i="60"/>
  <c r="V168" i="60"/>
  <c r="V169" i="60"/>
  <c r="V170" i="60"/>
  <c r="V171" i="60"/>
  <c r="V172" i="60"/>
  <c r="V173" i="60"/>
  <c r="V174" i="60"/>
  <c r="V175" i="60"/>
  <c r="V176" i="60"/>
  <c r="V177" i="60"/>
  <c r="V178" i="60"/>
  <c r="V179" i="60"/>
  <c r="V180" i="60"/>
  <c r="V181" i="60"/>
  <c r="V182" i="60"/>
  <c r="V183" i="60"/>
  <c r="V184" i="60"/>
  <c r="V185" i="60"/>
  <c r="V186" i="60"/>
  <c r="V187" i="60"/>
  <c r="V188" i="60"/>
  <c r="V189" i="60"/>
  <c r="V190" i="60"/>
  <c r="V191" i="60"/>
  <c r="V192" i="60"/>
  <c r="V193" i="60"/>
  <c r="V194" i="60"/>
  <c r="V195" i="60"/>
  <c r="V196" i="60"/>
  <c r="V197" i="60"/>
  <c r="V198" i="60"/>
  <c r="V199" i="60"/>
  <c r="V200" i="60"/>
  <c r="V201" i="60"/>
  <c r="V202" i="60"/>
  <c r="V203" i="60"/>
  <c r="V204" i="60"/>
  <c r="V205" i="60"/>
  <c r="V206" i="60"/>
  <c r="V207" i="60"/>
  <c r="V208" i="60"/>
  <c r="V209" i="60"/>
  <c r="V210" i="60"/>
  <c r="V211" i="60"/>
  <c r="V212" i="60"/>
  <c r="V213" i="60"/>
  <c r="V214" i="60"/>
  <c r="V215" i="60"/>
  <c r="V216" i="60"/>
  <c r="V217" i="60"/>
  <c r="V218" i="60"/>
  <c r="V219" i="60"/>
  <c r="V220" i="60"/>
  <c r="V221" i="60"/>
  <c r="V222" i="60"/>
  <c r="V223" i="60"/>
  <c r="V224" i="60"/>
  <c r="V225" i="60"/>
  <c r="V226" i="60"/>
  <c r="V227" i="60"/>
  <c r="V228" i="60"/>
  <c r="V229" i="60"/>
  <c r="V230" i="60"/>
  <c r="V231" i="60"/>
  <c r="V232" i="60"/>
  <c r="V233" i="60"/>
  <c r="V234" i="60"/>
  <c r="V235" i="60"/>
  <c r="V236" i="60"/>
  <c r="V237" i="60"/>
  <c r="V238" i="60"/>
  <c r="V239" i="60"/>
  <c r="V240" i="60"/>
  <c r="V241" i="60"/>
  <c r="V242" i="60"/>
  <c r="V243" i="60"/>
  <c r="V244" i="60"/>
  <c r="V245" i="60"/>
  <c r="V246" i="60"/>
  <c r="V247" i="60"/>
  <c r="V248" i="60"/>
  <c r="V249" i="60"/>
  <c r="V250" i="60"/>
  <c r="V251" i="60"/>
  <c r="V252" i="60"/>
  <c r="V253" i="60"/>
  <c r="V254" i="60"/>
  <c r="V255" i="60"/>
  <c r="V256" i="60"/>
  <c r="V257" i="60"/>
  <c r="V258" i="60"/>
  <c r="V259" i="60"/>
  <c r="V260" i="60"/>
  <c r="V261" i="60"/>
  <c r="V262" i="60"/>
  <c r="V263" i="60"/>
  <c r="V264" i="60"/>
  <c r="V265" i="60"/>
  <c r="V266" i="60"/>
  <c r="V267" i="60"/>
  <c r="V268" i="60"/>
  <c r="V269" i="60"/>
  <c r="V270" i="60"/>
  <c r="V271" i="60"/>
  <c r="V272" i="60"/>
  <c r="V273" i="60"/>
  <c r="V274" i="60"/>
  <c r="V275" i="60"/>
  <c r="V276" i="60"/>
  <c r="V277" i="60"/>
  <c r="V278" i="60"/>
  <c r="V279" i="60"/>
  <c r="V280" i="60"/>
  <c r="V281" i="60"/>
  <c r="V282" i="60"/>
  <c r="V283" i="60"/>
  <c r="V284" i="60"/>
  <c r="V285" i="60"/>
  <c r="V286" i="60"/>
  <c r="V287" i="60"/>
  <c r="V288" i="60"/>
  <c r="V289" i="60"/>
  <c r="V290" i="60"/>
  <c r="V291" i="60"/>
  <c r="V292" i="60"/>
  <c r="V293" i="60"/>
  <c r="V294" i="60"/>
  <c r="V295" i="60"/>
  <c r="V296" i="60"/>
  <c r="V297" i="60"/>
  <c r="V298" i="60"/>
  <c r="V299" i="60"/>
  <c r="V300" i="60"/>
  <c r="V301" i="60"/>
  <c r="V302" i="60"/>
  <c r="V303" i="60"/>
  <c r="V304" i="60"/>
  <c r="V305" i="60"/>
  <c r="V306" i="60"/>
  <c r="V307" i="60"/>
  <c r="V308" i="60"/>
  <c r="V309" i="60"/>
  <c r="V310" i="60"/>
  <c r="V311" i="60"/>
  <c r="V312" i="60"/>
  <c r="V313" i="60"/>
  <c r="V314" i="60"/>
  <c r="V315" i="60"/>
  <c r="V316" i="60"/>
  <c r="V317" i="60"/>
  <c r="V318" i="60"/>
  <c r="V319" i="60"/>
  <c r="V320" i="60"/>
  <c r="V321" i="60"/>
  <c r="V322" i="60"/>
  <c r="V323" i="60"/>
  <c r="V324" i="60"/>
  <c r="V325" i="60"/>
  <c r="V326" i="60"/>
  <c r="V327" i="60"/>
  <c r="V328" i="60"/>
  <c r="V329" i="60"/>
  <c r="V330" i="60"/>
  <c r="V331" i="60"/>
  <c r="V332" i="60"/>
  <c r="V333" i="60"/>
  <c r="V334" i="60"/>
  <c r="V335" i="60"/>
  <c r="V336" i="60"/>
  <c r="V337" i="60"/>
  <c r="V338" i="60"/>
  <c r="V339" i="60"/>
  <c r="V340" i="60"/>
  <c r="V341" i="60"/>
  <c r="V342" i="60"/>
  <c r="V343" i="60"/>
  <c r="V344" i="60"/>
  <c r="V345" i="60"/>
  <c r="V346" i="60"/>
  <c r="V347" i="60"/>
  <c r="V348" i="60"/>
  <c r="V349" i="60"/>
  <c r="V350" i="60"/>
  <c r="V351" i="60"/>
  <c r="V352" i="60"/>
  <c r="V353" i="60"/>
  <c r="V354" i="60"/>
  <c r="V355" i="60"/>
  <c r="V356" i="60"/>
  <c r="V357" i="60"/>
  <c r="V358" i="60"/>
  <c r="V359" i="60"/>
  <c r="V360" i="60"/>
  <c r="V361" i="60"/>
  <c r="V362" i="60"/>
  <c r="V363" i="60"/>
  <c r="V364" i="60"/>
  <c r="V365" i="60"/>
  <c r="V366" i="60"/>
  <c r="V367" i="60"/>
  <c r="V368" i="60"/>
  <c r="V369" i="60"/>
  <c r="V370" i="60"/>
  <c r="V371" i="60"/>
  <c r="V372" i="60"/>
  <c r="V373" i="60"/>
  <c r="V374" i="60"/>
  <c r="V375" i="60"/>
  <c r="V376" i="60"/>
  <c r="V377" i="60"/>
  <c r="V378" i="60"/>
  <c r="V379" i="60"/>
  <c r="V380" i="60"/>
  <c r="V381" i="60"/>
  <c r="V382" i="60"/>
  <c r="V383" i="60"/>
  <c r="V384" i="60"/>
  <c r="V385" i="60"/>
  <c r="V386" i="60"/>
  <c r="V387" i="60"/>
  <c r="V388" i="60"/>
  <c r="V389" i="60"/>
  <c r="V390" i="60"/>
  <c r="V391" i="60"/>
  <c r="V392" i="60"/>
  <c r="V393" i="60"/>
  <c r="V394" i="60"/>
  <c r="V395" i="60"/>
  <c r="V396" i="60"/>
  <c r="V397" i="60"/>
  <c r="V398" i="60"/>
  <c r="V399" i="60"/>
  <c r="V400" i="60"/>
  <c r="V401" i="60"/>
  <c r="V402" i="60"/>
  <c r="V403" i="60"/>
  <c r="V404" i="60"/>
  <c r="V405" i="60"/>
  <c r="V406" i="60"/>
  <c r="V407" i="60"/>
  <c r="V408" i="60"/>
  <c r="V409" i="60"/>
  <c r="V410" i="60"/>
  <c r="V411" i="60"/>
  <c r="V412" i="60"/>
  <c r="V413" i="60"/>
  <c r="V414" i="60"/>
  <c r="V415" i="60"/>
  <c r="V416" i="60"/>
  <c r="V417" i="60"/>
  <c r="V418" i="60"/>
  <c r="V419" i="60"/>
  <c r="V420" i="60"/>
  <c r="V421" i="60"/>
  <c r="V422" i="60"/>
  <c r="V423" i="60"/>
  <c r="V424" i="60"/>
  <c r="V425" i="60"/>
  <c r="V426" i="60"/>
  <c r="V427" i="60"/>
  <c r="V428" i="60"/>
  <c r="V429" i="60"/>
  <c r="V430" i="60"/>
  <c r="V431" i="60"/>
  <c r="V432" i="60"/>
  <c r="V433" i="60"/>
  <c r="V434" i="60"/>
  <c r="V435" i="60"/>
  <c r="V436" i="60"/>
  <c r="V437" i="60"/>
  <c r="V438" i="60"/>
  <c r="V439" i="60"/>
  <c r="V440" i="60"/>
  <c r="V441" i="60"/>
  <c r="V442" i="60"/>
  <c r="V443" i="60"/>
  <c r="V444" i="60"/>
  <c r="V445" i="60"/>
  <c r="V446" i="60"/>
  <c r="V447" i="60"/>
  <c r="V448" i="60"/>
  <c r="V449" i="60"/>
  <c r="V450" i="60"/>
  <c r="V451" i="60"/>
  <c r="V452" i="60"/>
  <c r="V453" i="60"/>
  <c r="V454" i="60"/>
  <c r="V455" i="60"/>
  <c r="V456" i="60"/>
  <c r="V457" i="60"/>
  <c r="V458" i="60"/>
  <c r="V459" i="60"/>
  <c r="V460" i="60"/>
  <c r="V461" i="60"/>
  <c r="V462" i="60"/>
  <c r="V463" i="60"/>
  <c r="V464" i="60"/>
  <c r="V465" i="60"/>
  <c r="V466" i="60"/>
  <c r="V467" i="60"/>
  <c r="V468" i="60"/>
  <c r="V469" i="60"/>
  <c r="V470" i="60"/>
  <c r="V471" i="60"/>
  <c r="V472" i="60"/>
  <c r="V473" i="60"/>
  <c r="V474" i="60"/>
  <c r="V475" i="60"/>
  <c r="V476" i="60"/>
  <c r="V477" i="60"/>
  <c r="V478" i="60"/>
  <c r="V479" i="60"/>
  <c r="V480" i="60"/>
  <c r="V481" i="60"/>
  <c r="V482" i="60"/>
  <c r="V483" i="60"/>
  <c r="V484" i="60"/>
  <c r="V485" i="60"/>
  <c r="V486" i="60"/>
  <c r="V487" i="60"/>
  <c r="V488" i="60"/>
  <c r="V489" i="60"/>
  <c r="V490" i="60"/>
  <c r="V491" i="60"/>
  <c r="V492" i="60"/>
  <c r="V493" i="60"/>
  <c r="V494" i="60"/>
  <c r="V495" i="60"/>
  <c r="V496" i="60"/>
  <c r="V497" i="60"/>
  <c r="V498" i="60"/>
  <c r="V499" i="60"/>
  <c r="V500" i="60"/>
  <c r="V501" i="60"/>
  <c r="V502" i="60"/>
  <c r="V503" i="60"/>
  <c r="V504" i="60"/>
  <c r="V505" i="60"/>
  <c r="V506" i="60"/>
  <c r="V507" i="60"/>
  <c r="V508" i="60"/>
  <c r="V509" i="60"/>
  <c r="V510" i="60"/>
  <c r="V511" i="60"/>
  <c r="V512" i="60"/>
  <c r="V513" i="60"/>
  <c r="V514" i="60"/>
  <c r="V515" i="60"/>
  <c r="V516" i="60"/>
  <c r="V517" i="60"/>
  <c r="V518" i="60"/>
  <c r="V519" i="60"/>
  <c r="V520" i="60"/>
  <c r="V521" i="60"/>
  <c r="V522" i="60"/>
  <c r="V523" i="60"/>
  <c r="V524" i="60"/>
  <c r="V525" i="60"/>
  <c r="V526" i="60"/>
  <c r="V527" i="60"/>
  <c r="V528" i="60"/>
  <c r="V529" i="60"/>
  <c r="V530" i="60"/>
  <c r="V531" i="60"/>
  <c r="V532" i="60"/>
  <c r="V533" i="60"/>
  <c r="V534" i="60"/>
  <c r="V535" i="60"/>
  <c r="V536" i="60"/>
  <c r="V537" i="60"/>
  <c r="V538" i="60"/>
  <c r="V539" i="60"/>
  <c r="V540" i="60"/>
  <c r="V541" i="60"/>
  <c r="V542" i="60"/>
  <c r="V543" i="60"/>
  <c r="V544" i="60"/>
  <c r="V545" i="60"/>
  <c r="V546" i="60"/>
  <c r="V547" i="60"/>
  <c r="V548" i="60"/>
  <c r="V549" i="60"/>
  <c r="V550" i="60"/>
  <c r="V551" i="60"/>
  <c r="V552" i="60"/>
  <c r="V553" i="60"/>
  <c r="V554" i="60"/>
  <c r="V555" i="60"/>
  <c r="V556" i="60"/>
  <c r="V557" i="60"/>
  <c r="V558" i="60"/>
  <c r="V559" i="60"/>
  <c r="V560" i="60"/>
  <c r="V561" i="60"/>
  <c r="V562" i="60"/>
  <c r="V563" i="60"/>
  <c r="V564" i="60"/>
  <c r="V565" i="60"/>
  <c r="V566" i="60"/>
  <c r="V567" i="60"/>
  <c r="V568" i="60"/>
  <c r="V569" i="60"/>
  <c r="V570" i="60"/>
  <c r="V571" i="60"/>
  <c r="V572" i="60"/>
  <c r="V573" i="60"/>
  <c r="V574" i="60"/>
  <c r="V575" i="60"/>
  <c r="V576" i="60"/>
  <c r="V577" i="60"/>
  <c r="V578" i="60"/>
  <c r="V579" i="60"/>
  <c r="V580" i="60"/>
  <c r="V581" i="60"/>
  <c r="V582" i="60"/>
  <c r="V583" i="60"/>
  <c r="V584" i="60"/>
  <c r="V585" i="60"/>
  <c r="V586" i="60"/>
  <c r="V587" i="60"/>
  <c r="V588" i="60"/>
  <c r="V589" i="60"/>
  <c r="V590" i="60"/>
  <c r="V591" i="60"/>
  <c r="V592" i="60"/>
  <c r="V593" i="60"/>
  <c r="V594" i="60"/>
  <c r="V595" i="60"/>
  <c r="V596" i="60"/>
  <c r="V597" i="60"/>
  <c r="V598" i="60"/>
  <c r="V599" i="60"/>
  <c r="V600" i="60"/>
  <c r="V601" i="60"/>
  <c r="V602" i="60"/>
  <c r="V603" i="60"/>
  <c r="V604" i="60"/>
  <c r="V605" i="60"/>
  <c r="V606" i="60"/>
  <c r="V607" i="60"/>
  <c r="V608" i="60"/>
  <c r="V609" i="60"/>
  <c r="V610" i="60"/>
  <c r="V611" i="60"/>
  <c r="V612" i="60"/>
  <c r="V613" i="60"/>
  <c r="V614" i="60"/>
  <c r="V615" i="60"/>
  <c r="V616" i="60"/>
  <c r="V617" i="60"/>
  <c r="V618" i="60"/>
  <c r="V619" i="60"/>
  <c r="V620" i="60"/>
  <c r="V621" i="60"/>
  <c r="V622" i="60"/>
  <c r="V623" i="60"/>
  <c r="V624" i="60"/>
  <c r="V625" i="60"/>
  <c r="V626" i="60"/>
  <c r="V627" i="60"/>
  <c r="V628" i="60"/>
  <c r="V629" i="60"/>
  <c r="V630" i="60"/>
  <c r="V631" i="60"/>
  <c r="V632" i="60"/>
  <c r="V633" i="60"/>
  <c r="V634" i="60"/>
  <c r="V635" i="60"/>
  <c r="V636" i="60"/>
  <c r="V637" i="60"/>
  <c r="V638" i="60"/>
  <c r="V639" i="60"/>
  <c r="V640" i="60"/>
  <c r="V641" i="60"/>
  <c r="V642" i="60"/>
  <c r="V643" i="60"/>
  <c r="V644" i="60"/>
  <c r="V645" i="60"/>
  <c r="V646" i="60"/>
  <c r="V647" i="60"/>
  <c r="V648" i="60"/>
  <c r="V649" i="60"/>
  <c r="V650" i="60"/>
  <c r="V651" i="60"/>
  <c r="V652" i="60"/>
  <c r="V653" i="60"/>
  <c r="V654" i="60"/>
  <c r="V655" i="60"/>
  <c r="V656" i="60"/>
  <c r="V657" i="60"/>
  <c r="V658" i="60"/>
  <c r="V659" i="60"/>
  <c r="V660" i="60"/>
  <c r="V661" i="60"/>
  <c r="V662" i="60"/>
  <c r="V663" i="60"/>
  <c r="V664" i="60"/>
  <c r="V665" i="60"/>
  <c r="V666" i="60"/>
  <c r="V667" i="60"/>
  <c r="V668" i="60"/>
  <c r="V669" i="60"/>
  <c r="V670" i="60"/>
  <c r="V671" i="60"/>
  <c r="V672" i="60"/>
  <c r="V673" i="60"/>
  <c r="V674" i="60"/>
  <c r="V675" i="60"/>
  <c r="V676" i="60"/>
  <c r="V677" i="60"/>
  <c r="V678" i="60"/>
  <c r="V679" i="60"/>
  <c r="V680" i="60"/>
  <c r="V681" i="60"/>
  <c r="V682" i="60"/>
  <c r="V683" i="60"/>
  <c r="V684" i="60"/>
  <c r="V685" i="60"/>
  <c r="V686" i="60"/>
  <c r="V687" i="60"/>
  <c r="V688" i="60"/>
  <c r="V689" i="60"/>
  <c r="V690" i="60"/>
  <c r="V691" i="60"/>
  <c r="V692" i="60"/>
  <c r="V693" i="60"/>
  <c r="V694" i="60"/>
  <c r="V695" i="60"/>
  <c r="V696" i="60"/>
  <c r="V697" i="60"/>
  <c r="V698" i="60"/>
  <c r="V699" i="60"/>
  <c r="V700" i="60"/>
  <c r="V701" i="60"/>
  <c r="V702" i="60"/>
  <c r="V703" i="60"/>
  <c r="V704" i="60"/>
  <c r="V705" i="60"/>
  <c r="V706" i="60"/>
  <c r="V707" i="60"/>
  <c r="V708" i="60"/>
  <c r="V709" i="60"/>
  <c r="V710" i="60"/>
  <c r="V711" i="60"/>
  <c r="V712" i="60"/>
  <c r="V713" i="60"/>
  <c r="V714" i="60"/>
  <c r="V715" i="60"/>
  <c r="V716" i="60"/>
  <c r="V717" i="60"/>
  <c r="V718" i="60"/>
  <c r="V719" i="60"/>
  <c r="V720" i="60"/>
  <c r="V721" i="60"/>
  <c r="V722" i="60"/>
  <c r="V723" i="60"/>
  <c r="V724" i="60"/>
  <c r="V725" i="60"/>
  <c r="V726" i="60"/>
  <c r="V727" i="60"/>
  <c r="V728" i="60"/>
  <c r="V729" i="60"/>
  <c r="V730" i="60"/>
  <c r="V731" i="60"/>
  <c r="V732" i="60"/>
  <c r="V733" i="60"/>
  <c r="V734" i="60"/>
  <c r="V735" i="60"/>
  <c r="V736" i="60"/>
  <c r="V737" i="60"/>
  <c r="V738" i="60"/>
  <c r="V739" i="60"/>
  <c r="V740" i="60"/>
  <c r="V741" i="60"/>
  <c r="V742" i="60"/>
  <c r="V743" i="60"/>
  <c r="V744" i="60"/>
  <c r="V745" i="60"/>
  <c r="V746" i="60"/>
  <c r="V747" i="60"/>
  <c r="V748" i="60"/>
  <c r="V749" i="60"/>
  <c r="V750" i="60"/>
  <c r="V751" i="60"/>
  <c r="V752" i="60"/>
  <c r="V753" i="60"/>
  <c r="V754" i="60"/>
  <c r="V755" i="60"/>
  <c r="V756" i="60"/>
  <c r="V757" i="60"/>
  <c r="V758" i="60"/>
  <c r="V759" i="60"/>
  <c r="V760" i="60"/>
  <c r="V761" i="60"/>
  <c r="V762" i="60"/>
  <c r="V763" i="60"/>
  <c r="V764" i="60"/>
  <c r="V765" i="60"/>
  <c r="V766" i="60"/>
  <c r="V767" i="60"/>
  <c r="V768" i="60"/>
  <c r="V769" i="60"/>
  <c r="V770" i="60"/>
  <c r="V771" i="60"/>
  <c r="V772" i="60"/>
  <c r="V773" i="60"/>
  <c r="V774" i="60"/>
  <c r="V775" i="60"/>
  <c r="V776" i="60"/>
  <c r="V777" i="60"/>
  <c r="V778" i="60"/>
  <c r="V779" i="60"/>
  <c r="V780" i="60"/>
  <c r="V781" i="60"/>
  <c r="V782" i="60"/>
  <c r="V783" i="60"/>
  <c r="V784" i="60"/>
  <c r="V785" i="60"/>
  <c r="V786" i="60"/>
  <c r="V787" i="60"/>
  <c r="V788" i="60"/>
  <c r="V789" i="60"/>
  <c r="V790" i="60"/>
  <c r="V791" i="60"/>
  <c r="V792" i="60"/>
  <c r="V793" i="60"/>
  <c r="V794" i="60"/>
  <c r="V795" i="60"/>
  <c r="V796" i="60"/>
  <c r="V797" i="60"/>
  <c r="V798" i="60"/>
  <c r="V799" i="60"/>
  <c r="V800" i="60"/>
  <c r="V801" i="60"/>
  <c r="V802" i="60"/>
  <c r="V803" i="60"/>
  <c r="V804" i="60"/>
  <c r="V805" i="60"/>
  <c r="V806" i="60"/>
  <c r="V807" i="60"/>
  <c r="V808" i="60"/>
  <c r="V809" i="60"/>
  <c r="V810" i="60"/>
  <c r="V811" i="60"/>
  <c r="V812" i="60"/>
  <c r="V813" i="60"/>
  <c r="V814" i="60"/>
  <c r="V815" i="60"/>
  <c r="V816" i="60"/>
  <c r="V817" i="60"/>
  <c r="V818" i="60"/>
  <c r="V819" i="60"/>
  <c r="V820" i="60"/>
  <c r="V821" i="60"/>
  <c r="V822" i="60"/>
  <c r="V823" i="60"/>
  <c r="V824" i="60"/>
  <c r="V825" i="60"/>
  <c r="V826" i="60"/>
  <c r="V827" i="60"/>
  <c r="V828" i="60"/>
  <c r="V829" i="60"/>
  <c r="V830" i="60"/>
  <c r="V831" i="60"/>
  <c r="V832" i="60"/>
  <c r="V833" i="60"/>
  <c r="V834" i="60"/>
  <c r="V835" i="60"/>
  <c r="V836" i="60"/>
  <c r="V837" i="60"/>
  <c r="V838" i="60"/>
  <c r="V839" i="60"/>
  <c r="V840" i="60"/>
  <c r="V841" i="60"/>
  <c r="V842" i="60"/>
  <c r="V843" i="60"/>
  <c r="V844" i="60"/>
  <c r="V845" i="60"/>
  <c r="V846" i="60"/>
  <c r="V847" i="60"/>
  <c r="V848" i="60"/>
  <c r="V849" i="60"/>
  <c r="V850" i="60"/>
  <c r="V851" i="60"/>
  <c r="V852" i="60"/>
  <c r="V853" i="60"/>
  <c r="V854" i="60"/>
  <c r="V855" i="60"/>
  <c r="V856" i="60"/>
  <c r="V857" i="60"/>
  <c r="V858" i="60"/>
  <c r="V859" i="60"/>
  <c r="V860" i="60"/>
  <c r="V861" i="60"/>
  <c r="V862" i="60"/>
  <c r="V863" i="60"/>
  <c r="V864" i="60"/>
  <c r="V865" i="60"/>
  <c r="V866" i="60"/>
  <c r="V867" i="60"/>
  <c r="V868" i="60"/>
  <c r="V869" i="60"/>
  <c r="V870" i="60"/>
  <c r="V871" i="60"/>
  <c r="V872" i="60"/>
  <c r="V873" i="60"/>
  <c r="V874" i="60"/>
  <c r="V875" i="60"/>
  <c r="V876" i="60"/>
  <c r="V877" i="60"/>
  <c r="V878" i="60"/>
  <c r="V879" i="60"/>
  <c r="V880" i="60"/>
  <c r="V881" i="60"/>
  <c r="V882" i="60"/>
  <c r="V883" i="60"/>
  <c r="V884" i="60"/>
  <c r="V885" i="60"/>
  <c r="V886" i="60"/>
  <c r="V887" i="60"/>
  <c r="V888" i="60"/>
  <c r="V889" i="60"/>
  <c r="V890" i="60"/>
  <c r="V891" i="60"/>
  <c r="V892" i="60"/>
  <c r="V893" i="60"/>
  <c r="V894" i="60"/>
  <c r="V895" i="60"/>
  <c r="V896" i="60"/>
  <c r="V897" i="60"/>
  <c r="V898" i="60"/>
  <c r="V899" i="60"/>
  <c r="V900" i="60"/>
  <c r="V901" i="60"/>
  <c r="V902" i="60"/>
  <c r="V903" i="60"/>
  <c r="V904" i="60"/>
  <c r="V905" i="60"/>
  <c r="V906" i="60"/>
  <c r="V907" i="60"/>
  <c r="V908" i="60"/>
  <c r="V909" i="60"/>
  <c r="V910" i="60"/>
  <c r="V911" i="60"/>
  <c r="V912" i="60"/>
  <c r="V913" i="60"/>
  <c r="V914" i="60"/>
  <c r="V915" i="60"/>
  <c r="V916" i="60"/>
  <c r="V917" i="60"/>
  <c r="V918" i="60"/>
  <c r="V919" i="60"/>
  <c r="V920" i="60"/>
  <c r="V921" i="60"/>
  <c r="V922" i="60"/>
  <c r="V923" i="60"/>
  <c r="V924" i="60"/>
  <c r="V925" i="60"/>
  <c r="V926" i="60"/>
  <c r="V927" i="60"/>
  <c r="V928" i="60"/>
  <c r="V929" i="60"/>
  <c r="V930" i="60"/>
  <c r="V931" i="60"/>
  <c r="V932" i="60"/>
  <c r="V933" i="60"/>
  <c r="V934" i="60"/>
  <c r="V935" i="60"/>
  <c r="V936" i="60"/>
  <c r="V937" i="60"/>
  <c r="V938" i="60"/>
  <c r="V939" i="60"/>
  <c r="V940" i="60"/>
  <c r="V941" i="60"/>
  <c r="V942" i="60"/>
  <c r="V943" i="60"/>
  <c r="V944" i="60"/>
  <c r="V945" i="60"/>
  <c r="V946" i="60"/>
  <c r="V947" i="60"/>
  <c r="V948" i="60"/>
  <c r="V949" i="60"/>
  <c r="V950" i="60"/>
  <c r="V951" i="60"/>
  <c r="V952" i="60"/>
  <c r="V953" i="60"/>
  <c r="V954" i="60"/>
  <c r="V955" i="60"/>
  <c r="V956" i="60"/>
  <c r="V957" i="60"/>
  <c r="V958" i="60"/>
  <c r="V959" i="60"/>
  <c r="V960" i="60"/>
  <c r="V961" i="60"/>
  <c r="V962" i="60"/>
  <c r="V963" i="60"/>
  <c r="V964" i="60"/>
  <c r="V965" i="60"/>
  <c r="V966" i="60"/>
  <c r="V967" i="60"/>
  <c r="V968" i="60"/>
  <c r="V969" i="60"/>
  <c r="V970" i="60"/>
  <c r="V971" i="60"/>
  <c r="V972" i="60"/>
  <c r="V973" i="60"/>
  <c r="V974" i="60"/>
  <c r="V975" i="60"/>
  <c r="V976" i="60"/>
  <c r="V977" i="60"/>
  <c r="V978" i="60"/>
  <c r="V979" i="60"/>
  <c r="V980" i="60"/>
  <c r="V981" i="60"/>
  <c r="V982" i="60"/>
  <c r="V983" i="60"/>
  <c r="V984" i="60"/>
  <c r="V985" i="60"/>
  <c r="V986" i="60"/>
  <c r="V987" i="60"/>
  <c r="V988" i="60"/>
  <c r="V989" i="60"/>
  <c r="V990" i="60"/>
  <c r="V991" i="60"/>
  <c r="V992" i="60"/>
  <c r="V993" i="60"/>
  <c r="V994" i="60"/>
  <c r="V995" i="60"/>
  <c r="V996" i="60"/>
  <c r="V997" i="60"/>
  <c r="V998" i="60"/>
  <c r="V999" i="60"/>
  <c r="V1000" i="60"/>
  <c r="V1001" i="60"/>
  <c r="V1002" i="60"/>
  <c r="V1003" i="60"/>
  <c r="V1004" i="60"/>
  <c r="V1005" i="60"/>
  <c r="V1006" i="60"/>
  <c r="V1007" i="60"/>
  <c r="V1008" i="60"/>
  <c r="V1009" i="60"/>
  <c r="V1010" i="60"/>
  <c r="V1011" i="60"/>
  <c r="V1012" i="60"/>
  <c r="V1013" i="60"/>
  <c r="V1014" i="60"/>
  <c r="V1015" i="60"/>
  <c r="V1016" i="60"/>
  <c r="V1017" i="60"/>
  <c r="V1018" i="60"/>
  <c r="V1019" i="60"/>
  <c r="V1020" i="60"/>
  <c r="V1021" i="60"/>
  <c r="V1022" i="60"/>
  <c r="V1023" i="60"/>
  <c r="V1024" i="60"/>
  <c r="V1025" i="60"/>
  <c r="V1026" i="60"/>
  <c r="V1027" i="60"/>
  <c r="V1028" i="60"/>
  <c r="V1029" i="60"/>
  <c r="V1030" i="60"/>
  <c r="V1031" i="60"/>
  <c r="V1032" i="60"/>
  <c r="V1033" i="60"/>
  <c r="V1034" i="60"/>
  <c r="V1035" i="60"/>
  <c r="V1036" i="60"/>
  <c r="V1037" i="60"/>
  <c r="V1038" i="60"/>
  <c r="V1039" i="60"/>
  <c r="V1040" i="60"/>
  <c r="V1041" i="60"/>
  <c r="V1042" i="60"/>
  <c r="V1043" i="60"/>
  <c r="V1044" i="60"/>
  <c r="V1045" i="60"/>
  <c r="V1046" i="60"/>
  <c r="V1047" i="60"/>
  <c r="V1048" i="60"/>
  <c r="V1049" i="60"/>
  <c r="V1050" i="60"/>
  <c r="V1051" i="60"/>
  <c r="V1052" i="60"/>
  <c r="V1053" i="60"/>
  <c r="V1054" i="60"/>
  <c r="V1055" i="60"/>
  <c r="V1056" i="60"/>
  <c r="V1057" i="60"/>
  <c r="V1058" i="60"/>
  <c r="V1059" i="60"/>
  <c r="V1060" i="60"/>
  <c r="V1061" i="60"/>
  <c r="V1062" i="60"/>
  <c r="V1063" i="60"/>
  <c r="V1064" i="60"/>
  <c r="V1065" i="60"/>
  <c r="V1066" i="60"/>
  <c r="V1067" i="60"/>
  <c r="V1068" i="60"/>
  <c r="V1069" i="60"/>
  <c r="V1070" i="60"/>
  <c r="V1071" i="60"/>
  <c r="V1072" i="60"/>
  <c r="V1073" i="60"/>
  <c r="V1074" i="60"/>
  <c r="V1075" i="60"/>
  <c r="V1076" i="60"/>
  <c r="V1077" i="60"/>
  <c r="V1078" i="60"/>
  <c r="V1079" i="60"/>
  <c r="V1080" i="60"/>
  <c r="V1081" i="60"/>
  <c r="V1082" i="60"/>
  <c r="V1083" i="60"/>
  <c r="V1084" i="60"/>
  <c r="V1085" i="60"/>
  <c r="V1086" i="60"/>
  <c r="V1087" i="60"/>
  <c r="V1088" i="60"/>
  <c r="V1089" i="60"/>
  <c r="V1090" i="60"/>
  <c r="V1091" i="60"/>
  <c r="V1092" i="60"/>
  <c r="V1093" i="60"/>
  <c r="V1094" i="60"/>
  <c r="V1095" i="60"/>
  <c r="V1096" i="60"/>
  <c r="V1097" i="60"/>
  <c r="V1098" i="60"/>
  <c r="V1099" i="60"/>
  <c r="V1100" i="60"/>
  <c r="V1101" i="60"/>
  <c r="V1102" i="60"/>
  <c r="V1103" i="60"/>
  <c r="V1104" i="60"/>
  <c r="V1105" i="60"/>
  <c r="V1106" i="60"/>
  <c r="V1107" i="60"/>
  <c r="V1108" i="60"/>
  <c r="V1109" i="60"/>
  <c r="V1110" i="60"/>
  <c r="V1111" i="60"/>
  <c r="V1112" i="60"/>
  <c r="V1113" i="60"/>
  <c r="V1114" i="60"/>
  <c r="V1115" i="60"/>
  <c r="V1116" i="60"/>
  <c r="V1117" i="60"/>
  <c r="V1118" i="60"/>
  <c r="V1119" i="60"/>
  <c r="V1120" i="60"/>
  <c r="V1121" i="60"/>
  <c r="V1122" i="60"/>
  <c r="V1123" i="60"/>
  <c r="V1124" i="60"/>
  <c r="V1125" i="60"/>
  <c r="V1126" i="60"/>
  <c r="V1127" i="60"/>
  <c r="V1128" i="60"/>
  <c r="V1129" i="60"/>
  <c r="V1130" i="60"/>
  <c r="V1131" i="60"/>
  <c r="V1132" i="60"/>
  <c r="V1133" i="60"/>
  <c r="V1134" i="60"/>
  <c r="V1135" i="60"/>
  <c r="V1136" i="60"/>
  <c r="V1137" i="60"/>
  <c r="V1138" i="60"/>
  <c r="V1139" i="60"/>
  <c r="V1140" i="60"/>
  <c r="V1141" i="60"/>
  <c r="V1142" i="60"/>
  <c r="V1143" i="60"/>
  <c r="V1144" i="60"/>
  <c r="V1145" i="60"/>
  <c r="V1146" i="60"/>
  <c r="V1147" i="60"/>
  <c r="V1148" i="60"/>
  <c r="V1149" i="60"/>
  <c r="V1150" i="60"/>
  <c r="V1151" i="60"/>
  <c r="V1152" i="60"/>
  <c r="V1153" i="60"/>
  <c r="V1154" i="60"/>
  <c r="V1155" i="60"/>
  <c r="V1156" i="60"/>
  <c r="V1157" i="60"/>
  <c r="V1158" i="60"/>
  <c r="V1159" i="60"/>
  <c r="V1160" i="60"/>
  <c r="V1161" i="60"/>
  <c r="V1162" i="60"/>
  <c r="V1163" i="60"/>
  <c r="V1164" i="60"/>
  <c r="V1165" i="60"/>
  <c r="V1166" i="60"/>
  <c r="V1167" i="60"/>
  <c r="V1168" i="60"/>
  <c r="V1169" i="60"/>
  <c r="V1170" i="60"/>
  <c r="V1171" i="60"/>
  <c r="V1172" i="60"/>
  <c r="V1173" i="60"/>
  <c r="V1174" i="60"/>
  <c r="V1175" i="60"/>
  <c r="V1176" i="60"/>
  <c r="V1177" i="60"/>
  <c r="V1178" i="60"/>
  <c r="V1179" i="60"/>
  <c r="V1180" i="60"/>
  <c r="V1181" i="60"/>
  <c r="V1182" i="60"/>
  <c r="V1183" i="60"/>
  <c r="V1184" i="60"/>
  <c r="V1185" i="60"/>
  <c r="V1186" i="60"/>
  <c r="V1187" i="60"/>
  <c r="V1188" i="60"/>
  <c r="V1189" i="60"/>
  <c r="V1190" i="60"/>
  <c r="V1191" i="60"/>
  <c r="V1192" i="60"/>
  <c r="V1193" i="60"/>
  <c r="V1194" i="60"/>
  <c r="V1195" i="60"/>
  <c r="V1196" i="60"/>
  <c r="V1197" i="60"/>
  <c r="V1198" i="60"/>
  <c r="V1199" i="60"/>
  <c r="V1200" i="60"/>
  <c r="V1201" i="60"/>
  <c r="V1202" i="60"/>
  <c r="V1203" i="60"/>
  <c r="V1204" i="60"/>
  <c r="V1205" i="60"/>
  <c r="V1206" i="60"/>
  <c r="V1207" i="60"/>
  <c r="V1208" i="60"/>
  <c r="V1209" i="60"/>
  <c r="V1210" i="60"/>
  <c r="V1211" i="60"/>
  <c r="V1212" i="60"/>
  <c r="V1213" i="60"/>
  <c r="V1214" i="60"/>
  <c r="V1215" i="60"/>
  <c r="V1216" i="60"/>
  <c r="V1217" i="60"/>
  <c r="V1218" i="60"/>
  <c r="V1219" i="60"/>
  <c r="V1220" i="60"/>
  <c r="V1221" i="60"/>
  <c r="V1222" i="60"/>
  <c r="V1223" i="60"/>
  <c r="V1224" i="60"/>
  <c r="V1225" i="60"/>
  <c r="V1226" i="60"/>
  <c r="V1227" i="60"/>
  <c r="V1228" i="60"/>
  <c r="V1229" i="60"/>
  <c r="V1230" i="60"/>
  <c r="V1231" i="60"/>
  <c r="V1232" i="60"/>
  <c r="V1233" i="60"/>
  <c r="V1234" i="60"/>
  <c r="V1235" i="60"/>
  <c r="V1236" i="60"/>
  <c r="V1237" i="60"/>
  <c r="V1238" i="60"/>
  <c r="V1239" i="60"/>
  <c r="V1240" i="60"/>
  <c r="V1241" i="60"/>
  <c r="V1242" i="60"/>
  <c r="V1243" i="60"/>
  <c r="V1244" i="60"/>
  <c r="V1245" i="60"/>
  <c r="V1246" i="60"/>
  <c r="V1247" i="60"/>
  <c r="V1248" i="60"/>
  <c r="V1249" i="60"/>
  <c r="V1250" i="60"/>
  <c r="V1251" i="60"/>
  <c r="V1252" i="60"/>
  <c r="V1253" i="60"/>
  <c r="V1254" i="60"/>
  <c r="V1255" i="60"/>
  <c r="V1256" i="60"/>
  <c r="V1257" i="60"/>
  <c r="V1258" i="60"/>
  <c r="V1259" i="60"/>
  <c r="V1260" i="60"/>
  <c r="V1261" i="60"/>
  <c r="V1262" i="60"/>
  <c r="V1263" i="60"/>
  <c r="V1264" i="60"/>
  <c r="V1265" i="60"/>
  <c r="V1266" i="60"/>
  <c r="V1267" i="60"/>
  <c r="V1268" i="60"/>
  <c r="V1269" i="60"/>
  <c r="V1270" i="60"/>
  <c r="V1271" i="60"/>
  <c r="V1272" i="60"/>
  <c r="V1273" i="60"/>
  <c r="V1274" i="60"/>
  <c r="V1275" i="60"/>
  <c r="V1276" i="60"/>
  <c r="V1277" i="60"/>
  <c r="V1278" i="60"/>
  <c r="V1279" i="60"/>
  <c r="V1280" i="60"/>
  <c r="V1281" i="60"/>
  <c r="V1282" i="60"/>
  <c r="V1283" i="60"/>
  <c r="V1284" i="60"/>
  <c r="V1285" i="60"/>
  <c r="V1286" i="60"/>
  <c r="V1287" i="60"/>
  <c r="V1288" i="60"/>
  <c r="V1289" i="60"/>
  <c r="V1290" i="60"/>
  <c r="V1291" i="60"/>
  <c r="V1292" i="60"/>
  <c r="V1293" i="60"/>
  <c r="V1294" i="60"/>
  <c r="V1295" i="60"/>
  <c r="V1296" i="60"/>
  <c r="V1297" i="60"/>
  <c r="V1298" i="60"/>
  <c r="V1299" i="60"/>
  <c r="V1300" i="60"/>
  <c r="V1301" i="60"/>
  <c r="V1302" i="60"/>
  <c r="V1303" i="60"/>
  <c r="V1304" i="60"/>
  <c r="V1305" i="60"/>
  <c r="V1306" i="60"/>
  <c r="V1307" i="60"/>
  <c r="V1308" i="60"/>
  <c r="V1309" i="60"/>
  <c r="V1310" i="60"/>
  <c r="V1311" i="60"/>
  <c r="V1312" i="60"/>
  <c r="V1313" i="60"/>
  <c r="V1314" i="60"/>
  <c r="V1315" i="60"/>
  <c r="V1316" i="60"/>
  <c r="V1317" i="60"/>
  <c r="V1318" i="60"/>
  <c r="V1319" i="60"/>
  <c r="V1320" i="60"/>
  <c r="V1321" i="60"/>
  <c r="V1322" i="60"/>
  <c r="V1323" i="60"/>
  <c r="V1324" i="60"/>
  <c r="V1325" i="60"/>
  <c r="V1326" i="60"/>
  <c r="V1327" i="60"/>
  <c r="V1328" i="60"/>
  <c r="V1329" i="60"/>
  <c r="V1330" i="60"/>
  <c r="V1331" i="60"/>
  <c r="V1332" i="60"/>
  <c r="V1333" i="60"/>
  <c r="V1334" i="60"/>
  <c r="V1335" i="60"/>
  <c r="V1336" i="60"/>
  <c r="V1337" i="60"/>
  <c r="V1338" i="60"/>
  <c r="V1339" i="60"/>
  <c r="V1340" i="60"/>
  <c r="V1341" i="60"/>
  <c r="V1342" i="60"/>
  <c r="V1343" i="60"/>
  <c r="V1344" i="60"/>
  <c r="V1345" i="60"/>
  <c r="V1346" i="60"/>
  <c r="V1347" i="60"/>
  <c r="V1348" i="60"/>
  <c r="V1349" i="60"/>
  <c r="V1350" i="60"/>
  <c r="V1351" i="60"/>
  <c r="V1352" i="60"/>
  <c r="V1353" i="60"/>
  <c r="V1354" i="60"/>
  <c r="V1355" i="60"/>
  <c r="V1356" i="60"/>
  <c r="V1357" i="60"/>
  <c r="V1358" i="60"/>
  <c r="V1359" i="60"/>
  <c r="V1360" i="60"/>
  <c r="V1361" i="60"/>
  <c r="V1362" i="60"/>
  <c r="V1363" i="60"/>
  <c r="V1364" i="60"/>
  <c r="V1365" i="60"/>
  <c r="V1366" i="60"/>
  <c r="V1367" i="60"/>
  <c r="V1368" i="60"/>
  <c r="V1369" i="60"/>
  <c r="V1370" i="60"/>
  <c r="V1371" i="60"/>
  <c r="V1372" i="60"/>
  <c r="V1373" i="60"/>
  <c r="V1374" i="60"/>
  <c r="V1375" i="60"/>
  <c r="V1376" i="60"/>
  <c r="V1377" i="60"/>
  <c r="V1378" i="60"/>
  <c r="V1379" i="60"/>
  <c r="V1380" i="60"/>
  <c r="V1381" i="60"/>
  <c r="V1382" i="60"/>
  <c r="V1383" i="60"/>
  <c r="V1384" i="60"/>
  <c r="V1385" i="60"/>
  <c r="V1386" i="60"/>
  <c r="V1387" i="60"/>
  <c r="V1388" i="60"/>
  <c r="V1389" i="60"/>
  <c r="V1390" i="60"/>
  <c r="V1391" i="60"/>
  <c r="V1392" i="60"/>
  <c r="V1393" i="60"/>
  <c r="V1394" i="60"/>
  <c r="V1395" i="60"/>
  <c r="V1396" i="60"/>
  <c r="V1397" i="60"/>
  <c r="V1398" i="60"/>
  <c r="V1399" i="60"/>
  <c r="V1400" i="60"/>
  <c r="V1401" i="60"/>
  <c r="V1402" i="60"/>
  <c r="V1403" i="60"/>
  <c r="V1404" i="60"/>
  <c r="V1405" i="60"/>
  <c r="V1406" i="60"/>
  <c r="V1407" i="60"/>
  <c r="V1408" i="60"/>
  <c r="V1409" i="60"/>
  <c r="V1410" i="60"/>
  <c r="V1411" i="60"/>
  <c r="V1412" i="60"/>
  <c r="V1413" i="60"/>
  <c r="V1414" i="60"/>
  <c r="V1415" i="60"/>
  <c r="V1416" i="60"/>
  <c r="V1417" i="60"/>
  <c r="V1418" i="60"/>
  <c r="V1419" i="60"/>
  <c r="V1420" i="60"/>
  <c r="V1421" i="60"/>
  <c r="V1422" i="60"/>
  <c r="V1423" i="60"/>
  <c r="V1424" i="60"/>
  <c r="V1425" i="60"/>
  <c r="V1426" i="60"/>
  <c r="V1427" i="60"/>
  <c r="V1428" i="60"/>
  <c r="V1429" i="60"/>
  <c r="V1430" i="60"/>
  <c r="V1431" i="60"/>
  <c r="V1432" i="60"/>
  <c r="V1433" i="60"/>
  <c r="V1434" i="60"/>
  <c r="V1435" i="60"/>
  <c r="V1436" i="60"/>
  <c r="V1437" i="60"/>
  <c r="V1438" i="60"/>
  <c r="V1439" i="60"/>
  <c r="V1440" i="60"/>
  <c r="V1441" i="60"/>
  <c r="V1442" i="60"/>
  <c r="V1443" i="60"/>
  <c r="V1444" i="60"/>
  <c r="V1445" i="60"/>
  <c r="V1446" i="60"/>
  <c r="V1447" i="60"/>
  <c r="V1448" i="60"/>
  <c r="V1449" i="60"/>
  <c r="V1450" i="60"/>
  <c r="V1451" i="60"/>
  <c r="V1452" i="60"/>
  <c r="V1453" i="60"/>
  <c r="V1454" i="60"/>
  <c r="V1455" i="60"/>
  <c r="V1456" i="60"/>
  <c r="V1457" i="60"/>
  <c r="V1458" i="60"/>
  <c r="V1459" i="60"/>
  <c r="V1460" i="60"/>
  <c r="V1461" i="60"/>
  <c r="V1462" i="60"/>
  <c r="V1463" i="60"/>
  <c r="V1464" i="60"/>
  <c r="V1465" i="60"/>
  <c r="V1466" i="60"/>
  <c r="V1467" i="60"/>
  <c r="V1468" i="60"/>
  <c r="V1469" i="60"/>
  <c r="V1470" i="60"/>
  <c r="V1471" i="60"/>
  <c r="V1472" i="60"/>
  <c r="V1473" i="60"/>
  <c r="V1474" i="60"/>
  <c r="V1475" i="60"/>
  <c r="V1476" i="60"/>
  <c r="V1477" i="60"/>
  <c r="V1478" i="60"/>
  <c r="V1479" i="60"/>
  <c r="V1480" i="60"/>
  <c r="V1481" i="60"/>
  <c r="V1482" i="60"/>
  <c r="V1483" i="60"/>
  <c r="V1484" i="60"/>
  <c r="V1485" i="60"/>
  <c r="V1486" i="60"/>
  <c r="V1487" i="60"/>
  <c r="V1488" i="60"/>
  <c r="V1489" i="60"/>
  <c r="V1490" i="60"/>
  <c r="V1491" i="60"/>
  <c r="V1492" i="60"/>
  <c r="V1493" i="60"/>
  <c r="V1494" i="60"/>
  <c r="V1495" i="60"/>
  <c r="V1496" i="60"/>
  <c r="V1497" i="60"/>
  <c r="V1498" i="60"/>
  <c r="V1499" i="60"/>
  <c r="V1500" i="60"/>
  <c r="V1501" i="60"/>
  <c r="V1502" i="60"/>
  <c r="V1503" i="60"/>
  <c r="V1504" i="60"/>
  <c r="V1505" i="60"/>
  <c r="V1506" i="60"/>
  <c r="V1507" i="60"/>
  <c r="V1508" i="60"/>
  <c r="V1509" i="60"/>
  <c r="V1510" i="60"/>
  <c r="V1511" i="60"/>
  <c r="V1512" i="60"/>
  <c r="V1513" i="60"/>
  <c r="V1514" i="60"/>
  <c r="V1515" i="60"/>
  <c r="V1516" i="60"/>
  <c r="V1517" i="60"/>
  <c r="V1518" i="60"/>
  <c r="V1519" i="60"/>
  <c r="V1520" i="60"/>
  <c r="V1521" i="60"/>
  <c r="V1522" i="60"/>
  <c r="V1523" i="60"/>
  <c r="V1524" i="60"/>
  <c r="V1525" i="60"/>
  <c r="V1526" i="60"/>
  <c r="V1527" i="60"/>
  <c r="V1528" i="60"/>
  <c r="V1529" i="60"/>
  <c r="V1530" i="60"/>
  <c r="V1531" i="60"/>
  <c r="V1532" i="60"/>
  <c r="V1533" i="60"/>
  <c r="V1534" i="60"/>
  <c r="V1535" i="60"/>
  <c r="V1536" i="60"/>
  <c r="V1537" i="60"/>
  <c r="V1538" i="60"/>
  <c r="V1539" i="60"/>
  <c r="V1540" i="60"/>
  <c r="V1541" i="60"/>
  <c r="V1542" i="60"/>
  <c r="V1543" i="60"/>
  <c r="V1544" i="60"/>
  <c r="V1545" i="60"/>
  <c r="V1546" i="60"/>
  <c r="V1547" i="60"/>
  <c r="V1548" i="60"/>
  <c r="V1549" i="60"/>
  <c r="V1550" i="60"/>
  <c r="V1551" i="60"/>
  <c r="V1552" i="60"/>
  <c r="V1553" i="60"/>
  <c r="V1554" i="60"/>
  <c r="V1555" i="60"/>
  <c r="V1556" i="60"/>
  <c r="V1557" i="60"/>
  <c r="G20" i="4"/>
  <c r="G21" i="4"/>
  <c r="G22" i="4"/>
  <c r="G23" i="4"/>
  <c r="N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G48" i="4"/>
  <c r="G49" i="4"/>
  <c r="I49" i="4"/>
  <c r="J49" i="4"/>
  <c r="G50" i="4"/>
  <c r="G51" i="4"/>
  <c r="G52" i="4"/>
  <c r="G53" i="4"/>
  <c r="G54" i="4"/>
  <c r="G55" i="4"/>
  <c r="G56" i="4"/>
  <c r="G57" i="4"/>
  <c r="F66" i="4"/>
  <c r="G67" i="4"/>
  <c r="G68" i="4"/>
  <c r="G69" i="4"/>
  <c r="G70" i="4"/>
  <c r="G71" i="4"/>
  <c r="G72" i="4"/>
  <c r="G73" i="4"/>
  <c r="G74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1" i="4"/>
  <c r="G108" i="4"/>
  <c r="G109" i="4"/>
  <c r="G110" i="4"/>
  <c r="G111" i="4"/>
  <c r="G112" i="4"/>
  <c r="G113" i="4"/>
  <c r="G114" i="4"/>
  <c r="G115" i="4"/>
  <c r="G116" i="4"/>
  <c r="G117" i="4"/>
  <c r="G122" i="4"/>
  <c r="G123" i="4"/>
  <c r="G131" i="4"/>
  <c r="G132" i="4"/>
  <c r="I132" i="4"/>
  <c r="J132" i="4"/>
  <c r="G133" i="4"/>
  <c r="G134" i="4"/>
  <c r="G135" i="4"/>
  <c r="G136" i="4"/>
  <c r="G137" i="4"/>
  <c r="G138" i="4"/>
  <c r="G139" i="4"/>
  <c r="G140" i="4"/>
  <c r="G141" i="4"/>
  <c r="G142" i="4"/>
  <c r="G143" i="4"/>
  <c r="F167" i="4"/>
  <c r="N167" i="4"/>
  <c r="G168" i="4"/>
  <c r="O168" i="4"/>
  <c r="G169" i="4"/>
  <c r="O169" i="4"/>
  <c r="G170" i="4"/>
  <c r="O170" i="4"/>
  <c r="G171" i="4"/>
  <c r="O171" i="4"/>
  <c r="G172" i="4"/>
  <c r="O172" i="4"/>
  <c r="G173" i="4"/>
  <c r="O173" i="4"/>
  <c r="G174" i="4"/>
  <c r="O174" i="4"/>
  <c r="G175" i="4"/>
  <c r="O175" i="4"/>
  <c r="G176" i="4"/>
  <c r="O176" i="4"/>
  <c r="G177" i="4"/>
  <c r="O177" i="4"/>
  <c r="G178" i="4"/>
  <c r="O178" i="4"/>
  <c r="G179" i="4"/>
  <c r="O179" i="4"/>
  <c r="G180" i="4"/>
  <c r="O180" i="4"/>
  <c r="F183" i="4"/>
  <c r="E184" i="4"/>
  <c r="F184" i="4"/>
  <c r="E185" i="4"/>
  <c r="F185" i="4"/>
  <c r="G193" i="4"/>
  <c r="G194" i="4"/>
  <c r="G195" i="4"/>
  <c r="G196" i="4"/>
  <c r="G197" i="4"/>
  <c r="G198" i="4"/>
  <c r="G199" i="4"/>
  <c r="G200" i="4"/>
  <c r="G201" i="4"/>
  <c r="B17" i="3"/>
  <c r="C17" i="3"/>
  <c r="D17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1"/>
  <c r="E3" i="1"/>
  <c r="E4" i="1"/>
  <c r="H4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G185" i="4" l="1"/>
  <c r="G184" i="4"/>
  <c r="J2" i="1"/>
  <c r="J4" i="1"/>
  <c r="J3" i="1"/>
  <c r="V43" i="61"/>
  <c r="V44" i="61"/>
  <c r="V45" i="61"/>
  <c r="V46" i="61"/>
  <c r="V47" i="61"/>
  <c r="V48" i="61"/>
  <c r="V1558" i="60"/>
  <c r="V1559" i="60"/>
  <c r="V1560" i="60"/>
  <c r="V1561" i="60"/>
  <c r="V1562" i="60"/>
  <c r="V1563" i="60"/>
  <c r="V1564" i="60"/>
  <c r="V1565" i="60"/>
  <c r="V1566" i="60"/>
</calcChain>
</file>

<file path=xl/sharedStrings.xml><?xml version="1.0" encoding="utf-8"?>
<sst xmlns="http://schemas.openxmlformats.org/spreadsheetml/2006/main" count="45856" uniqueCount="3644">
  <si>
    <t>Currency</t>
  </si>
  <si>
    <t>AUD</t>
  </si>
  <si>
    <t>CHF</t>
  </si>
  <si>
    <t>DKK</t>
  </si>
  <si>
    <t>EUR</t>
  </si>
  <si>
    <t>GBP</t>
  </si>
  <si>
    <t>HKD</t>
  </si>
  <si>
    <t>ILS</t>
  </si>
  <si>
    <t>JPY</t>
  </si>
  <si>
    <t>NOK</t>
  </si>
  <si>
    <t>NZD</t>
  </si>
  <si>
    <t>SEK</t>
  </si>
  <si>
    <t>SGD</t>
  </si>
  <si>
    <t>USD</t>
  </si>
  <si>
    <t>CAD</t>
  </si>
  <si>
    <t>Total</t>
  </si>
  <si>
    <t>AFX (CAD $)</t>
  </si>
  <si>
    <t>BFX (CAD $)</t>
  </si>
  <si>
    <t>ACE (CAD $)</t>
  </si>
  <si>
    <t>Exposures</t>
  </si>
  <si>
    <t>Reported Sum</t>
  </si>
  <si>
    <t>Sum of pieces</t>
  </si>
  <si>
    <t>Diff</t>
  </si>
  <si>
    <t>EM</t>
  </si>
  <si>
    <t>PortCode</t>
  </si>
  <si>
    <t>PortName</t>
  </si>
  <si>
    <t>end_effective_date</t>
  </si>
  <si>
    <t>Currency_Code</t>
  </si>
  <si>
    <t>Investment_Type</t>
  </si>
  <si>
    <t>User_Group_Sector14</t>
  </si>
  <si>
    <t>CASH</t>
  </si>
  <si>
    <t>CRNY</t>
  </si>
  <si>
    <t>EQ</t>
  </si>
  <si>
    <t>CS</t>
  </si>
  <si>
    <t>IMP022D</t>
  </si>
  <si>
    <t>IMCO GE Index Completion</t>
  </si>
  <si>
    <t>IMP022E</t>
  </si>
  <si>
    <t>IMCO Baillie G Global Equity</t>
  </si>
  <si>
    <t>IMP022G</t>
  </si>
  <si>
    <t>IMCO Guardian C Global Equity</t>
  </si>
  <si>
    <t>IMP022H</t>
  </si>
  <si>
    <t>IMCO Lazard Global Equity</t>
  </si>
  <si>
    <t>IMP022I</t>
  </si>
  <si>
    <t>IMCO Maj Global Equity</t>
  </si>
  <si>
    <t>IMP022J</t>
  </si>
  <si>
    <t>IMCO Ninety One Global Equity</t>
  </si>
  <si>
    <t>IMP022K</t>
  </si>
  <si>
    <t>IMCO WCM Global Equity</t>
  </si>
  <si>
    <t>IMP022F</t>
  </si>
  <si>
    <t>IMCO GQG Global Equity</t>
  </si>
  <si>
    <t>IMP022N</t>
  </si>
  <si>
    <t>IMCO GE Russell Transition</t>
  </si>
  <si>
    <t>IMP022P</t>
  </si>
  <si>
    <t>IMCO NT MSCI World</t>
  </si>
  <si>
    <t>IMP022A</t>
  </si>
  <si>
    <t>IMCO GE CASH ACCT MGD By IMCO</t>
  </si>
  <si>
    <t>IMP022C</t>
  </si>
  <si>
    <t>IMCO Blackrock Transition</t>
  </si>
  <si>
    <t>IMP022M</t>
  </si>
  <si>
    <t>IMCO Fundamental Global Equity</t>
  </si>
  <si>
    <t>IMP022B</t>
  </si>
  <si>
    <t>IMCO Blackrock MSCI World DMF</t>
  </si>
  <si>
    <t>IMP022R</t>
  </si>
  <si>
    <t>IMCO GPE LA Capital</t>
  </si>
  <si>
    <t>IMP022Q</t>
  </si>
  <si>
    <t>IMCO GPE Neuberger Berman</t>
  </si>
  <si>
    <t xml:space="preserve">IMP022N </t>
  </si>
  <si>
    <t>Change over 10 MM Check with Next Tab</t>
  </si>
  <si>
    <t xml:space="preserve">IMP022D </t>
  </si>
  <si>
    <t xml:space="preserve">IMP022P </t>
  </si>
  <si>
    <t>IMP022S</t>
  </si>
  <si>
    <t>IMCO Global Beta Liquidity</t>
  </si>
  <si>
    <t>IMP022U</t>
  </si>
  <si>
    <t>Russell Global Fund Strategy</t>
  </si>
  <si>
    <t>IMP022T</t>
  </si>
  <si>
    <t>Russell Internal World DMF</t>
  </si>
  <si>
    <t>DIFF</t>
  </si>
  <si>
    <t>data_source</t>
  </si>
  <si>
    <t>entity_id</t>
  </si>
  <si>
    <t>begin_effective_date</t>
  </si>
  <si>
    <t>src_intfc_inst</t>
  </si>
  <si>
    <t>perf_freq_code</t>
  </si>
  <si>
    <t>dictionary_id</t>
  </si>
  <si>
    <t>perf_sum_inst</t>
  </si>
  <si>
    <t>perf_summary_type</t>
  </si>
  <si>
    <t>security_id</t>
  </si>
  <si>
    <t>perf_rollup_returns_id</t>
  </si>
  <si>
    <t>abal</t>
  </si>
  <si>
    <t>GrossBegMktVal</t>
  </si>
  <si>
    <t>GrossEndMktVal</t>
  </si>
  <si>
    <t>GrossNegFlow</t>
  </si>
  <si>
    <t>GrossPosFlow</t>
  </si>
  <si>
    <t>TotalFlows</t>
  </si>
  <si>
    <t>GrossGainLoss</t>
  </si>
  <si>
    <t>GrossInvBaseWeight</t>
  </si>
  <si>
    <t>GrossReturn</t>
  </si>
  <si>
    <t>LocalReturn</t>
  </si>
  <si>
    <t>update_date</t>
  </si>
  <si>
    <t>time_stamp</t>
  </si>
  <si>
    <t>Security_Alias</t>
  </si>
  <si>
    <t>Issue_Name</t>
  </si>
  <si>
    <t>Ticker</t>
  </si>
  <si>
    <t>Mat_Date</t>
  </si>
  <si>
    <t>Coupon</t>
  </si>
  <si>
    <t>Update_Date</t>
  </si>
  <si>
    <t>Time_Stamp</t>
  </si>
  <si>
    <t>Primary_Asset_Id</t>
  </si>
  <si>
    <t>Security_Type</t>
  </si>
  <si>
    <t>Nra_Tax_Country</t>
  </si>
  <si>
    <t>Issue_Description</t>
  </si>
  <si>
    <t>Date_</t>
  </si>
  <si>
    <t>PortGroup</t>
  </si>
  <si>
    <t>PortType</t>
  </si>
  <si>
    <t>PortSort</t>
  </si>
  <si>
    <t>Client</t>
  </si>
  <si>
    <t>Internally_Managed_Fund</t>
  </si>
  <si>
    <t>PACE</t>
  </si>
  <si>
    <t xml:space="preserve">D       </t>
  </si>
  <si>
    <t xml:space="preserve">S </t>
  </si>
  <si>
    <t>US Dollar</t>
  </si>
  <si>
    <t>NULL</t>
  </si>
  <si>
    <t>CASHUSD</t>
  </si>
  <si>
    <t>US</t>
  </si>
  <si>
    <t>GEP_CURR</t>
  </si>
  <si>
    <t>IMCO</t>
  </si>
  <si>
    <t>Euro</t>
  </si>
  <si>
    <t>CASHEUR</t>
  </si>
  <si>
    <t>XE</t>
  </si>
  <si>
    <t>ST</t>
  </si>
  <si>
    <t>CA</t>
  </si>
  <si>
    <t>Canadian Dollar</t>
  </si>
  <si>
    <t>CASHCAD</t>
  </si>
  <si>
    <t>AMAZON.COM INC</t>
  </si>
  <si>
    <t>AMZN</t>
  </si>
  <si>
    <t>APPLE INC</t>
  </si>
  <si>
    <t>AAPL</t>
  </si>
  <si>
    <t>CITIGROUP INC</t>
  </si>
  <si>
    <t>C</t>
  </si>
  <si>
    <t>Swiss Franc</t>
  </si>
  <si>
    <t>CASHCHF</t>
  </si>
  <si>
    <t>CH</t>
  </si>
  <si>
    <t>JPMORGAN CHASE &amp; CO</t>
  </si>
  <si>
    <t>JPM</t>
  </si>
  <si>
    <t>46625H100</t>
  </si>
  <si>
    <t>MICROSOFT CORP</t>
  </si>
  <si>
    <t>MSFT</t>
  </si>
  <si>
    <t>ISHARES CORE S&amp;P 500 ETF</t>
  </si>
  <si>
    <t>IVV</t>
  </si>
  <si>
    <t>MF</t>
  </si>
  <si>
    <t>TRUIST FINANCIAL CORP</t>
  </si>
  <si>
    <t>TFC</t>
  </si>
  <si>
    <t>89832Q109</t>
  </si>
  <si>
    <t>Futures Collateral USD</t>
  </si>
  <si>
    <t>COLLUSD</t>
  </si>
  <si>
    <t>Futures Collateral CAD</t>
  </si>
  <si>
    <t>COLLCAD</t>
  </si>
  <si>
    <t>Futures Collateral AUD</t>
  </si>
  <si>
    <t>COLLAUD</t>
  </si>
  <si>
    <t>AU</t>
  </si>
  <si>
    <t>Futures Collateral JPY</t>
  </si>
  <si>
    <t>COLLJPY</t>
  </si>
  <si>
    <t>JP</t>
  </si>
  <si>
    <t>Futures Collateral EUR</t>
  </si>
  <si>
    <t>COLLEUR</t>
  </si>
  <si>
    <t>EU</t>
  </si>
  <si>
    <t>Futures Collateral GBP</t>
  </si>
  <si>
    <t>COLLGBP</t>
  </si>
  <si>
    <t>GB</t>
  </si>
  <si>
    <t>Futures Collateral HKD</t>
  </si>
  <si>
    <t>COLLHKD</t>
  </si>
  <si>
    <t>HK</t>
  </si>
  <si>
    <t>CANADIAN TREASURY BILL</t>
  </si>
  <si>
    <t>CTB</t>
  </si>
  <si>
    <t>GOVERNMENT BILL</t>
  </si>
  <si>
    <t>UNITED STATES TREASURY BILL</t>
  </si>
  <si>
    <t>B</t>
  </si>
  <si>
    <t>TOPIX INDX FUTR DEC21</t>
  </si>
  <si>
    <t>TPZ1</t>
  </si>
  <si>
    <t>TPZ1 INDEX</t>
  </si>
  <si>
    <t>FT</t>
  </si>
  <si>
    <t>PHYINDEXFUTURE</t>
  </si>
  <si>
    <t>Synthetic Cash TOPIX INDX FUTR DEC21</t>
  </si>
  <si>
    <t>TPZ1 INDEX_S</t>
  </si>
  <si>
    <t>SYTH</t>
  </si>
  <si>
    <t>SYNCASHFUT</t>
  </si>
  <si>
    <t>CA1350Z78R86</t>
  </si>
  <si>
    <t>S&amp;P/TSX 60 IX FUT DEC21</t>
  </si>
  <si>
    <t>PTZ1</t>
  </si>
  <si>
    <t>PTZ1 INDEX</t>
  </si>
  <si>
    <t>Synthetic Cash S&amp;P/TSX 60 IX FUT DEC21</t>
  </si>
  <si>
    <t>PTZ1 INDEX_S</t>
  </si>
  <si>
    <t>S&amp;P500 EMINI FUT DEC21</t>
  </si>
  <si>
    <t>ESZ1</t>
  </si>
  <si>
    <t>ESZ1 INDEX</t>
  </si>
  <si>
    <t>Synthetic Cash S&amp;P500 EMINI FUT DEC21</t>
  </si>
  <si>
    <t>ESZ1 INDEX_S</t>
  </si>
  <si>
    <t>NL</t>
  </si>
  <si>
    <t>FR</t>
  </si>
  <si>
    <t>FTSE 100 IDX FUT DEC21</t>
  </si>
  <si>
    <t>Z Z1</t>
  </si>
  <si>
    <t>Z Z1 INDEX</t>
  </si>
  <si>
    <t>Synthetic Cash FTSE 100 IDX FUT DEC21</t>
  </si>
  <si>
    <t>Z Z1 INDEX_S</t>
  </si>
  <si>
    <t>EURO STOXX 50 DEC21</t>
  </si>
  <si>
    <t>VGZ1</t>
  </si>
  <si>
    <t>VGZ1 INDEX</t>
  </si>
  <si>
    <t>DE</t>
  </si>
  <si>
    <t>Synthetic Cash EURO STOXX 50 DEC21</t>
  </si>
  <si>
    <t>VGZ1 INDEX_S</t>
  </si>
  <si>
    <t>SPI 200 FUTURES DEC21</t>
  </si>
  <si>
    <t>XPZ1</t>
  </si>
  <si>
    <t>XPZ1 INDEX</t>
  </si>
  <si>
    <t>Synthetic Cash SPI 200 FUTURES DEC21</t>
  </si>
  <si>
    <t>XPZ1 INDEX_S</t>
  </si>
  <si>
    <t>VANGUARD VALUE ETF</t>
  </si>
  <si>
    <t>VTV</t>
  </si>
  <si>
    <t>British Pound Sterling</t>
  </si>
  <si>
    <t>CASHGBP</t>
  </si>
  <si>
    <t>Hong Kong Dollar</t>
  </si>
  <si>
    <t>CASHHKD</t>
  </si>
  <si>
    <t>Japanese Yen</t>
  </si>
  <si>
    <t>CASHJPY</t>
  </si>
  <si>
    <t>Australian Dollar</t>
  </si>
  <si>
    <t>CASHAUD</t>
  </si>
  <si>
    <t>Row Labels</t>
  </si>
  <si>
    <t>Grand Total</t>
  </si>
  <si>
    <t>(blank)</t>
  </si>
  <si>
    <t>MV_T0</t>
  </si>
  <si>
    <t>MV_T1</t>
  </si>
  <si>
    <t>security_type</t>
  </si>
  <si>
    <t>Country_of_Issuer</t>
  </si>
  <si>
    <t>COUNTRY_CODE</t>
  </si>
  <si>
    <t>United States</t>
  </si>
  <si>
    <t>N</t>
  </si>
  <si>
    <t>EMU</t>
  </si>
  <si>
    <t>Canada</t>
  </si>
  <si>
    <t xml:space="preserve">CA                            </t>
  </si>
  <si>
    <t>Switzerland</t>
  </si>
  <si>
    <t>Australia</t>
  </si>
  <si>
    <t xml:space="preserve">AU                            </t>
  </si>
  <si>
    <t>Japan</t>
  </si>
  <si>
    <t>United Kingdom</t>
  </si>
  <si>
    <t>Hong Kong</t>
  </si>
  <si>
    <t>Germany</t>
  </si>
  <si>
    <t>912796J75</t>
  </si>
  <si>
    <t>CAC40 10 EURO FUT NOV21</t>
  </si>
  <si>
    <t>CFX1</t>
  </si>
  <si>
    <t>CFX1 INDEX</t>
  </si>
  <si>
    <t>France</t>
  </si>
  <si>
    <t>Synthetic Cash CAC40 10 EURO FUT NOV21</t>
  </si>
  <si>
    <t>CFX1 INDEX_S</t>
  </si>
  <si>
    <t>AMSTERDAM IDX FUT NOV21</t>
  </si>
  <si>
    <t>EOX1</t>
  </si>
  <si>
    <t>EOX1 INDEX</t>
  </si>
  <si>
    <t>Netherlands</t>
  </si>
  <si>
    <t>Synthetic Cash AMSTERDAM IDX FUT NOV21</t>
  </si>
  <si>
    <t>EOX1 INDEX_S</t>
  </si>
  <si>
    <t>HSCEI FUTURES NOV21</t>
  </si>
  <si>
    <t>HCX1</t>
  </si>
  <si>
    <t>HCX1 INDEX</t>
  </si>
  <si>
    <t>Synthetic Cash HSCEI FUTURES NOV21</t>
  </si>
  <si>
    <t>HCX1 INDEX_S</t>
  </si>
  <si>
    <t>912796N88</t>
  </si>
  <si>
    <t>NOVO NORDISK A/S</t>
  </si>
  <si>
    <t>NOVOB</t>
  </si>
  <si>
    <t>BHC8X90</t>
  </si>
  <si>
    <t>DK</t>
  </si>
  <si>
    <t>Denmark</t>
  </si>
  <si>
    <t xml:space="preserve">DK                            </t>
  </si>
  <si>
    <t>MACQUARIE GROUP LTD</t>
  </si>
  <si>
    <t>MQG</t>
  </si>
  <si>
    <t>B28YTC2</t>
  </si>
  <si>
    <t>REIT</t>
  </si>
  <si>
    <t>NOMURA REAL ESTATE MASTER FUND INC</t>
  </si>
  <si>
    <t>BYSJJF4</t>
  </si>
  <si>
    <t>WELLTOWER INC</t>
  </si>
  <si>
    <t>WELL</t>
  </si>
  <si>
    <t>95040Q104</t>
  </si>
  <si>
    <t>TRANSUNION</t>
  </si>
  <si>
    <t>TRU</t>
  </si>
  <si>
    <t>89400J107</t>
  </si>
  <si>
    <t>ALPHABET INC</t>
  </si>
  <si>
    <t>GOOG</t>
  </si>
  <si>
    <t>02079K107</t>
  </si>
  <si>
    <t>GOOGL</t>
  </si>
  <si>
    <t>02079K305</t>
  </si>
  <si>
    <t>COVESTRO AG</t>
  </si>
  <si>
    <t>1COV</t>
  </si>
  <si>
    <t>BYTBWY9</t>
  </si>
  <si>
    <t>Norwegian Krone</t>
  </si>
  <si>
    <t>CASHNOK</t>
  </si>
  <si>
    <t>NO</t>
  </si>
  <si>
    <t>Norway</t>
  </si>
  <si>
    <t>VODAFONE GROUP PLC</t>
  </si>
  <si>
    <t>VOD</t>
  </si>
  <si>
    <t>BH4HKS3</t>
  </si>
  <si>
    <t>HEWLETT PACKARD ENTERPRISE CO</t>
  </si>
  <si>
    <t>HPE</t>
  </si>
  <si>
    <t>42824C109</t>
  </si>
  <si>
    <t>HP INC</t>
  </si>
  <si>
    <t>HPQ</t>
  </si>
  <si>
    <t>40434L105</t>
  </si>
  <si>
    <t>VICINITY CENTRES</t>
  </si>
  <si>
    <t>VCX</t>
  </si>
  <si>
    <t>BY7QXS7</t>
  </si>
  <si>
    <t>New Zealand Dollar</t>
  </si>
  <si>
    <t>CASHNZD</t>
  </si>
  <si>
    <t>NZ</t>
  </si>
  <si>
    <t>New Zealand</t>
  </si>
  <si>
    <t>JAPAN POST HOLDINGS CO LTD</t>
  </si>
  <si>
    <t>BYT8143</t>
  </si>
  <si>
    <t>JAPAN POST BANK CO LTD</t>
  </si>
  <si>
    <t>BYT8165</t>
  </si>
  <si>
    <t>ARAMARK</t>
  </si>
  <si>
    <t>ARMK</t>
  </si>
  <si>
    <t>03852U106</t>
  </si>
  <si>
    <t>UNIT</t>
  </si>
  <si>
    <t>HK ELECTRIC INVESTMENTS &amp; HK ELECTRIC INVESTMENTS LTD</t>
  </si>
  <si>
    <t>BJ3WDZ1</t>
  </si>
  <si>
    <t>SOLAREDGE TECHNOLOGIES INC</t>
  </si>
  <si>
    <t>SEDG</t>
  </si>
  <si>
    <t>83417M104</t>
  </si>
  <si>
    <t>WIX.COM LTD</t>
  </si>
  <si>
    <t>WIX</t>
  </si>
  <si>
    <t>BFZCHN7</t>
  </si>
  <si>
    <t>IL</t>
  </si>
  <si>
    <t>Israel</t>
  </si>
  <si>
    <t>ZALANDO SE</t>
  </si>
  <si>
    <t>ZAL</t>
  </si>
  <si>
    <t>BQV0SV7</t>
  </si>
  <si>
    <t>TELADOC HEALTH INC</t>
  </si>
  <si>
    <t>TDOC</t>
  </si>
  <si>
    <t>87918A105</t>
  </si>
  <si>
    <t>INFRASTRUTTURE WIRELESS ITALIANE SPA</t>
  </si>
  <si>
    <t>INW</t>
  </si>
  <si>
    <t>BZ0P4R4</t>
  </si>
  <si>
    <t>IT</t>
  </si>
  <si>
    <t>Italy</t>
  </si>
  <si>
    <t>CYBERARK SOFTWARE LTD</t>
  </si>
  <si>
    <t>CYBR</t>
  </si>
  <si>
    <t>BQT3XY6</t>
  </si>
  <si>
    <t>SUNRUN INC</t>
  </si>
  <si>
    <t>RUN</t>
  </si>
  <si>
    <t>86771W105</t>
  </si>
  <si>
    <t>CELLNEX TELECOM SA</t>
  </si>
  <si>
    <t>CLNX</t>
  </si>
  <si>
    <t>BX90C05</t>
  </si>
  <si>
    <t>ES</t>
  </si>
  <si>
    <t>Spain</t>
  </si>
  <si>
    <t>HEICO CORP</t>
  </si>
  <si>
    <t>HEI/A</t>
  </si>
  <si>
    <t>OIL SEARCH LTD</t>
  </si>
  <si>
    <t>OSH</t>
  </si>
  <si>
    <t>DEPOSIT RECEIPT</t>
  </si>
  <si>
    <t>MELCO RESORTS &amp; ENTERTAINMENT LTD</t>
  </si>
  <si>
    <t>MLCO</t>
  </si>
  <si>
    <t>VOYA FINANCIAL INC</t>
  </si>
  <si>
    <t>VOYA</t>
  </si>
  <si>
    <t>SQUARE INC</t>
  </si>
  <si>
    <t>SQ</t>
  </si>
  <si>
    <t>GRIFOLS SA</t>
  </si>
  <si>
    <t>GRF</t>
  </si>
  <si>
    <t>BYY3DX6</t>
  </si>
  <si>
    <t>WILLIS TOWERS WATSON PLC</t>
  </si>
  <si>
    <t>WLTW</t>
  </si>
  <si>
    <t>BDB6Q21</t>
  </si>
  <si>
    <t>JOHNSON MATTHEY PLC</t>
  </si>
  <si>
    <t>JMAT</t>
  </si>
  <si>
    <t>BZ4BQC7</t>
  </si>
  <si>
    <t>CHUBB LTD</t>
  </si>
  <si>
    <t>CB</t>
  </si>
  <si>
    <t>B3BQMF6</t>
  </si>
  <si>
    <t>MELROSE INDUSTRIES PLC</t>
  </si>
  <si>
    <t>MRO</t>
  </si>
  <si>
    <t>BNR5MZ7</t>
  </si>
  <si>
    <t>Swedish Krona</t>
  </si>
  <si>
    <t>CASHSEK</t>
  </si>
  <si>
    <t>SE</t>
  </si>
  <si>
    <t>Sweden</t>
  </si>
  <si>
    <t>Singapore Dollar</t>
  </si>
  <si>
    <t>CASHSGD</t>
  </si>
  <si>
    <t>SG</t>
  </si>
  <si>
    <t>Singapore</t>
  </si>
  <si>
    <t>DENTSPLY SIRONA INC</t>
  </si>
  <si>
    <t>XRAY</t>
  </si>
  <si>
    <t>24906P109</t>
  </si>
  <si>
    <t>CONCORDIA FINANCIAL GROUP LTD</t>
  </si>
  <si>
    <t>BD97JW7</t>
  </si>
  <si>
    <t>LIBERTY MEDIA CORP-LIBERTY SIRIUSXM</t>
  </si>
  <si>
    <t>LSXMA</t>
  </si>
  <si>
    <t>LSXMK</t>
  </si>
  <si>
    <t>LIBERTY MEDIA CORP-LIBERTY FORMULA ONE</t>
  </si>
  <si>
    <t>FWONK</t>
  </si>
  <si>
    <t>BRAMBLES LTD</t>
  </si>
  <si>
    <t>BXB</t>
  </si>
  <si>
    <t>B1FJ0C0</t>
  </si>
  <si>
    <t>CSL LTD</t>
  </si>
  <si>
    <t>CSL</t>
  </si>
  <si>
    <t>QBE INSURANCE GROUP LTD</t>
  </si>
  <si>
    <t>QBE</t>
  </si>
  <si>
    <t>ERSTE GROUP BANK AG</t>
  </si>
  <si>
    <t>EBS</t>
  </si>
  <si>
    <t>AT</t>
  </si>
  <si>
    <t>Austria</t>
  </si>
  <si>
    <t xml:space="preserve">AT                            </t>
  </si>
  <si>
    <t>SOLVAY SA</t>
  </si>
  <si>
    <t>SOLB</t>
  </si>
  <si>
    <t>BE</t>
  </si>
  <si>
    <t>Belgium</t>
  </si>
  <si>
    <t xml:space="preserve">BE                            </t>
  </si>
  <si>
    <t>FRESENIUS SE &amp; CO KGAA</t>
  </si>
  <si>
    <t>FRE</t>
  </si>
  <si>
    <t>CONTINENTAL AG</t>
  </si>
  <si>
    <t>CON</t>
  </si>
  <si>
    <t>SAP SE</t>
  </si>
  <si>
    <t>SAP</t>
  </si>
  <si>
    <t>E.ON SE</t>
  </si>
  <si>
    <t>EOAN</t>
  </si>
  <si>
    <t>BAYER AG</t>
  </si>
  <si>
    <t>BAYN</t>
  </si>
  <si>
    <t>PS</t>
  </si>
  <si>
    <t>HENKEL AG &amp; CO KGAA</t>
  </si>
  <si>
    <t>HEN3</t>
  </si>
  <si>
    <t>BASF SE</t>
  </si>
  <si>
    <t>BAS</t>
  </si>
  <si>
    <t>HEIDELBERGCEMENT AG</t>
  </si>
  <si>
    <t>HEI</t>
  </si>
  <si>
    <t>ALLIANZ SE</t>
  </si>
  <si>
    <t>ALV</t>
  </si>
  <si>
    <t>MUENCHENER RUECKVERSICHERUNGS-GESELLSCHAFT AG IN MUENCHEN</t>
  </si>
  <si>
    <t>MUV2</t>
  </si>
  <si>
    <t>VOLKSWAGEN AG</t>
  </si>
  <si>
    <t>VOW3</t>
  </si>
  <si>
    <t>DAIMLER AG</t>
  </si>
  <si>
    <t>DAI</t>
  </si>
  <si>
    <t>SIEMENS AG</t>
  </si>
  <si>
    <t>SIE</t>
  </si>
  <si>
    <t>S&amp;P GLOBAL INC</t>
  </si>
  <si>
    <t>SPGI</t>
  </si>
  <si>
    <t>78409V104</t>
  </si>
  <si>
    <t>DEUTSCHE BANK AG</t>
  </si>
  <si>
    <t>DBK</t>
  </si>
  <si>
    <t>BAYERISCHE MOTOREN WERKE AG</t>
  </si>
  <si>
    <t>BMW</t>
  </si>
  <si>
    <t>DEUTSCHE BOERSE AG</t>
  </si>
  <si>
    <t>DB1</t>
  </si>
  <si>
    <t>PORSCHE AUTOMOBIL HOLDING SE</t>
  </si>
  <si>
    <t>PAH3</t>
  </si>
  <si>
    <t>IBERDROLA SA</t>
  </si>
  <si>
    <t>IBE</t>
  </si>
  <si>
    <t>B288C92</t>
  </si>
  <si>
    <t>BANCO BILBAO VIZCAYA ARGENTARIA SA</t>
  </si>
  <si>
    <t>BBVA</t>
  </si>
  <si>
    <t>REPSOL SA</t>
  </si>
  <si>
    <t>REP</t>
  </si>
  <si>
    <t>BANCO SANTANDER SA</t>
  </si>
  <si>
    <t>SAN</t>
  </si>
  <si>
    <t>TELEFONICA SA</t>
  </si>
  <si>
    <t>TEF</t>
  </si>
  <si>
    <t>ELECTRICITE DE FRANCE SA</t>
  </si>
  <si>
    <t>EDF</t>
  </si>
  <si>
    <t>B0NJJ17</t>
  </si>
  <si>
    <t>SAFRAN SA</t>
  </si>
  <si>
    <t>SAF</t>
  </si>
  <si>
    <t>B058TZ6</t>
  </si>
  <si>
    <t>VINCI SA</t>
  </si>
  <si>
    <t>DG</t>
  </si>
  <si>
    <t>B1XH026</t>
  </si>
  <si>
    <t>SARTORIUS STEDIM BIOTECH</t>
  </si>
  <si>
    <t>DIM</t>
  </si>
  <si>
    <t>BYZ2QP5</t>
  </si>
  <si>
    <t>TOTALENERGIES SE</t>
  </si>
  <si>
    <t>TTE</t>
  </si>
  <si>
    <t>B15C557</t>
  </si>
  <si>
    <t>BOUYGUES SA</t>
  </si>
  <si>
    <t>EN</t>
  </si>
  <si>
    <t>AIRBUS SE</t>
  </si>
  <si>
    <t>AIR</t>
  </si>
  <si>
    <t>L'OREAL SA</t>
  </si>
  <si>
    <t>OR</t>
  </si>
  <si>
    <t>LVMH MOET HENNESSY LOUIS VUITTON SE</t>
  </si>
  <si>
    <t>MC</t>
  </si>
  <si>
    <t>THALES SA</t>
  </si>
  <si>
    <t>HO</t>
  </si>
  <si>
    <t>CAPGEMINI SE</t>
  </si>
  <si>
    <t>CAP</t>
  </si>
  <si>
    <t>PERNOD RICARD SA</t>
  </si>
  <si>
    <t>RI</t>
  </si>
  <si>
    <t>RENAULT SA</t>
  </si>
  <si>
    <t>RNO</t>
  </si>
  <si>
    <t>SCHNEIDER ELECTRIC SE</t>
  </si>
  <si>
    <t>SU</t>
  </si>
  <si>
    <t>HERMES INTERNATIONAL</t>
  </si>
  <si>
    <t>RMS</t>
  </si>
  <si>
    <t>DASSAULT SYSTEMES SE</t>
  </si>
  <si>
    <t>DSY</t>
  </si>
  <si>
    <t>BM8H5Y5</t>
  </si>
  <si>
    <t>KERING SA</t>
  </si>
  <si>
    <t>KER</t>
  </si>
  <si>
    <t>ATOS SE</t>
  </si>
  <si>
    <t>ATO</t>
  </si>
  <si>
    <t>SANOFI</t>
  </si>
  <si>
    <t>SOCIETE GENERALE SA</t>
  </si>
  <si>
    <t>GLE</t>
  </si>
  <si>
    <t>SODEXO SA</t>
  </si>
  <si>
    <t>SW</t>
  </si>
  <si>
    <t>AXA SA</t>
  </si>
  <si>
    <t>ESSILORLUXOTTICA SA</t>
  </si>
  <si>
    <t>EL</t>
  </si>
  <si>
    <t>BNP PARIBAS SA</t>
  </si>
  <si>
    <t>BNP</t>
  </si>
  <si>
    <t>CIE DE SAINT-GOBAIN</t>
  </si>
  <si>
    <t>SGO</t>
  </si>
  <si>
    <t>CHARTER COMMUNICATIONS INC</t>
  </si>
  <si>
    <t>CHTR</t>
  </si>
  <si>
    <t>16119P108</t>
  </si>
  <si>
    <t>DEMANT A/S</t>
  </si>
  <si>
    <t>DEMANT</t>
  </si>
  <si>
    <t>BZ01RF1</t>
  </si>
  <si>
    <t>ASSICURAZIONI GENERALI SPA</t>
  </si>
  <si>
    <t>G</t>
  </si>
  <si>
    <t>INTESA SANPAOLO SPA</t>
  </si>
  <si>
    <t>ISP</t>
  </si>
  <si>
    <t>COCA-COLA EUROPACIFIC PARTNERS PLC</t>
  </si>
  <si>
    <t>CCEP</t>
  </si>
  <si>
    <t>BYQQ3P5</t>
  </si>
  <si>
    <t>ENEL SPA</t>
  </si>
  <si>
    <t>ENEL</t>
  </si>
  <si>
    <t>WORLDLINE SA/FRANCE</t>
  </si>
  <si>
    <t>WLN</t>
  </si>
  <si>
    <t>BNFWR44</t>
  </si>
  <si>
    <t>POSTE ITALIANE SPA</t>
  </si>
  <si>
    <t>PST</t>
  </si>
  <si>
    <t>BYYN701</t>
  </si>
  <si>
    <t>ABN AMRO BANK NV</t>
  </si>
  <si>
    <t>ABN</t>
  </si>
  <si>
    <t>BYQP136</t>
  </si>
  <si>
    <t>NOVOCURE LTD</t>
  </si>
  <si>
    <t>NVCR</t>
  </si>
  <si>
    <t>BYSS4X4</t>
  </si>
  <si>
    <t>SOFINA SA</t>
  </si>
  <si>
    <t>SOF</t>
  </si>
  <si>
    <t>ENI SPA</t>
  </si>
  <si>
    <t>ENI</t>
  </si>
  <si>
    <t>WASTE CONNECTIONS INC</t>
  </si>
  <si>
    <t>WCN</t>
  </si>
  <si>
    <t>94106B101</t>
  </si>
  <si>
    <t>VALEO</t>
  </si>
  <si>
    <t>BDC5ST8</t>
  </si>
  <si>
    <t>ASML HOLDING NV</t>
  </si>
  <si>
    <t>ASML</t>
  </si>
  <si>
    <t>B929F46</t>
  </si>
  <si>
    <t>KONINKLIJKE KPN NV</t>
  </si>
  <si>
    <t>KPN</t>
  </si>
  <si>
    <t>KONINKLIJKE PHILIPS NV</t>
  </si>
  <si>
    <t>PHIA</t>
  </si>
  <si>
    <t>JERONIMO MARTINS SGPS SA</t>
  </si>
  <si>
    <t>JMT</t>
  </si>
  <si>
    <t>B1Y1SQ7</t>
  </si>
  <si>
    <t>PT</t>
  </si>
  <si>
    <t>Portugal</t>
  </si>
  <si>
    <t>EDP - ENERGIAS DE PORTUGAL SA</t>
  </si>
  <si>
    <t>EDP</t>
  </si>
  <si>
    <t>KUEHNE + NAGEL INTERNATIONAL AG</t>
  </si>
  <si>
    <t>KNIN</t>
  </si>
  <si>
    <t>B142S60</t>
  </si>
  <si>
    <t>SWISS RE AG</t>
  </si>
  <si>
    <t>SREN</t>
  </si>
  <si>
    <t>B545MG5</t>
  </si>
  <si>
    <t>ZURICH INSURANCE GROUP AG</t>
  </si>
  <si>
    <t>ZURN</t>
  </si>
  <si>
    <t>NOVARTIS AG</t>
  </si>
  <si>
    <t>NOVN</t>
  </si>
  <si>
    <t>ABB LTD</t>
  </si>
  <si>
    <t>ABBN</t>
  </si>
  <si>
    <t>ROCHE HOLDING AG</t>
  </si>
  <si>
    <t>ROG</t>
  </si>
  <si>
    <t>HOLCIM LTD</t>
  </si>
  <si>
    <t>HOLN</t>
  </si>
  <si>
    <t>NESTLE SA</t>
  </si>
  <si>
    <t>NESN</t>
  </si>
  <si>
    <t>STRAUMANN HOLDING AG</t>
  </si>
  <si>
    <t>STMN</t>
  </si>
  <si>
    <t>SWATCH GROUP AG/THE</t>
  </si>
  <si>
    <t>UHR</t>
  </si>
  <si>
    <t>MONCLER SPA</t>
  </si>
  <si>
    <t>MONC</t>
  </si>
  <si>
    <t>BGLP232</t>
  </si>
  <si>
    <t>AMC ENTERTAINMENT HOLDINGS INC</t>
  </si>
  <si>
    <t>AMC</t>
  </si>
  <si>
    <t>00165C104</t>
  </si>
  <si>
    <t>HIKARI TSUSHIN INC</t>
  </si>
  <si>
    <t>PLUG POWER INC</t>
  </si>
  <si>
    <t>PLUG</t>
  </si>
  <si>
    <t>72919P202</t>
  </si>
  <si>
    <t>BOLLORE SA</t>
  </si>
  <si>
    <t>BOL</t>
  </si>
  <si>
    <t>A2 MILK CO LTD/THE</t>
  </si>
  <si>
    <t>ATM</t>
  </si>
  <si>
    <t>HORIZON THERAPEUTICS PLC</t>
  </si>
  <si>
    <t>HZNP</t>
  </si>
  <si>
    <t>BQPVQZ6</t>
  </si>
  <si>
    <t>BURLINGTON STORES INC</t>
  </si>
  <si>
    <t>BURL</t>
  </si>
  <si>
    <t>FORTIVE CORP</t>
  </si>
  <si>
    <t>FTV</t>
  </si>
  <si>
    <t>34959J108</t>
  </si>
  <si>
    <t>AVEVA GROUP PLC</t>
  </si>
  <si>
    <t>AVV</t>
  </si>
  <si>
    <t>BBG9VN7</t>
  </si>
  <si>
    <t>ROYAL DUTCH SHELL PLC</t>
  </si>
  <si>
    <t>RDSA</t>
  </si>
  <si>
    <t>B03MLX2</t>
  </si>
  <si>
    <t>RDSB</t>
  </si>
  <si>
    <t>B03MM40</t>
  </si>
  <si>
    <t>RED ELECTRICA CORP SA</t>
  </si>
  <si>
    <t>REE</t>
  </si>
  <si>
    <t>BD6FXN3</t>
  </si>
  <si>
    <t>PENTAIR PLC</t>
  </si>
  <si>
    <t>PNR</t>
  </si>
  <si>
    <t>BLS09M3</t>
  </si>
  <si>
    <t>WHITBREAD PLC</t>
  </si>
  <si>
    <t>WTB</t>
  </si>
  <si>
    <t>B1KJJ40</t>
  </si>
  <si>
    <t>IHS MARKIT LTD</t>
  </si>
  <si>
    <t>INFO</t>
  </si>
  <si>
    <t>BD0Q558</t>
  </si>
  <si>
    <t>ANGLO AMERICAN PLC</t>
  </si>
  <si>
    <t>AAL</t>
  </si>
  <si>
    <t>B1XZS82</t>
  </si>
  <si>
    <t>3I GROUP PLC</t>
  </si>
  <si>
    <t>III</t>
  </si>
  <si>
    <t>B1YW440</t>
  </si>
  <si>
    <t>UNILEVER PLC</t>
  </si>
  <si>
    <t>ULVR</t>
  </si>
  <si>
    <t>B10RZP7</t>
  </si>
  <si>
    <t>KONINKLIJKE AHOLD DELHAIZE NV</t>
  </si>
  <si>
    <t>AD</t>
  </si>
  <si>
    <t>BD0Q398</t>
  </si>
  <si>
    <t>EXPERIAN PLC</t>
  </si>
  <si>
    <t>EXPN</t>
  </si>
  <si>
    <t>B19NLV4</t>
  </si>
  <si>
    <t>ING GROEP NV</t>
  </si>
  <si>
    <t>INGA</t>
  </si>
  <si>
    <t>BZ57390</t>
  </si>
  <si>
    <t>ROLLS-ROYCE HOLDINGS PLC</t>
  </si>
  <si>
    <t>RR/</t>
  </si>
  <si>
    <t>B63H849</t>
  </si>
  <si>
    <t>WPP PLC</t>
  </si>
  <si>
    <t>WPP</t>
  </si>
  <si>
    <t>B8KF9B4</t>
  </si>
  <si>
    <t>ANTOFAGASTA PLC</t>
  </si>
  <si>
    <t>ANTO</t>
  </si>
  <si>
    <t>DIAGEO PLC</t>
  </si>
  <si>
    <t>DGE</t>
  </si>
  <si>
    <t>BRITISH AMERICAN TOBACCO PLC</t>
  </si>
  <si>
    <t>BATS</t>
  </si>
  <si>
    <t>STANDARD CHARTERED PLC</t>
  </si>
  <si>
    <t>STAN</t>
  </si>
  <si>
    <t>IMPERIAL BRANDS PLC</t>
  </si>
  <si>
    <t>IMB</t>
  </si>
  <si>
    <t>HSBC HOLDINGS PLC</t>
  </si>
  <si>
    <t>HSBA</t>
  </si>
  <si>
    <t>ASSOCIATED BRITISH FOODS PLC</t>
  </si>
  <si>
    <t>ABF</t>
  </si>
  <si>
    <t>PEARSON PLC</t>
  </si>
  <si>
    <t>PSON</t>
  </si>
  <si>
    <t>PERSIMMON PLC</t>
  </si>
  <si>
    <t>PSN</t>
  </si>
  <si>
    <t>PRUDENTIAL PLC</t>
  </si>
  <si>
    <t>PRU</t>
  </si>
  <si>
    <t>RIO TINTO PLC</t>
  </si>
  <si>
    <t>RIO</t>
  </si>
  <si>
    <t>BP PLC</t>
  </si>
  <si>
    <t>BP/</t>
  </si>
  <si>
    <t>LLOYDS BANKING GROUP PLC</t>
  </si>
  <si>
    <t>LLOY</t>
  </si>
  <si>
    <t>TAYLOR WIMPEY PLC</t>
  </si>
  <si>
    <t>TW/</t>
  </si>
  <si>
    <t>GLAXOSMITHKLINE PLC</t>
  </si>
  <si>
    <t>GSK</t>
  </si>
  <si>
    <t>BT GROUP PLC</t>
  </si>
  <si>
    <t>BT/A</t>
  </si>
  <si>
    <t>BARCLAYS PLC</t>
  </si>
  <si>
    <t>BARC</t>
  </si>
  <si>
    <t>BURBERRY GROUP PLC</t>
  </si>
  <si>
    <t>BRBY</t>
  </si>
  <si>
    <t>KINGFISHER PLC</t>
  </si>
  <si>
    <t>KGF</t>
  </si>
  <si>
    <t>JOHNSON CONTROLS INTERNATIONAL PLC</t>
  </si>
  <si>
    <t>JCI</t>
  </si>
  <si>
    <t>BY7QL61</t>
  </si>
  <si>
    <t>UNIPER SE</t>
  </si>
  <si>
    <t>UN01</t>
  </si>
  <si>
    <t>BZ6CZ43</t>
  </si>
  <si>
    <t>ZAR</t>
  </si>
  <si>
    <t>South African Rand</t>
  </si>
  <si>
    <t>CASHZAR</t>
  </si>
  <si>
    <t>ZA</t>
  </si>
  <si>
    <t>South Africa</t>
  </si>
  <si>
    <t>AGNC INVESTMENT CORP</t>
  </si>
  <si>
    <t>AGNC</t>
  </si>
  <si>
    <t>00123Q104</t>
  </si>
  <si>
    <t>TWILIO INC</t>
  </si>
  <si>
    <t>TWLO</t>
  </si>
  <si>
    <t>90138F102</t>
  </si>
  <si>
    <t>ANHEUSER-BUSCH INBEV SA/NV</t>
  </si>
  <si>
    <t>ABI</t>
  </si>
  <si>
    <t>BYYHL23</t>
  </si>
  <si>
    <t>TECHTRONIC INDUSTRIES CO LTD</t>
  </si>
  <si>
    <t>B0190C7</t>
  </si>
  <si>
    <t>TEVA PHARMACEUTICAL INDUSTRIES LTD</t>
  </si>
  <si>
    <t>TEVA</t>
  </si>
  <si>
    <t>WYNN MACAU LTD</t>
  </si>
  <si>
    <t>B4JSTL6</t>
  </si>
  <si>
    <t>CHOW TAI FOOK JEWELLERY GROUP LTD</t>
  </si>
  <si>
    <t>B4R39F7</t>
  </si>
  <si>
    <t>AIA GROUP LTD</t>
  </si>
  <si>
    <t>B4TX8S1</t>
  </si>
  <si>
    <t>SANDS CHINA LTD</t>
  </si>
  <si>
    <t>B5B23W2</t>
  </si>
  <si>
    <t>SWIRE PROPERTIES LTD</t>
  </si>
  <si>
    <t>B67C2G0</t>
  </si>
  <si>
    <t>LAMB WESTON HOLDINGS INC</t>
  </si>
  <si>
    <t>LW</t>
  </si>
  <si>
    <t>SWIRE PACIFIC LTD</t>
  </si>
  <si>
    <t>JD SPORTS FASHION PLC</t>
  </si>
  <si>
    <t>JD/</t>
  </si>
  <si>
    <t>BYX91H5</t>
  </si>
  <si>
    <t>WISETECH GLOBAL LTD</t>
  </si>
  <si>
    <t>WTC</t>
  </si>
  <si>
    <t>BZ8GX83</t>
  </si>
  <si>
    <t>ORSTED AS</t>
  </si>
  <si>
    <t>ORSTED</t>
  </si>
  <si>
    <t>BYT16L4</t>
  </si>
  <si>
    <t>LASERTEC CORP</t>
  </si>
  <si>
    <t>EXOR NV</t>
  </si>
  <si>
    <t>EXO</t>
  </si>
  <si>
    <t>BYSLCX9</t>
  </si>
  <si>
    <t>BRIDGESTONE CORP</t>
  </si>
  <si>
    <t>RAKUTEN INC</t>
  </si>
  <si>
    <t>DAITO TRUST CONSTRUCTION CO LTD</t>
  </si>
  <si>
    <t>DAIKIN INDUSTRIES LTD</t>
  </si>
  <si>
    <t>EAST JAPAN RAILWAY CO</t>
  </si>
  <si>
    <t>FAST RETAILING CO LTD</t>
  </si>
  <si>
    <t>MITSUBISHI UFJ FINANCIAL GROUP INC</t>
  </si>
  <si>
    <t>FANUC CORP</t>
  </si>
  <si>
    <t>HITACHI LTD</t>
  </si>
  <si>
    <t>JAPAN TOBACCO INC</t>
  </si>
  <si>
    <t>KUBOTA CORP</t>
  </si>
  <si>
    <t>TOKIO MARINE HOLDINGS INC</t>
  </si>
  <si>
    <t>SUMITOMO MITSUI FINANCIAL GROUP INC</t>
  </si>
  <si>
    <t>MITSUBISHI ESTATE CO LTD</t>
  </si>
  <si>
    <t>MITSUBISHI GAS CHEMICAL CO INC</t>
  </si>
  <si>
    <t>MITSUBISHI HEAVY INDUSTRIES LTD</t>
  </si>
  <si>
    <t>MITSUI FUDOSAN CO LTD</t>
  </si>
  <si>
    <t>MURATA MANUFACTURING CO LTD</t>
  </si>
  <si>
    <t>ORIX CORP</t>
  </si>
  <si>
    <t>SOFTBANK GROUP CORP</t>
  </si>
  <si>
    <t>SHIN-ETSU CHEMICAL CO LTD</t>
  </si>
  <si>
    <t>MAZDA MOTOR CORP</t>
  </si>
  <si>
    <t>TOYOTA MOTOR CORP</t>
  </si>
  <si>
    <t>HILTON WORLDWIDE HOLDINGS INC</t>
  </si>
  <si>
    <t>HLT</t>
  </si>
  <si>
    <t>43300A203</t>
  </si>
  <si>
    <t>UNICHARM CORP</t>
  </si>
  <si>
    <t>ASTELLAS PHARMA INC</t>
  </si>
  <si>
    <t>SBA COMMUNICATIONS CORP</t>
  </si>
  <si>
    <t>SBAC</t>
  </si>
  <si>
    <t>78410G104</t>
  </si>
  <si>
    <t>UNICREDIT SPA</t>
  </si>
  <si>
    <t>UCG</t>
  </si>
  <si>
    <t>BYMXPS7</t>
  </si>
  <si>
    <t>QIAGEN NV</t>
  </si>
  <si>
    <t>QIAD</t>
  </si>
  <si>
    <t>BYXS699</t>
  </si>
  <si>
    <t>CITY DEVELOPMENTS LTD</t>
  </si>
  <si>
    <t>CIT</t>
  </si>
  <si>
    <t>ARCH CAPITAL GROUP LTD</t>
  </si>
  <si>
    <t>ACGL</t>
  </si>
  <si>
    <t>ACCENTURE PLC</t>
  </si>
  <si>
    <t>ACN</t>
  </si>
  <si>
    <t>B4BNMY3</t>
  </si>
  <si>
    <t>BUNGE LTD</t>
  </si>
  <si>
    <t>BG</t>
  </si>
  <si>
    <t>EATON CORP PLC</t>
  </si>
  <si>
    <t>ETN</t>
  </si>
  <si>
    <t>B8KQN82</t>
  </si>
  <si>
    <t>EVEREST RE GROUP LTD</t>
  </si>
  <si>
    <t>RE</t>
  </si>
  <si>
    <t>INVESCO LTD</t>
  </si>
  <si>
    <t>IVZ</t>
  </si>
  <si>
    <t>B28XP76</t>
  </si>
  <si>
    <t>JAZZ PHARMACEUTICALS PLC</t>
  </si>
  <si>
    <t>JAZZ</t>
  </si>
  <si>
    <t>B4Q5ZN4</t>
  </si>
  <si>
    <t>LIBERTY GLOBAL PLC</t>
  </si>
  <si>
    <t>LBTYA</t>
  </si>
  <si>
    <t>B8W6766</t>
  </si>
  <si>
    <t>MARVELL TECHNOLOGY INC</t>
  </si>
  <si>
    <t>MRVL</t>
  </si>
  <si>
    <t>RENAISSANCERE HOLDINGS LTD</t>
  </si>
  <si>
    <t>RNR</t>
  </si>
  <si>
    <t>SEAGATE TECHNOLOGY PLC</t>
  </si>
  <si>
    <t>STX</t>
  </si>
  <si>
    <t>B58JVZ5</t>
  </si>
  <si>
    <t>GARMIN LTD</t>
  </si>
  <si>
    <t>GRMN</t>
  </si>
  <si>
    <t>B3Z5T14</t>
  </si>
  <si>
    <t>INVITATION HOMES INC</t>
  </si>
  <si>
    <t>INVH</t>
  </si>
  <si>
    <t>46187W107</t>
  </si>
  <si>
    <t>ATHENE HOLDING LTD</t>
  </si>
  <si>
    <t>ATH</t>
  </si>
  <si>
    <t>BZ13MZ1</t>
  </si>
  <si>
    <t>ALLY FINANCIAL INC</t>
  </si>
  <si>
    <t>ALLY</t>
  </si>
  <si>
    <t>02005N100</t>
  </si>
  <si>
    <t>FIDELITY NATIONAL FINANCIAL INC</t>
  </si>
  <si>
    <t>FNF</t>
  </si>
  <si>
    <t>31620R303</t>
  </si>
  <si>
    <t>ARCELORMITTAL SA</t>
  </si>
  <si>
    <t>MT</t>
  </si>
  <si>
    <t>BYPBS67</t>
  </si>
  <si>
    <t>VIFOR PHARMA AG CHF0.01</t>
  </si>
  <si>
    <t>VIFN</t>
  </si>
  <si>
    <t>BZ12TW4</t>
  </si>
  <si>
    <t>NATIONAL GRID PLC</t>
  </si>
  <si>
    <t>NG/</t>
  </si>
  <si>
    <t>BDR05C0</t>
  </si>
  <si>
    <t>JUST EAT TAKEAWAY.COM NV</t>
  </si>
  <si>
    <t>TKWY</t>
  </si>
  <si>
    <t>BYQ7HZ6</t>
  </si>
  <si>
    <t>TRADE DESK INC/THE</t>
  </si>
  <si>
    <t>TTD</t>
  </si>
  <si>
    <t>88339J105</t>
  </si>
  <si>
    <t>COUPA SOFTWARE INC</t>
  </si>
  <si>
    <t>COUP</t>
  </si>
  <si>
    <t>22266L106</t>
  </si>
  <si>
    <t>ESSITY AB</t>
  </si>
  <si>
    <t>ESSITYB</t>
  </si>
  <si>
    <t>BF1K7P7</t>
  </si>
  <si>
    <t>VISTRA ENERGY CORP COM</t>
  </si>
  <si>
    <t>VST</t>
  </si>
  <si>
    <t>92840M102</t>
  </si>
  <si>
    <t>COMPASS GROUP PLC</t>
  </si>
  <si>
    <t>CPG</t>
  </si>
  <si>
    <t>BD6K457</t>
  </si>
  <si>
    <t>BAKER HUGHES CO</t>
  </si>
  <si>
    <t>BKR</t>
  </si>
  <si>
    <t>05722G100</t>
  </si>
  <si>
    <t>RENESAS ELECTRONICS CORP</t>
  </si>
  <si>
    <t>KNIGHT-SWIFT TRANSPORTATION HOLDINGS INC</t>
  </si>
  <si>
    <t>KNX</t>
  </si>
  <si>
    <t>CK ASSET HOLDINGS LTD</t>
  </si>
  <si>
    <t>BYZQ077</t>
  </si>
  <si>
    <t>BIOMERIEUX</t>
  </si>
  <si>
    <t>BIM</t>
  </si>
  <si>
    <t>BF0LBX7</t>
  </si>
  <si>
    <t>LAND SECURITIES GROUP PLC</t>
  </si>
  <si>
    <t>LAND</t>
  </si>
  <si>
    <t>BYW0PQ6</t>
  </si>
  <si>
    <t>BLACK KNIGHT INC</t>
  </si>
  <si>
    <t>BKI</t>
  </si>
  <si>
    <t>09215C105</t>
  </si>
  <si>
    <t>UMICORE SA</t>
  </si>
  <si>
    <t>UMI</t>
  </si>
  <si>
    <t>BF44466</t>
  </si>
  <si>
    <t>IQVIA HOLDINGS INC</t>
  </si>
  <si>
    <t>IQV</t>
  </si>
  <si>
    <t>46266C105</t>
  </si>
  <si>
    <t>WHARF REAL ESTATE INVESTMENT CO LTD</t>
  </si>
  <si>
    <t>BF0GWS4</t>
  </si>
  <si>
    <t>AMUNDI SA</t>
  </si>
  <si>
    <t>AMUN</t>
  </si>
  <si>
    <t>BYZR014</t>
  </si>
  <si>
    <t>SCOUT24 SE</t>
  </si>
  <si>
    <t>G24</t>
  </si>
  <si>
    <t>BYT9340</t>
  </si>
  <si>
    <t>AFTERPAY LTD</t>
  </si>
  <si>
    <t>APT</t>
  </si>
  <si>
    <t>BF5L8B9</t>
  </si>
  <si>
    <t>WASHINGTON H SOUL PATTINSON &amp; CO LTD</t>
  </si>
  <si>
    <t>SOL</t>
  </si>
  <si>
    <t>APTIV PLC</t>
  </si>
  <si>
    <t>APTV</t>
  </si>
  <si>
    <t>B783TY6</t>
  </si>
  <si>
    <t>LYONDELLBASELL INDUSTRIES NV</t>
  </si>
  <si>
    <t>LYB</t>
  </si>
  <si>
    <t>B3SPXZ3</t>
  </si>
  <si>
    <t>CHR HANSEN HOLDING A/S</t>
  </si>
  <si>
    <t>CHR</t>
  </si>
  <si>
    <t>B573M11</t>
  </si>
  <si>
    <t>NOVOZYMES A/S</t>
  </si>
  <si>
    <t>NZYMB</t>
  </si>
  <si>
    <t>B798FW0</t>
  </si>
  <si>
    <t>DANSKE BANK A/S</t>
  </si>
  <si>
    <t>DANSKE</t>
  </si>
  <si>
    <t>UPM-KYMMENE OYJ</t>
  </si>
  <si>
    <t>UPM</t>
  </si>
  <si>
    <t>FI</t>
  </si>
  <si>
    <t>Finland</t>
  </si>
  <si>
    <t xml:space="preserve">FI                            </t>
  </si>
  <si>
    <t>STORA ENSO OYJ</t>
  </si>
  <si>
    <t>STERV</t>
  </si>
  <si>
    <t>TELENOR ASA</t>
  </si>
  <si>
    <t>TEL</t>
  </si>
  <si>
    <t>ELECTROLUX AB</t>
  </si>
  <si>
    <t>ELUXB</t>
  </si>
  <si>
    <t>B1KKBX6</t>
  </si>
  <si>
    <t>SVENSKA CELLULOSA AB SCA</t>
  </si>
  <si>
    <t>SCAB</t>
  </si>
  <si>
    <t>B1VVGZ5</t>
  </si>
  <si>
    <t>HEXAGON AB</t>
  </si>
  <si>
    <t>HEXAB</t>
  </si>
  <si>
    <t>BNZFHC1</t>
  </si>
  <si>
    <t>TELE2 AB</t>
  </si>
  <si>
    <t>TEL2B</t>
  </si>
  <si>
    <t>B97C733</t>
  </si>
  <si>
    <t>TELEFONAKTIEBOLAGET LM ERICSSON</t>
  </si>
  <si>
    <t>ERICB</t>
  </si>
  <si>
    <t>ROYAL CARIBBEAN CRUISES LTD</t>
  </si>
  <si>
    <t>RCL</t>
  </si>
  <si>
    <t>AFLAC INC</t>
  </si>
  <si>
    <t>AFL</t>
  </si>
  <si>
    <t>AES CORP/THE</t>
  </si>
  <si>
    <t>AES</t>
  </si>
  <si>
    <t>00130H105</t>
  </si>
  <si>
    <t>AMBU A/S</t>
  </si>
  <si>
    <t>AMBUB</t>
  </si>
  <si>
    <t>BD9G333</t>
  </si>
  <si>
    <t>AT&amp;T INC</t>
  </si>
  <si>
    <t>T</t>
  </si>
  <si>
    <t>00206R102</t>
  </si>
  <si>
    <t>ABBOTT LABORATORIES</t>
  </si>
  <si>
    <t>ABT</t>
  </si>
  <si>
    <t>ABBVIE INC</t>
  </si>
  <si>
    <t>ABBV</t>
  </si>
  <si>
    <t>00287Y109</t>
  </si>
  <si>
    <t>ACTIVISION BLIZZARD INC</t>
  </si>
  <si>
    <t>ATVI</t>
  </si>
  <si>
    <t>00507V109</t>
  </si>
  <si>
    <t>ADOBE INC</t>
  </si>
  <si>
    <t>ADBE</t>
  </si>
  <si>
    <t>00724F101</t>
  </si>
  <si>
    <t>ADVANCE AUTO PARTS INC</t>
  </si>
  <si>
    <t>AAP</t>
  </si>
  <si>
    <t>00751Y106</t>
  </si>
  <si>
    <t>ADVANCED MICRO DEVICES INC</t>
  </si>
  <si>
    <t>AMD</t>
  </si>
  <si>
    <t>AGILENT TECHNOLOGIES INC</t>
  </si>
  <si>
    <t>A</t>
  </si>
  <si>
    <t>00846U101</t>
  </si>
  <si>
    <t>AIR PRODUCTS AND CHEMICALS INC</t>
  </si>
  <si>
    <t>APD</t>
  </si>
  <si>
    <t>AKAMAI TECHNOLOGIES INC</t>
  </si>
  <si>
    <t>AKAM</t>
  </si>
  <si>
    <t>00971T101</t>
  </si>
  <si>
    <t>ALBEMARLE CORP</t>
  </si>
  <si>
    <t>ALB</t>
  </si>
  <si>
    <t>ALEXANDRIA REAL ESTATE EQUITIES INC</t>
  </si>
  <si>
    <t>ARE</t>
  </si>
  <si>
    <t>ALLEGHANY CORP</t>
  </si>
  <si>
    <t>Y</t>
  </si>
  <si>
    <t>ALLIANT ENERGY CORP</t>
  </si>
  <si>
    <t>LNT</t>
  </si>
  <si>
    <t>ALLSTATE CORP/THE</t>
  </si>
  <si>
    <t>ALL</t>
  </si>
  <si>
    <t>ALTRIA GROUP INC</t>
  </si>
  <si>
    <t>MO</t>
  </si>
  <si>
    <t>02209S103</t>
  </si>
  <si>
    <t>AMERCO</t>
  </si>
  <si>
    <t>UHAL</t>
  </si>
  <si>
    <t>AMEREN CORP</t>
  </si>
  <si>
    <t>AEE</t>
  </si>
  <si>
    <t>AMERICAN ELECTRIC POWER CO INC</t>
  </si>
  <si>
    <t>AEP</t>
  </si>
  <si>
    <t>AMERICAN EXPRESS CO</t>
  </si>
  <si>
    <t>AXP</t>
  </si>
  <si>
    <t>AMERICAN FINANCIAL GROUP INC/OH</t>
  </si>
  <si>
    <t>AFG</t>
  </si>
  <si>
    <t>AMERICAN INTERNATIONAL GROUP INC</t>
  </si>
  <si>
    <t>AIG</t>
  </si>
  <si>
    <t>AMERICAN TOWER CORP</t>
  </si>
  <si>
    <t>AMT</t>
  </si>
  <si>
    <t>03027X100</t>
  </si>
  <si>
    <t>AMERICAN WATER WORKS CO INC</t>
  </si>
  <si>
    <t>AWK</t>
  </si>
  <si>
    <t>AMERISOURCEBERGEN CORP</t>
  </si>
  <si>
    <t>ABC</t>
  </si>
  <si>
    <t>AMERIPRISE FINANCIAL INC</t>
  </si>
  <si>
    <t>AMP</t>
  </si>
  <si>
    <t>03076C106</t>
  </si>
  <si>
    <t>AMETEK INC</t>
  </si>
  <si>
    <t>AME</t>
  </si>
  <si>
    <t>AMGEN INC</t>
  </si>
  <si>
    <t>AMGN</t>
  </si>
  <si>
    <t>AMPHENOL CORP</t>
  </si>
  <si>
    <t>APH</t>
  </si>
  <si>
    <t>ANALOG DEVICES INC</t>
  </si>
  <si>
    <t>ADI</t>
  </si>
  <si>
    <t>ANNALY CAPITAL MANAGEMENT INC</t>
  </si>
  <si>
    <t>NLY</t>
  </si>
  <si>
    <t>ANSYS INC</t>
  </si>
  <si>
    <t>ANSS</t>
  </si>
  <si>
    <t>03662Q105</t>
  </si>
  <si>
    <t>APPLIED MATERIALS INC</t>
  </si>
  <si>
    <t>AMAT</t>
  </si>
  <si>
    <t>ARCHER-DANIELS-MIDLAND CO</t>
  </si>
  <si>
    <t>ADM</t>
  </si>
  <si>
    <t>ARROW ELECTRONICS INC</t>
  </si>
  <si>
    <t>ARW</t>
  </si>
  <si>
    <t>ASSURANT INC</t>
  </si>
  <si>
    <t>AIZ</t>
  </si>
  <si>
    <t>04621X108</t>
  </si>
  <si>
    <t>ATMOS ENERGY CORP</t>
  </si>
  <si>
    <t>AUTODESK INC</t>
  </si>
  <si>
    <t>ADSK</t>
  </si>
  <si>
    <t>AUTOMATIC DATA PROCESSING INC</t>
  </si>
  <si>
    <t>ADP</t>
  </si>
  <si>
    <t>AUTOZONE INC</t>
  </si>
  <si>
    <t>AZO</t>
  </si>
  <si>
    <t>BOOKING HOLDINGS INC</t>
  </si>
  <si>
    <t>BKNG</t>
  </si>
  <si>
    <t>09857L108</t>
  </si>
  <si>
    <t>AVALONBAY COMMUNITIES INC</t>
  </si>
  <si>
    <t>AVB</t>
  </si>
  <si>
    <t>AVERY DENNISON CORP</t>
  </si>
  <si>
    <t>AVY</t>
  </si>
  <si>
    <t>INDUSTRIA DE DISENO TEXTIL SA</t>
  </si>
  <si>
    <t>ITX</t>
  </si>
  <si>
    <t>BP9DL90</t>
  </si>
  <si>
    <t>BALL CORP</t>
  </si>
  <si>
    <t>BLL</t>
  </si>
  <si>
    <t>BANK OF AMERICA CORP</t>
  </si>
  <si>
    <t>BAC</t>
  </si>
  <si>
    <t>BANK OF NEW YORK MELLON CORP/THE</t>
  </si>
  <si>
    <t>BK</t>
  </si>
  <si>
    <t>BAXTER INTERNATIONAL INC</t>
  </si>
  <si>
    <t>BAX</t>
  </si>
  <si>
    <t>BECTON DICKINSON AND CO</t>
  </si>
  <si>
    <t>BDX</t>
  </si>
  <si>
    <t>W R BERKLEY CORP</t>
  </si>
  <si>
    <t>WRB</t>
  </si>
  <si>
    <t>BERKSHIRE HATHAWAY INC</t>
  </si>
  <si>
    <t>BRK/B</t>
  </si>
  <si>
    <t>BEST BUY CO INC</t>
  </si>
  <si>
    <t>BBY</t>
  </si>
  <si>
    <t>VICI PROPERTIES INC</t>
  </si>
  <si>
    <t>VICI</t>
  </si>
  <si>
    <t>BIO-RAD LABORATORIES INC</t>
  </si>
  <si>
    <t>BIO</t>
  </si>
  <si>
    <t>BIOMARIN PHARMACEUTICAL INC</t>
  </si>
  <si>
    <t>BMRN</t>
  </si>
  <si>
    <t>09061G101</t>
  </si>
  <si>
    <t>BIOGEN INC</t>
  </si>
  <si>
    <t>BIIB</t>
  </si>
  <si>
    <t>09062X103</t>
  </si>
  <si>
    <t>BLACKROCK INC</t>
  </si>
  <si>
    <t>BLK</t>
  </si>
  <si>
    <t>09247X101</t>
  </si>
  <si>
    <t>BOEING CO/THE</t>
  </si>
  <si>
    <t>BA</t>
  </si>
  <si>
    <t>BOOZ ALLEN HAMILTON HOLDING CORP</t>
  </si>
  <si>
    <t>BAH</t>
  </si>
  <si>
    <t>BORGWARNER INC</t>
  </si>
  <si>
    <t>BWA</t>
  </si>
  <si>
    <t>BOSTON PROPERTIES INC</t>
  </si>
  <si>
    <t>BXP</t>
  </si>
  <si>
    <t>BOSTON SCIENTIFIC CORP</t>
  </si>
  <si>
    <t>BSX</t>
  </si>
  <si>
    <t>SENSATA TECHNOLOGIES HOLDING PLC</t>
  </si>
  <si>
    <t>BFMBMT8</t>
  </si>
  <si>
    <t>BRISTOL-MYERS SQUIBB CO</t>
  </si>
  <si>
    <t>BMY</t>
  </si>
  <si>
    <t>BROADRIDGE FINANCIAL SOLUTIONS INC</t>
  </si>
  <si>
    <t>BR</t>
  </si>
  <si>
    <t>11133T103</t>
  </si>
  <si>
    <t>SIEMENS HEALTHINEERS AG</t>
  </si>
  <si>
    <t>SHL</t>
  </si>
  <si>
    <t>BD594Y4</t>
  </si>
  <si>
    <t>BROWN &amp; BROWN INC</t>
  </si>
  <si>
    <t>BRO</t>
  </si>
  <si>
    <t>BROWN-FORMAN CORP</t>
  </si>
  <si>
    <t>BF/B</t>
  </si>
  <si>
    <t>CBOE GLOBAL MARKETS INC</t>
  </si>
  <si>
    <t>CBOE</t>
  </si>
  <si>
    <t>12503M108</t>
  </si>
  <si>
    <t>BROADCOM INC</t>
  </si>
  <si>
    <t>AVGO</t>
  </si>
  <si>
    <t>11135F101</t>
  </si>
  <si>
    <t>CBRE GROUP INC</t>
  </si>
  <si>
    <t>CBRE</t>
  </si>
  <si>
    <t>12504L109</t>
  </si>
  <si>
    <t>CDW CORP/DE</t>
  </si>
  <si>
    <t>CDW</t>
  </si>
  <si>
    <t>12514G108</t>
  </si>
  <si>
    <t>CF INDUSTRIES HOLDINGS INC</t>
  </si>
  <si>
    <t>CF</t>
  </si>
  <si>
    <t>CH ROBINSON WORLDWIDE INC</t>
  </si>
  <si>
    <t>CHRW</t>
  </si>
  <si>
    <t>12541W209</t>
  </si>
  <si>
    <t>CME GROUP INC</t>
  </si>
  <si>
    <t>CME</t>
  </si>
  <si>
    <t>12572Q105</t>
  </si>
  <si>
    <t>CMS ENERGY CORP</t>
  </si>
  <si>
    <t>CMS</t>
  </si>
  <si>
    <t>CSX CORP</t>
  </si>
  <si>
    <t>CSX</t>
  </si>
  <si>
    <t>CVS HEALTH CORP</t>
  </si>
  <si>
    <t>CVS</t>
  </si>
  <si>
    <t>COTERRA ENERGY INC</t>
  </si>
  <si>
    <t>CTRA</t>
  </si>
  <si>
    <t>CADENCE DESIGN SYSTEMS INC</t>
  </si>
  <si>
    <t>CDNS</t>
  </si>
  <si>
    <t>CAMDEN PROPERTY TRUST</t>
  </si>
  <si>
    <t>CPT</t>
  </si>
  <si>
    <t>CAMPBELL SOUP CO</t>
  </si>
  <si>
    <t>CPB</t>
  </si>
  <si>
    <t>CAPITAL ONE FINANCIAL CORP</t>
  </si>
  <si>
    <t>COF</t>
  </si>
  <si>
    <t>14040H105</t>
  </si>
  <si>
    <t>CARDINAL HEALTH INC</t>
  </si>
  <si>
    <t>CAH</t>
  </si>
  <si>
    <t>14149Y108</t>
  </si>
  <si>
    <t>CARMAX INC</t>
  </si>
  <si>
    <t>KMX</t>
  </si>
  <si>
    <t>CARNIVAL CORP</t>
  </si>
  <si>
    <t>CCL</t>
  </si>
  <si>
    <t>CATERPILLAR INC</t>
  </si>
  <si>
    <t>CAT</t>
  </si>
  <si>
    <t>CELANESE CORP</t>
  </si>
  <si>
    <t>CE</t>
  </si>
  <si>
    <t>CENTERPOINT ENERGY INC</t>
  </si>
  <si>
    <t>CNP</t>
  </si>
  <si>
    <t>15189T107</t>
  </si>
  <si>
    <t>CERNER CORP</t>
  </si>
  <si>
    <t>CERN</t>
  </si>
  <si>
    <t>CHARLES RIVER LABORATORIES INTERNATIONAL INC</t>
  </si>
  <si>
    <t>CRL</t>
  </si>
  <si>
    <t>CHENIERE ENERGY INC</t>
  </si>
  <si>
    <t>LNG</t>
  </si>
  <si>
    <t>16411R208</t>
  </si>
  <si>
    <t>CHEVRON CORP</t>
  </si>
  <si>
    <t>CVX</t>
  </si>
  <si>
    <t>CHIPOTLE MEXICAN GRILL INC</t>
  </si>
  <si>
    <t>CMG</t>
  </si>
  <si>
    <t>CHURCH &amp; DWIGHT CO INC</t>
  </si>
  <si>
    <t>CHD</t>
  </si>
  <si>
    <t>CINCINNATI FINANCIAL CORP</t>
  </si>
  <si>
    <t>CINF</t>
  </si>
  <si>
    <t>CISCO SYSTEMS INC</t>
  </si>
  <si>
    <t>CSCO</t>
  </si>
  <si>
    <t>17275R102</t>
  </si>
  <si>
    <t>ATLAS COPCO AB</t>
  </si>
  <si>
    <t>ATCOB</t>
  </si>
  <si>
    <t>BD97BS7</t>
  </si>
  <si>
    <t>ATCOA</t>
  </si>
  <si>
    <t>BD97BN2</t>
  </si>
  <si>
    <t>CINTAS CORP</t>
  </si>
  <si>
    <t>CTAS</t>
  </si>
  <si>
    <t>CITRIX SYSTEMS INC</t>
  </si>
  <si>
    <t>CTXS</t>
  </si>
  <si>
    <t>PUMA SE</t>
  </si>
  <si>
    <t>PUM</t>
  </si>
  <si>
    <t>CLOROX CO/THE</t>
  </si>
  <si>
    <t>CLX</t>
  </si>
  <si>
    <t>COCA-COLA CO/THE</t>
  </si>
  <si>
    <t>KO</t>
  </si>
  <si>
    <t>COGNIZANT TECHNOLOGY SOLUTIONS CORP</t>
  </si>
  <si>
    <t>CTSH</t>
  </si>
  <si>
    <t>COLGATE-PALMOLIVE CO</t>
  </si>
  <si>
    <t>CL</t>
  </si>
  <si>
    <t>COMCAST CORP</t>
  </si>
  <si>
    <t>CMCSA</t>
  </si>
  <si>
    <t>20030N101</t>
  </si>
  <si>
    <t>CONAGRA BRANDS INC</t>
  </si>
  <si>
    <t>CAG</t>
  </si>
  <si>
    <t>CONOCOPHILLIPS</t>
  </si>
  <si>
    <t>COP</t>
  </si>
  <si>
    <t>20825C104</t>
  </si>
  <si>
    <t>CONSOLIDATED EDISON INC</t>
  </si>
  <si>
    <t>ED</t>
  </si>
  <si>
    <t>CONSTELLATION BRANDS INC</t>
  </si>
  <si>
    <t>STZ</t>
  </si>
  <si>
    <t>21036P108</t>
  </si>
  <si>
    <t>COOPER COS INC/THE</t>
  </si>
  <si>
    <t>COO</t>
  </si>
  <si>
    <t>COPART INC</t>
  </si>
  <si>
    <t>CPRT</t>
  </si>
  <si>
    <t>DELIVERY HERO SE</t>
  </si>
  <si>
    <t>DHER</t>
  </si>
  <si>
    <t>BZCNB42</t>
  </si>
  <si>
    <t>SG HOLDINGS CO LTD</t>
  </si>
  <si>
    <t>BFFY885</t>
  </si>
  <si>
    <t>HELLOFRESH SE</t>
  </si>
  <si>
    <t>HFG</t>
  </si>
  <si>
    <t>BYWH8S0</t>
  </si>
  <si>
    <t>CORNING INC</t>
  </si>
  <si>
    <t>GLW</t>
  </si>
  <si>
    <t>COSTCO WHOLESALE CORP</t>
  </si>
  <si>
    <t>COST</t>
  </si>
  <si>
    <t>22160K105</t>
  </si>
  <si>
    <t>CROWN HOLDINGS INC</t>
  </si>
  <si>
    <t>CCK</t>
  </si>
  <si>
    <t>EVERGY INC</t>
  </si>
  <si>
    <t>EVRG</t>
  </si>
  <si>
    <t>30034W106</t>
  </si>
  <si>
    <t>UNIBAIL-RODAMCO-WESTFIELD</t>
  </si>
  <si>
    <t>URW</t>
  </si>
  <si>
    <t>BFYM460</t>
  </si>
  <si>
    <t>CUMMINS INC</t>
  </si>
  <si>
    <t>CMI</t>
  </si>
  <si>
    <t>DR HORTON INC</t>
  </si>
  <si>
    <t>DHI</t>
  </si>
  <si>
    <t>23331A109</t>
  </si>
  <si>
    <t>DTE ENERGY CO</t>
  </si>
  <si>
    <t>DTE</t>
  </si>
  <si>
    <t>DANAHER CORP</t>
  </si>
  <si>
    <t>DHR</t>
  </si>
  <si>
    <t>DARDEN RESTAURANTS INC</t>
  </si>
  <si>
    <t>DRI</t>
  </si>
  <si>
    <t>DAVITA INC</t>
  </si>
  <si>
    <t>DVA</t>
  </si>
  <si>
    <t>23918K108</t>
  </si>
  <si>
    <t>DEERE &amp; CO</t>
  </si>
  <si>
    <t>DELTA AIR LINES INC</t>
  </si>
  <si>
    <t>DAL</t>
  </si>
  <si>
    <t>GENTING SINGAPORE LTD</t>
  </si>
  <si>
    <t>GENS</t>
  </si>
  <si>
    <t>BDRTVP2</t>
  </si>
  <si>
    <t>DEVON ENERGY CORP</t>
  </si>
  <si>
    <t>DVN</t>
  </si>
  <si>
    <t>25179M103</t>
  </si>
  <si>
    <t>SIKA AG</t>
  </si>
  <si>
    <t>SIKA</t>
  </si>
  <si>
    <t>BF2DSG3</t>
  </si>
  <si>
    <t>EPIROC AB</t>
  </si>
  <si>
    <t>EPIA</t>
  </si>
  <si>
    <t>BMD58R8</t>
  </si>
  <si>
    <t>DIGITAL REALTY TRUST INC</t>
  </si>
  <si>
    <t>DLR</t>
  </si>
  <si>
    <t>WALT DISNEY CO/THE</t>
  </si>
  <si>
    <t>DIS</t>
  </si>
  <si>
    <t>DISCOVERY INC</t>
  </si>
  <si>
    <t>DISCA</t>
  </si>
  <si>
    <t>25470F104</t>
  </si>
  <si>
    <t>DISH NETWORK CORP</t>
  </si>
  <si>
    <t>DISH</t>
  </si>
  <si>
    <t>25470M109</t>
  </si>
  <si>
    <t>DISCOVER FINANCIAL SERVICES</t>
  </si>
  <si>
    <t>DFS</t>
  </si>
  <si>
    <t>DOLLAR GENERAL CORP</t>
  </si>
  <si>
    <t>DOLLAR TREE INC</t>
  </si>
  <si>
    <t>DLTR</t>
  </si>
  <si>
    <t>DOMINION ENERGY INC</t>
  </si>
  <si>
    <t>D</t>
  </si>
  <si>
    <t>25746U109</t>
  </si>
  <si>
    <t>DOMINO'S PIZZA INC</t>
  </si>
  <si>
    <t>DPZ</t>
  </si>
  <si>
    <t>25754A201</t>
  </si>
  <si>
    <t>DOVER CORP</t>
  </si>
  <si>
    <t>DOV</t>
  </si>
  <si>
    <t>EPIB</t>
  </si>
  <si>
    <t>BMD58W3</t>
  </si>
  <si>
    <t>DUKE ENERGY CORP</t>
  </si>
  <si>
    <t>DUK</t>
  </si>
  <si>
    <t>26441C204</t>
  </si>
  <si>
    <t>DUKE REALTY CORP</t>
  </si>
  <si>
    <t>DRE</t>
  </si>
  <si>
    <t>EOG RESOURCES INC</t>
  </si>
  <si>
    <t>EOG</t>
  </si>
  <si>
    <t>26875P101</t>
  </si>
  <si>
    <t>CERIDIAN HCM HOLDING INC</t>
  </si>
  <si>
    <t>CDAY</t>
  </si>
  <si>
    <t>15677J108</t>
  </si>
  <si>
    <t>DOCUSIGN INC</t>
  </si>
  <si>
    <t>DOCU</t>
  </si>
  <si>
    <t>OKTA INC</t>
  </si>
  <si>
    <t>OKTA</t>
  </si>
  <si>
    <t>EASTMAN CHEMICAL CO</t>
  </si>
  <si>
    <t>EMN</t>
  </si>
  <si>
    <t>EBAY INC</t>
  </si>
  <si>
    <t>EBAY</t>
  </si>
  <si>
    <t>ECOLAB INC</t>
  </si>
  <si>
    <t>ECL</t>
  </si>
  <si>
    <t>EDISON INTERNATIONAL</t>
  </si>
  <si>
    <t>EIX</t>
  </si>
  <si>
    <t>EDWARDS LIFESCIENCES CORP</t>
  </si>
  <si>
    <t>EW</t>
  </si>
  <si>
    <t>ELECTRONIC ARTS INC</t>
  </si>
  <si>
    <t>EA</t>
  </si>
  <si>
    <t>EMERSON ELECTRIC CO</t>
  </si>
  <si>
    <t>EMR</t>
  </si>
  <si>
    <t>ENTERGY CORP</t>
  </si>
  <si>
    <t>ETR</t>
  </si>
  <si>
    <t>29364G103</t>
  </si>
  <si>
    <t>EQUIFAX INC</t>
  </si>
  <si>
    <t>EFX</t>
  </si>
  <si>
    <t>EQUITY LIFESTYLE PROPERTIES INC</t>
  </si>
  <si>
    <t>ELS</t>
  </si>
  <si>
    <t>29472R108</t>
  </si>
  <si>
    <t>EQUITY RESIDENTIAL</t>
  </si>
  <si>
    <t>EQR</t>
  </si>
  <si>
    <t>29476L107</t>
  </si>
  <si>
    <t>ERIE INDEMNITY CO</t>
  </si>
  <si>
    <t>ERIE</t>
  </si>
  <si>
    <t>29530P102</t>
  </si>
  <si>
    <t>ESSEX PROPERTY TRUST INC</t>
  </si>
  <si>
    <t>ESS</t>
  </si>
  <si>
    <t>EXELON CORP</t>
  </si>
  <si>
    <t>EXC</t>
  </si>
  <si>
    <t>30161N101</t>
  </si>
  <si>
    <t>EXPEDIA GROUP INC</t>
  </si>
  <si>
    <t>EXPE</t>
  </si>
  <si>
    <t>30212P303</t>
  </si>
  <si>
    <t>EXPEDITORS INTERNATIONAL OF WASHINGTON INC</t>
  </si>
  <si>
    <t>EXPD</t>
  </si>
  <si>
    <t>EXTRA SPACE STORAGE INC</t>
  </si>
  <si>
    <t>EXR</t>
  </si>
  <si>
    <t>30225T102</t>
  </si>
  <si>
    <t>EXXON MOBIL CORP</t>
  </si>
  <si>
    <t>XOM</t>
  </si>
  <si>
    <t>30231G102</t>
  </si>
  <si>
    <t>FMC CORP</t>
  </si>
  <si>
    <t>FMC</t>
  </si>
  <si>
    <t>META PLATFORMS INC</t>
  </si>
  <si>
    <t>FB</t>
  </si>
  <si>
    <t>30303M102</t>
  </si>
  <si>
    <t>FACTSET RESEARCH SYSTEMS INC</t>
  </si>
  <si>
    <t>FDS</t>
  </si>
  <si>
    <t>KEURIG DR PEPPER INC</t>
  </si>
  <si>
    <t>KDP</t>
  </si>
  <si>
    <t>49271V100</t>
  </si>
  <si>
    <t>FASTENAL CO</t>
  </si>
  <si>
    <t>FAST</t>
  </si>
  <si>
    <t>FEDEX CORP</t>
  </si>
  <si>
    <t>FDX</t>
  </si>
  <si>
    <t>31428X106</t>
  </si>
  <si>
    <t>F5 NETWORKS INC</t>
  </si>
  <si>
    <t>FFIV</t>
  </si>
  <si>
    <t>FIDELITY NATIONAL INFORMATION SERVICES INC</t>
  </si>
  <si>
    <t>FIS</t>
  </si>
  <si>
    <t>31620M106</t>
  </si>
  <si>
    <t>FIFTH THIRD BANCORP</t>
  </si>
  <si>
    <t>FITB</t>
  </si>
  <si>
    <t>FIRST REPUBLIC BANK/CA</t>
  </si>
  <si>
    <t>FRC</t>
  </si>
  <si>
    <t>33616C100</t>
  </si>
  <si>
    <t>FISERV INC</t>
  </si>
  <si>
    <t>FISV</t>
  </si>
  <si>
    <t>FIRSTENERGY CORP</t>
  </si>
  <si>
    <t>FE</t>
  </si>
  <si>
    <t>FLEETCOR TECHNOLOGIES INC</t>
  </si>
  <si>
    <t>FLT</t>
  </si>
  <si>
    <t>FORD MOTOR CO</t>
  </si>
  <si>
    <t>F</t>
  </si>
  <si>
    <t>FORTINET INC</t>
  </si>
  <si>
    <t>FTNT</t>
  </si>
  <si>
    <t>FORTUNE BRANDS HOME &amp; SECURITY INC</t>
  </si>
  <si>
    <t>FBHS</t>
  </si>
  <si>
    <t>34964C106</t>
  </si>
  <si>
    <t>FRANKLIN RESOURCES INC</t>
  </si>
  <si>
    <t>BEN</t>
  </si>
  <si>
    <t>FREEPORT-MCMORAN INC</t>
  </si>
  <si>
    <t>FCX</t>
  </si>
  <si>
    <t>35671D857</t>
  </si>
  <si>
    <t>ARTHUR J GALLAGHER &amp; CO</t>
  </si>
  <si>
    <t>AJG</t>
  </si>
  <si>
    <t>GARTNER INC</t>
  </si>
  <si>
    <t>GENERAL DYNAMICS CORP</t>
  </si>
  <si>
    <t>GD</t>
  </si>
  <si>
    <t>GENERAL MILLS INC</t>
  </si>
  <si>
    <t>GIS</t>
  </si>
  <si>
    <t>GENERAL MOTORS CO</t>
  </si>
  <si>
    <t>GM</t>
  </si>
  <si>
    <t>37045V100</t>
  </si>
  <si>
    <t>GENUINE PARTS CO</t>
  </si>
  <si>
    <t>GPC</t>
  </si>
  <si>
    <t>GILEAD SCIENCES INC</t>
  </si>
  <si>
    <t>GILD</t>
  </si>
  <si>
    <t>GLOBAL PAYMENTS INC</t>
  </si>
  <si>
    <t>GPN</t>
  </si>
  <si>
    <t>37940X102</t>
  </si>
  <si>
    <t>GOLDMAN SACHS GROUP INC/THE</t>
  </si>
  <si>
    <t>GS</t>
  </si>
  <si>
    <t>38141G104</t>
  </si>
  <si>
    <t>WW GRAINGER INC</t>
  </si>
  <si>
    <t>GWW</t>
  </si>
  <si>
    <t>HCA HEALTHCARE INC</t>
  </si>
  <si>
    <t>HCA</t>
  </si>
  <si>
    <t>40412C101</t>
  </si>
  <si>
    <t>HALLIBURTON CO</t>
  </si>
  <si>
    <t>HAL</t>
  </si>
  <si>
    <t>HARTFORD FINANCIAL SERVICES GROUP INC/THE</t>
  </si>
  <si>
    <t>HIG</t>
  </si>
  <si>
    <t>HASBRO INC</t>
  </si>
  <si>
    <t>HAS</t>
  </si>
  <si>
    <t>JACK HENRY &amp; ASSOCIATES INC</t>
  </si>
  <si>
    <t>JKHY</t>
  </si>
  <si>
    <t>HERSHEY CO/THE</t>
  </si>
  <si>
    <t>HSY</t>
  </si>
  <si>
    <t>HESS CORP</t>
  </si>
  <si>
    <t>HES</t>
  </si>
  <si>
    <t>42809H107</t>
  </si>
  <si>
    <t>HOLOGIC INC</t>
  </si>
  <si>
    <t>HOLX</t>
  </si>
  <si>
    <t>HOME DEPOT INC/THE</t>
  </si>
  <si>
    <t>HD</t>
  </si>
  <si>
    <t>HONEYWELL INTERNATIONAL INC</t>
  </si>
  <si>
    <t>HON</t>
  </si>
  <si>
    <t>HORMEL FOODS CORP</t>
  </si>
  <si>
    <t>HRL</t>
  </si>
  <si>
    <t>HOST HOTELS &amp; RESORTS INC</t>
  </si>
  <si>
    <t>HST</t>
  </si>
  <si>
    <t>44107P104</t>
  </si>
  <si>
    <t>HUMANA INC</t>
  </si>
  <si>
    <t>HUM</t>
  </si>
  <si>
    <t>JB HUNT TRANSPORT SERVICES INC</t>
  </si>
  <si>
    <t>JBHT</t>
  </si>
  <si>
    <t>HUNTINGTON BANCSHARES INC/OH</t>
  </si>
  <si>
    <t>HBAN</t>
  </si>
  <si>
    <t>HUNTINGTON INGALLS INDUSTRIES INC</t>
  </si>
  <si>
    <t>HII</t>
  </si>
  <si>
    <t>IPG PHOTONICS CORP</t>
  </si>
  <si>
    <t>IPGP</t>
  </si>
  <si>
    <t>44980X109</t>
  </si>
  <si>
    <t>IDEX CORP</t>
  </si>
  <si>
    <t>IEX</t>
  </si>
  <si>
    <t>45167R104</t>
  </si>
  <si>
    <t>IDEXX LABORATORIES INC</t>
  </si>
  <si>
    <t>IDXX</t>
  </si>
  <si>
    <t>45168D104</t>
  </si>
  <si>
    <t>ILLINOIS TOOL WORKS INC</t>
  </si>
  <si>
    <t>ITW</t>
  </si>
  <si>
    <t>ILLUMINA INC</t>
  </si>
  <si>
    <t>ILMN</t>
  </si>
  <si>
    <t>INCYTE CORP</t>
  </si>
  <si>
    <t>INCY</t>
  </si>
  <si>
    <t>45337C102</t>
  </si>
  <si>
    <t>INTEL CORP</t>
  </si>
  <si>
    <t>INTC</t>
  </si>
  <si>
    <t>INTERNATIONAL BUSINESS MACHINES CORP</t>
  </si>
  <si>
    <t>IBM</t>
  </si>
  <si>
    <t>INTERNATIONAL FLAVORS &amp; FRAGRANCES INC</t>
  </si>
  <si>
    <t>IFF</t>
  </si>
  <si>
    <t>INTERNATIONAL PAPER CO</t>
  </si>
  <si>
    <t>IP</t>
  </si>
  <si>
    <t>INTERPUBLIC GROUP OF COS INC/THE</t>
  </si>
  <si>
    <t>IPG</t>
  </si>
  <si>
    <t>INTUITIVE SURGICAL INC</t>
  </si>
  <si>
    <t>ISRG</t>
  </si>
  <si>
    <t>46120E602</t>
  </si>
  <si>
    <t>INTUIT INC</t>
  </si>
  <si>
    <t>INTU</t>
  </si>
  <si>
    <t>JACOBS ENGINEERING GROUP INC</t>
  </si>
  <si>
    <t>J</t>
  </si>
  <si>
    <t>NORDEA BANK ABP</t>
  </si>
  <si>
    <t>NDA</t>
  </si>
  <si>
    <t>BYZF9J9</t>
  </si>
  <si>
    <t>JOHNSON &amp; JOHNSON</t>
  </si>
  <si>
    <t>JNJ</t>
  </si>
  <si>
    <t>JUNIPER NETWORKS INC</t>
  </si>
  <si>
    <t>JNPR</t>
  </si>
  <si>
    <t>48203R104</t>
  </si>
  <si>
    <t>KLA CORP</t>
  </si>
  <si>
    <t>KLAC</t>
  </si>
  <si>
    <t>KANSAS CITY SOUTHERN</t>
  </si>
  <si>
    <t>KSU</t>
  </si>
  <si>
    <t>KELLOGG CO</t>
  </si>
  <si>
    <t>K</t>
  </si>
  <si>
    <t>KEYCORP</t>
  </si>
  <si>
    <t>KEY</t>
  </si>
  <si>
    <t>KIMBERLY-CLARK CORP</t>
  </si>
  <si>
    <t>KMB</t>
  </si>
  <si>
    <t>KINDER MORGAN INC</t>
  </si>
  <si>
    <t>KMI</t>
  </si>
  <si>
    <t>49456B101</t>
  </si>
  <si>
    <t>KROGER CO/THE</t>
  </si>
  <si>
    <t>KR</t>
  </si>
  <si>
    <t>LKQ CORP</t>
  </si>
  <si>
    <t>LKQ</t>
  </si>
  <si>
    <t>LABORATORY CORP OF AMERICA HOLDINGS</t>
  </si>
  <si>
    <t>LH</t>
  </si>
  <si>
    <t>50540R409</t>
  </si>
  <si>
    <t>LAM RESEARCH CORP</t>
  </si>
  <si>
    <t>LRCX</t>
  </si>
  <si>
    <t>LAS VEGAS SANDS CORP</t>
  </si>
  <si>
    <t>LVS</t>
  </si>
  <si>
    <t>ESTEE LAUDER COS INC/THE</t>
  </si>
  <si>
    <t>LEAR CORP</t>
  </si>
  <si>
    <t>LEA</t>
  </si>
  <si>
    <t>LEIDOS HOLDINGS INC</t>
  </si>
  <si>
    <t>LDOS</t>
  </si>
  <si>
    <t>LENNAR CORP</t>
  </si>
  <si>
    <t>LEN</t>
  </si>
  <si>
    <t>ABRDN PLC</t>
  </si>
  <si>
    <t>ABDN</t>
  </si>
  <si>
    <t>BF8Q6K6</t>
  </si>
  <si>
    <t>LENNOX INTERNATIONAL INC</t>
  </si>
  <si>
    <t>LII</t>
  </si>
  <si>
    <t>ELI LILLY &amp; CO</t>
  </si>
  <si>
    <t>LLY</t>
  </si>
  <si>
    <t>LINCOLN NATIONAL CORP</t>
  </si>
  <si>
    <t>LNC</t>
  </si>
  <si>
    <t>LOCKHEED MARTIN CORP</t>
  </si>
  <si>
    <t>LMT</t>
  </si>
  <si>
    <t>LOEWS CORP</t>
  </si>
  <si>
    <t>L</t>
  </si>
  <si>
    <t>LOWE'S COS INC</t>
  </si>
  <si>
    <t>LOW</t>
  </si>
  <si>
    <t>M&amp;T BANK CORP</t>
  </si>
  <si>
    <t>MTB</t>
  </si>
  <si>
    <t>55261F104</t>
  </si>
  <si>
    <t>LINDE PLC</t>
  </si>
  <si>
    <t>LIN</t>
  </si>
  <si>
    <t>BZ12WP8</t>
  </si>
  <si>
    <t>MGM RESORTS INTERNATIONAL</t>
  </si>
  <si>
    <t>MGM</t>
  </si>
  <si>
    <t>MSCI INC</t>
  </si>
  <si>
    <t>MSCI</t>
  </si>
  <si>
    <t>55354G100</t>
  </si>
  <si>
    <t>MARATHON PETROLEUM CORP</t>
  </si>
  <si>
    <t>MPC</t>
  </si>
  <si>
    <t>56585A102</t>
  </si>
  <si>
    <t>MARKEL CORP</t>
  </si>
  <si>
    <t>MKL</t>
  </si>
  <si>
    <t>MARSH &amp; MCLENNAN COS INC</t>
  </si>
  <si>
    <t>MMC</t>
  </si>
  <si>
    <t>MARRIOTT INTERNATIONAL INC/MD</t>
  </si>
  <si>
    <t>MAR</t>
  </si>
  <si>
    <t>MARTIN MARIETTA MATERIALS INC</t>
  </si>
  <si>
    <t>MLM</t>
  </si>
  <si>
    <t>MASCO CORP</t>
  </si>
  <si>
    <t>MAS</t>
  </si>
  <si>
    <t>MASTERCARD INC</t>
  </si>
  <si>
    <t>MA</t>
  </si>
  <si>
    <t>57636Q104</t>
  </si>
  <si>
    <t>MCCORMICK &amp; CO INC/MD</t>
  </si>
  <si>
    <t>MKC</t>
  </si>
  <si>
    <t>MCDONALD'S CORP</t>
  </si>
  <si>
    <t>MCD</t>
  </si>
  <si>
    <t>MCKESSON CORP</t>
  </si>
  <si>
    <t>MCK</t>
  </si>
  <si>
    <t>58155Q103</t>
  </si>
  <si>
    <t>INSURANCE AUSTRALIA GROUP LTD</t>
  </si>
  <si>
    <t>IAG</t>
  </si>
  <si>
    <t>MERCK &amp; CO INC</t>
  </si>
  <si>
    <t>MRK</t>
  </si>
  <si>
    <t>58933Y105</t>
  </si>
  <si>
    <t>METLIFE INC</t>
  </si>
  <si>
    <t>MET</t>
  </si>
  <si>
    <t>59156R108</t>
  </si>
  <si>
    <t>METTLER-TOLEDO INTERNATIONAL INC</t>
  </si>
  <si>
    <t>MTD</t>
  </si>
  <si>
    <t>MICROCHIP TECHNOLOGY INC</t>
  </si>
  <si>
    <t>MCHP</t>
  </si>
  <si>
    <t>MICRON TECHNOLOGY INC</t>
  </si>
  <si>
    <t>MU</t>
  </si>
  <si>
    <t>MID-AMERICA APARTMENT COMMUNITIES INC</t>
  </si>
  <si>
    <t>MAA</t>
  </si>
  <si>
    <t>59522J103</t>
  </si>
  <si>
    <t>MOHAWK INDUSTRIES INC</t>
  </si>
  <si>
    <t>MHK</t>
  </si>
  <si>
    <t>MOLSON COORS BEVERAGE CO</t>
  </si>
  <si>
    <t>TAP</t>
  </si>
  <si>
    <t>60871R209</t>
  </si>
  <si>
    <t>MONDELEZ INTERNATIONAL INC</t>
  </si>
  <si>
    <t>MDLZ</t>
  </si>
  <si>
    <t>MOODY'S CORP</t>
  </si>
  <si>
    <t>MCO</t>
  </si>
  <si>
    <t>MORGAN STANLEY</t>
  </si>
  <si>
    <t>MS</t>
  </si>
  <si>
    <t>MOSAIC CO/THE</t>
  </si>
  <si>
    <t>MOS</t>
  </si>
  <si>
    <t>61945C103</t>
  </si>
  <si>
    <t>MOTOROLA SOLUTIONS INC</t>
  </si>
  <si>
    <t>MSI</t>
  </si>
  <si>
    <t>NRG ENERGY INC</t>
  </si>
  <si>
    <t>NRG</t>
  </si>
  <si>
    <t>NVR INC</t>
  </si>
  <si>
    <t>NVR</t>
  </si>
  <si>
    <t>62944T105</t>
  </si>
  <si>
    <t>NASDAQ INC</t>
  </si>
  <si>
    <t>NDAQ</t>
  </si>
  <si>
    <t>BHP GROUP PLC</t>
  </si>
  <si>
    <t>BHP</t>
  </si>
  <si>
    <t>BH0P3Z9</t>
  </si>
  <si>
    <t>NETAPP INC</t>
  </si>
  <si>
    <t>NTAP</t>
  </si>
  <si>
    <t>64110D104</t>
  </si>
  <si>
    <t>NETFLIX INC</t>
  </si>
  <si>
    <t>NFLX</t>
  </si>
  <si>
    <t>64110L106</t>
  </si>
  <si>
    <t>NEWELL BRANDS INC</t>
  </si>
  <si>
    <t>NWL</t>
  </si>
  <si>
    <t>NEWMONT CORP</t>
  </si>
  <si>
    <t>NEM</t>
  </si>
  <si>
    <t>NEWS CORP</t>
  </si>
  <si>
    <t>NWSA</t>
  </si>
  <si>
    <t>65249B109</t>
  </si>
  <si>
    <t>NEXTERA ENERGY INC</t>
  </si>
  <si>
    <t>NEE</t>
  </si>
  <si>
    <t>65339F101</t>
  </si>
  <si>
    <t>COLES GROUP LTD</t>
  </si>
  <si>
    <t>COL</t>
  </si>
  <si>
    <t>BYWR0T5</t>
  </si>
  <si>
    <t>NIKE INC</t>
  </si>
  <si>
    <t>NKE</t>
  </si>
  <si>
    <t>NISOURCE INC</t>
  </si>
  <si>
    <t>NI</t>
  </si>
  <si>
    <t>65473P105</t>
  </si>
  <si>
    <t>NORDSON CORP</t>
  </si>
  <si>
    <t>NDSN</t>
  </si>
  <si>
    <t>NORFOLK SOUTHERN CORP</t>
  </si>
  <si>
    <t>NSC</t>
  </si>
  <si>
    <t>NORTHERN TRUST CORP</t>
  </si>
  <si>
    <t>NTRS</t>
  </si>
  <si>
    <t>NORTHROP GRUMMAN CORP</t>
  </si>
  <si>
    <t>NOC</t>
  </si>
  <si>
    <t>ARGENX SE</t>
  </si>
  <si>
    <t>ARGX</t>
  </si>
  <si>
    <t>BNHKYX4</t>
  </si>
  <si>
    <t>AROUNDTOWN SA</t>
  </si>
  <si>
    <t>AT1</t>
  </si>
  <si>
    <t>BF0CK44</t>
  </si>
  <si>
    <t>ZSCALER INC</t>
  </si>
  <si>
    <t>ZS</t>
  </si>
  <si>
    <t>98980G102</t>
  </si>
  <si>
    <t>NUCOR CORP</t>
  </si>
  <si>
    <t>NUE</t>
  </si>
  <si>
    <t>NVIDIA CORP</t>
  </si>
  <si>
    <t>NVDA</t>
  </si>
  <si>
    <t>67066G104</t>
  </si>
  <si>
    <t>O'REILLY AUTOMOTIVE INC</t>
  </si>
  <si>
    <t>ORLY</t>
  </si>
  <si>
    <t>67103H107</t>
  </si>
  <si>
    <t>OCCIDENTAL PETROLEUM CORP</t>
  </si>
  <si>
    <t>OXY</t>
  </si>
  <si>
    <t>OLD DOMINION FREIGHT LINE INC</t>
  </si>
  <si>
    <t>ODFL</t>
  </si>
  <si>
    <t>ETSY INC</t>
  </si>
  <si>
    <t>ETSY</t>
  </si>
  <si>
    <t>29786A106</t>
  </si>
  <si>
    <t>NIBE INDUSTRIER AB</t>
  </si>
  <si>
    <t>NIBEB</t>
  </si>
  <si>
    <t>BN7BZM3</t>
  </si>
  <si>
    <t>ELIA GROUP SA/NV</t>
  </si>
  <si>
    <t>ELI</t>
  </si>
  <si>
    <t>B09M9F4</t>
  </si>
  <si>
    <t>EVOLUTION MINING LTD</t>
  </si>
  <si>
    <t>EVN</t>
  </si>
  <si>
    <t>B3X0F91</t>
  </si>
  <si>
    <t>NORTHERN STAR RESOURCES LTD</t>
  </si>
  <si>
    <t>NST</t>
  </si>
  <si>
    <t>OMNICOM GROUP INC</t>
  </si>
  <si>
    <t>OMC</t>
  </si>
  <si>
    <t>OMEGA HEALTHCARE INVESTORS INC</t>
  </si>
  <si>
    <t>OHI</t>
  </si>
  <si>
    <t>ON SEMICONDUCTOR CORP</t>
  </si>
  <si>
    <t>ON</t>
  </si>
  <si>
    <t>ONEOK INC</t>
  </si>
  <si>
    <t>OKE</t>
  </si>
  <si>
    <t>ORACLE CORP</t>
  </si>
  <si>
    <t>ORCL</t>
  </si>
  <si>
    <t>68389X105</t>
  </si>
  <si>
    <t>OWENS CORNING</t>
  </si>
  <si>
    <t>OC</t>
  </si>
  <si>
    <t>PG&amp;E CORP</t>
  </si>
  <si>
    <t>PCG</t>
  </si>
  <si>
    <t>69331C108</t>
  </si>
  <si>
    <t>PNC FINANCIAL SERVICES GROUP INC/THE</t>
  </si>
  <si>
    <t>PNC</t>
  </si>
  <si>
    <t>PPG INDUSTRIES INC</t>
  </si>
  <si>
    <t>PPG</t>
  </si>
  <si>
    <t>PPL CORP</t>
  </si>
  <si>
    <t>PPL</t>
  </si>
  <si>
    <t>69351T106</t>
  </si>
  <si>
    <t>PACCAR INC</t>
  </si>
  <si>
    <t>PCAR</t>
  </si>
  <si>
    <t>PACKAGING CORP OF AMERICA</t>
  </si>
  <si>
    <t>PKG</t>
  </si>
  <si>
    <t>PALO ALTO NETWORKS INC</t>
  </si>
  <si>
    <t>PANW</t>
  </si>
  <si>
    <t>PARKER-HANNIFIN CORP</t>
  </si>
  <si>
    <t>PH</t>
  </si>
  <si>
    <t>PAYCHEX INC</t>
  </si>
  <si>
    <t>PAYX</t>
  </si>
  <si>
    <t>PHOENIX GROUP HOLDINGS PLC</t>
  </si>
  <si>
    <t>PHNX</t>
  </si>
  <si>
    <t>BGXQNP2</t>
  </si>
  <si>
    <t>PEPSICO INC</t>
  </si>
  <si>
    <t>PEP</t>
  </si>
  <si>
    <t>PERKINELMER INC</t>
  </si>
  <si>
    <t>PKI</t>
  </si>
  <si>
    <t>PFIZER INC</t>
  </si>
  <si>
    <t>PFE</t>
  </si>
  <si>
    <t>PHILIP MORRIS INTERNATIONAL INC</t>
  </si>
  <si>
    <t>PM</t>
  </si>
  <si>
    <t>PHILLIPS 66</t>
  </si>
  <si>
    <t>PSX</t>
  </si>
  <si>
    <t>PINNACLE WEST CAPITAL CORP</t>
  </si>
  <si>
    <t>PNW</t>
  </si>
  <si>
    <t>PIONEER NATURAL RESOURCES CO</t>
  </si>
  <si>
    <t>PXD</t>
  </si>
  <si>
    <t>CIGNA CORP</t>
  </si>
  <si>
    <t>CI</t>
  </si>
  <si>
    <t>ELANCO ANIMAL HEALTH INC</t>
  </si>
  <si>
    <t>ELAN</t>
  </si>
  <si>
    <t>28414H103</t>
  </si>
  <si>
    <t>T ROWE PRICE GROUP INC</t>
  </si>
  <si>
    <t>TROW</t>
  </si>
  <si>
    <t>74144T108</t>
  </si>
  <si>
    <t>PRINCIPAL FINANCIAL GROUP INC</t>
  </si>
  <si>
    <t>PFG</t>
  </si>
  <si>
    <t>74251V102</t>
  </si>
  <si>
    <t>PROCTER &amp; GAMBLE CO/THE</t>
  </si>
  <si>
    <t>PG</t>
  </si>
  <si>
    <t>PROGRESSIVE CORP/THE</t>
  </si>
  <si>
    <t>PGR</t>
  </si>
  <si>
    <t>PROLOGIS INC</t>
  </si>
  <si>
    <t>PLD</t>
  </si>
  <si>
    <t>74340W103</t>
  </si>
  <si>
    <t>PRUDENTIAL FINANCIAL INC</t>
  </si>
  <si>
    <t>DELL TECHNOLOGIES INC</t>
  </si>
  <si>
    <t>DELL</t>
  </si>
  <si>
    <t>24703L202</t>
  </si>
  <si>
    <t>PUBLIC SERVICE ENTERPRISE GROUP INC</t>
  </si>
  <si>
    <t>PEG</t>
  </si>
  <si>
    <t>PUBLIC STORAGE</t>
  </si>
  <si>
    <t>PSA</t>
  </si>
  <si>
    <t>74460D109</t>
  </si>
  <si>
    <t>PULTEGROUP INC</t>
  </si>
  <si>
    <t>PHM</t>
  </si>
  <si>
    <t>QUALCOMM INC</t>
  </si>
  <si>
    <t>QCOM</t>
  </si>
  <si>
    <t>QUEST DIAGNOSTICS INC</t>
  </si>
  <si>
    <t>DGX</t>
  </si>
  <si>
    <t>74834L100</t>
  </si>
  <si>
    <t>RPM INTERNATIONAL INC</t>
  </si>
  <si>
    <t>RPM</t>
  </si>
  <si>
    <t>RAYMOND JAMES FINANCIAL INC</t>
  </si>
  <si>
    <t>RJF</t>
  </si>
  <si>
    <t>REALTY INCOME CORP</t>
  </si>
  <si>
    <t>O</t>
  </si>
  <si>
    <t>REGENCY CENTERS CORP</t>
  </si>
  <si>
    <t>REG</t>
  </si>
  <si>
    <t>REGENERON PHARMACEUTICALS INC</t>
  </si>
  <si>
    <t>REGN</t>
  </si>
  <si>
    <t>75886F107</t>
  </si>
  <si>
    <t>REGIONS FINANCIAL CORP</t>
  </si>
  <si>
    <t>RF</t>
  </si>
  <si>
    <t>7591EP100</t>
  </si>
  <si>
    <t>REPUBLIC SERVICES INC</t>
  </si>
  <si>
    <t>RSG</t>
  </si>
  <si>
    <t>RESMED INC</t>
  </si>
  <si>
    <t>RMD</t>
  </si>
  <si>
    <t>SOFTBANK CORP</t>
  </si>
  <si>
    <t>BF5M0K5</t>
  </si>
  <si>
    <t>ROBERT HALF INTERNATIONAL INC</t>
  </si>
  <si>
    <t>RHI</t>
  </si>
  <si>
    <t>ROCKWELL AUTOMATION INC</t>
  </si>
  <si>
    <t>ROK</t>
  </si>
  <si>
    <t>ROLLINS INC</t>
  </si>
  <si>
    <t>ROL</t>
  </si>
  <si>
    <t>ROPER TECHNOLOGIES INC</t>
  </si>
  <si>
    <t>ROP</t>
  </si>
  <si>
    <t>ROSS STORES INC</t>
  </si>
  <si>
    <t>ROST</t>
  </si>
  <si>
    <t>INTERCONTINENTAL HOTELS GROUP PLC</t>
  </si>
  <si>
    <t>IHG</t>
  </si>
  <si>
    <t>BHJYC05</t>
  </si>
  <si>
    <t>SEI INVESTMENTS CO</t>
  </si>
  <si>
    <t>SEIC</t>
  </si>
  <si>
    <t>SVB FINANCIAL GROUP</t>
  </si>
  <si>
    <t>SIVB</t>
  </si>
  <si>
    <t>78486Q101</t>
  </si>
  <si>
    <t>SALESFORCE.COM INC</t>
  </si>
  <si>
    <t>CRM</t>
  </si>
  <si>
    <t>79466L302</t>
  </si>
  <si>
    <t>HENRY SCHEIN INC</t>
  </si>
  <si>
    <t>HSIC</t>
  </si>
  <si>
    <t>SCHLUMBERGER NV</t>
  </si>
  <si>
    <t>SLB</t>
  </si>
  <si>
    <t>CHARLES SCHWAB CORP/THE</t>
  </si>
  <si>
    <t>SCHW</t>
  </si>
  <si>
    <t>AKZO NOBEL NV</t>
  </si>
  <si>
    <t>AKZA</t>
  </si>
  <si>
    <t>BJ2KSG2</t>
  </si>
  <si>
    <t>SEALED AIR CORP</t>
  </si>
  <si>
    <t>SEE</t>
  </si>
  <si>
    <t>81211K100</t>
  </si>
  <si>
    <t>SEMPRA ENERGY</t>
  </si>
  <si>
    <t>SRE</t>
  </si>
  <si>
    <t>SERVICENOW INC</t>
  </si>
  <si>
    <t>NOW</t>
  </si>
  <si>
    <t>81762P102</t>
  </si>
  <si>
    <t>SHERWIN-WILLIAMS CO/THE</t>
  </si>
  <si>
    <t>SHW</t>
  </si>
  <si>
    <t>SIMON PROPERTY GROUP INC</t>
  </si>
  <si>
    <t>SPG</t>
  </si>
  <si>
    <t>SKYWORKS SOLUTIONS INC</t>
  </si>
  <si>
    <t>SWKS</t>
  </si>
  <si>
    <t>83088M102</t>
  </si>
  <si>
    <t>A O SMITH CORP</t>
  </si>
  <si>
    <t>AOS</t>
  </si>
  <si>
    <t>J M SMUCKER CO/THE</t>
  </si>
  <si>
    <t>SJM</t>
  </si>
  <si>
    <t>SNAP-ON INC</t>
  </si>
  <si>
    <t>SNA</t>
  </si>
  <si>
    <t>SOUTHERN CO/THE</t>
  </si>
  <si>
    <t>SO</t>
  </si>
  <si>
    <t>SOUTHWEST AIRLINES CO</t>
  </si>
  <si>
    <t>LUV</t>
  </si>
  <si>
    <t>SPLUNK INC</t>
  </si>
  <si>
    <t>SPLK</t>
  </si>
  <si>
    <t>STANLEY BLACK &amp; DECKER INC</t>
  </si>
  <si>
    <t>SWK</t>
  </si>
  <si>
    <t>STARBUCKS CORP</t>
  </si>
  <si>
    <t>SBUX</t>
  </si>
  <si>
    <t>STATE STREET CORP</t>
  </si>
  <si>
    <t>STT</t>
  </si>
  <si>
    <t>STEEL DYNAMICS INC</t>
  </si>
  <si>
    <t>STLD</t>
  </si>
  <si>
    <t>STRYKER CORP</t>
  </si>
  <si>
    <t>SYK</t>
  </si>
  <si>
    <t>SYNOPSYS INC</t>
  </si>
  <si>
    <t>SNPS</t>
  </si>
  <si>
    <t>SYSCO CORP</t>
  </si>
  <si>
    <t>SYY</t>
  </si>
  <si>
    <t>TJX COS INC/THE</t>
  </si>
  <si>
    <t>TJX</t>
  </si>
  <si>
    <t>T-MOBILE US INC</t>
  </si>
  <si>
    <t>TMUS</t>
  </si>
  <si>
    <t>TARGET CORP</t>
  </si>
  <si>
    <t>TGT</t>
  </si>
  <si>
    <t>TELEFLEX INC</t>
  </si>
  <si>
    <t>TFX</t>
  </si>
  <si>
    <t>TERADYNE INC</t>
  </si>
  <si>
    <t>TER</t>
  </si>
  <si>
    <t>ALTICE USA INC</t>
  </si>
  <si>
    <t>ATUS</t>
  </si>
  <si>
    <t>02156K103</t>
  </si>
  <si>
    <t>ADYEN NV</t>
  </si>
  <si>
    <t>ADYEN</t>
  </si>
  <si>
    <t>BZ1HM42</t>
  </si>
  <si>
    <t>KKR &amp; CO INC</t>
  </si>
  <si>
    <t>KKR</t>
  </si>
  <si>
    <t>48251W104</t>
  </si>
  <si>
    <t>TESLA INC</t>
  </si>
  <si>
    <t>TSLA</t>
  </si>
  <si>
    <t>88160R101</t>
  </si>
  <si>
    <t>TEXAS INSTRUMENTS INC</t>
  </si>
  <si>
    <t>TXN</t>
  </si>
  <si>
    <t>TEXTRON INC</t>
  </si>
  <si>
    <t>TXT</t>
  </si>
  <si>
    <t>THERMO FISHER SCIENTIFIC INC</t>
  </si>
  <si>
    <t>TMO</t>
  </si>
  <si>
    <t>3M CO</t>
  </si>
  <si>
    <t>MMM</t>
  </si>
  <si>
    <t>88579Y101</t>
  </si>
  <si>
    <t>TRACTOR SUPPLY CO</t>
  </si>
  <si>
    <t>TSCO</t>
  </si>
  <si>
    <t>TRANSDIGM GROUP INC</t>
  </si>
  <si>
    <t>TDG</t>
  </si>
  <si>
    <t>TRAVELERS COS INC/THE</t>
  </si>
  <si>
    <t>TRV</t>
  </si>
  <si>
    <t>TRIMBLE INC</t>
  </si>
  <si>
    <t>TRMB</t>
  </si>
  <si>
    <t>MODERNA INC</t>
  </si>
  <si>
    <t>MRNA</t>
  </si>
  <si>
    <t>60770K107</t>
  </si>
  <si>
    <t>FOX CORP</t>
  </si>
  <si>
    <t>FOXA</t>
  </si>
  <si>
    <t>35137L105</t>
  </si>
  <si>
    <t>FOX</t>
  </si>
  <si>
    <t>35137L204</t>
  </si>
  <si>
    <t>TYSON FOODS INC</t>
  </si>
  <si>
    <t>TSN</t>
  </si>
  <si>
    <t>UDR INC</t>
  </si>
  <si>
    <t>UDR</t>
  </si>
  <si>
    <t>UGI CORP</t>
  </si>
  <si>
    <t>UGI</t>
  </si>
  <si>
    <t>US BANCORP</t>
  </si>
  <si>
    <t>USB</t>
  </si>
  <si>
    <t>ULTA BEAUTY INC</t>
  </si>
  <si>
    <t>ULTA</t>
  </si>
  <si>
    <t>90384S303</t>
  </si>
  <si>
    <t>STERIS PLC</t>
  </si>
  <si>
    <t>STE</t>
  </si>
  <si>
    <t>BFY8C75</t>
  </si>
  <si>
    <t>UNION PACIFIC CORP</t>
  </si>
  <si>
    <t>UNP</t>
  </si>
  <si>
    <t>UNITED PARCEL SERVICE INC</t>
  </si>
  <si>
    <t>UPS</t>
  </si>
  <si>
    <t>UNITED RENTALS INC</t>
  </si>
  <si>
    <t>URI</t>
  </si>
  <si>
    <t>DOW INC</t>
  </si>
  <si>
    <t>DOW</t>
  </si>
  <si>
    <t>UNITEDHEALTH GROUP INC</t>
  </si>
  <si>
    <t>UNH</t>
  </si>
  <si>
    <t>91324P102</t>
  </si>
  <si>
    <t>UNIVERSAL HEALTH SERVICES INC</t>
  </si>
  <si>
    <t>UHS</t>
  </si>
  <si>
    <t>VF CORP</t>
  </si>
  <si>
    <t>VFC</t>
  </si>
  <si>
    <t>VALERO ENERGY CORP</t>
  </si>
  <si>
    <t>VLO</t>
  </si>
  <si>
    <t>91913Y100</t>
  </si>
  <si>
    <t>ALCON INC</t>
  </si>
  <si>
    <t>ALC</t>
  </si>
  <si>
    <t>BJT1GR5</t>
  </si>
  <si>
    <t>ADEVINTA ASA</t>
  </si>
  <si>
    <t>ADE</t>
  </si>
  <si>
    <t>BJ0DP40</t>
  </si>
  <si>
    <t>VENTAS INC</t>
  </si>
  <si>
    <t>VTR</t>
  </si>
  <si>
    <t>92276F100</t>
  </si>
  <si>
    <t>VERISIGN INC</t>
  </si>
  <si>
    <t>VRSN</t>
  </si>
  <si>
    <t>VERIZON COMMUNICATIONS INC</t>
  </si>
  <si>
    <t>VZ</t>
  </si>
  <si>
    <t>92343V104</t>
  </si>
  <si>
    <t>VERISK ANALYTICS INC</t>
  </si>
  <si>
    <t>VRSK</t>
  </si>
  <si>
    <t>92345Y106</t>
  </si>
  <si>
    <t>VERTEX PHARMACEUTICALS INC</t>
  </si>
  <si>
    <t>VRTX</t>
  </si>
  <si>
    <t>92532F100</t>
  </si>
  <si>
    <t>VISA INC</t>
  </si>
  <si>
    <t>V</t>
  </si>
  <si>
    <t>92826C839</t>
  </si>
  <si>
    <t>VMWARE INC</t>
  </si>
  <si>
    <t>VMW</t>
  </si>
  <si>
    <t>VORNADO REALTY TRUST</t>
  </si>
  <si>
    <t>VNO</t>
  </si>
  <si>
    <t>VULCAN MATERIALS CO</t>
  </si>
  <si>
    <t>VMC</t>
  </si>
  <si>
    <t>WP CAREY INC</t>
  </si>
  <si>
    <t>WPC</t>
  </si>
  <si>
    <t>92936U109</t>
  </si>
  <si>
    <t>WESTINGHOUSE AIR BRAKE TECHNOLOGIES CORP</t>
  </si>
  <si>
    <t>WAB</t>
  </si>
  <si>
    <t>WALMART INC</t>
  </si>
  <si>
    <t>WMT</t>
  </si>
  <si>
    <t>WASTE MANAGEMENT INC</t>
  </si>
  <si>
    <t>WM</t>
  </si>
  <si>
    <t>94106L109</t>
  </si>
  <si>
    <t>WATERS CORP</t>
  </si>
  <si>
    <t>WAT</t>
  </si>
  <si>
    <t>CRODA INTERNATIONAL PLC</t>
  </si>
  <si>
    <t>CRDA</t>
  </si>
  <si>
    <t>BJFFLV0</t>
  </si>
  <si>
    <t>WELLS FARGO &amp; CO</t>
  </si>
  <si>
    <t>WFC</t>
  </si>
  <si>
    <t>WESTERN DIGITAL CORP</t>
  </si>
  <si>
    <t>WDC</t>
  </si>
  <si>
    <t>WESTERN UNION CO/THE</t>
  </si>
  <si>
    <t>WU</t>
  </si>
  <si>
    <t>WEYERHAEUSER CO</t>
  </si>
  <si>
    <t>WY</t>
  </si>
  <si>
    <t>WHIRLPOOL CORP</t>
  </si>
  <si>
    <t>WHR</t>
  </si>
  <si>
    <t>NOVAVAX INC</t>
  </si>
  <si>
    <t>NVAX</t>
  </si>
  <si>
    <t>FERGUSON PLC</t>
  </si>
  <si>
    <t>FERG</t>
  </si>
  <si>
    <t>BJVNSS4</t>
  </si>
  <si>
    <t>WILLIAMS COS INC/THE</t>
  </si>
  <si>
    <t>WMB</t>
  </si>
  <si>
    <t>WORKDAY INC</t>
  </si>
  <si>
    <t>WDAY</t>
  </si>
  <si>
    <t>98138H101</t>
  </si>
  <si>
    <t>WYNN RESORTS LTD</t>
  </si>
  <si>
    <t>WYNN</t>
  </si>
  <si>
    <t>XCEL ENERGY INC</t>
  </si>
  <si>
    <t>XEL</t>
  </si>
  <si>
    <t>98389B100</t>
  </si>
  <si>
    <t>XILINX INC</t>
  </si>
  <si>
    <t>XLNX</t>
  </si>
  <si>
    <t>XYLEM INC/NY</t>
  </si>
  <si>
    <t>XYL</t>
  </si>
  <si>
    <t>98419M100</t>
  </si>
  <si>
    <t>YUM! BRANDS INC</t>
  </si>
  <si>
    <t>YUM</t>
  </si>
  <si>
    <t>ZEBRA TECHNOLOGIES CORP</t>
  </si>
  <si>
    <t>ZBRA</t>
  </si>
  <si>
    <t>ZIMMER BIOMET HOLDINGS INC</t>
  </si>
  <si>
    <t>ZBH</t>
  </si>
  <si>
    <t>98956P102</t>
  </si>
  <si>
    <t>ZOETIS INC</t>
  </si>
  <si>
    <t>ZTS</t>
  </si>
  <si>
    <t>98978V103</t>
  </si>
  <si>
    <t>EVOLUTION AB</t>
  </si>
  <si>
    <t>EVO</t>
  </si>
  <si>
    <t>BJXSCH4</t>
  </si>
  <si>
    <t>BOLIDEN AB</t>
  </si>
  <si>
    <t>BMWPW33</t>
  </si>
  <si>
    <t>KNORR-BREMSE AG</t>
  </si>
  <si>
    <t>KBX</t>
  </si>
  <si>
    <t>BD2P9X9</t>
  </si>
  <si>
    <t>UBER TECHNOLOGIES INC</t>
  </si>
  <si>
    <t>UBER</t>
  </si>
  <si>
    <t>90353T100</t>
  </si>
  <si>
    <t>ROKU INC</t>
  </si>
  <si>
    <t>ROKU</t>
  </si>
  <si>
    <t>77543R102</t>
  </si>
  <si>
    <t>MONGODB INC</t>
  </si>
  <si>
    <t>MDB</t>
  </si>
  <si>
    <t>60937P106</t>
  </si>
  <si>
    <t>DROPBOX INC</t>
  </si>
  <si>
    <t>DBX</t>
  </si>
  <si>
    <t>26210C104</t>
  </si>
  <si>
    <t>SNAP INC</t>
  </si>
  <si>
    <t>SNAP</t>
  </si>
  <si>
    <t>83304A106</t>
  </si>
  <si>
    <t>MERCARI INC</t>
  </si>
  <si>
    <t>BG0GM14</t>
  </si>
  <si>
    <t>CARVANA CO</t>
  </si>
  <si>
    <t>CVNA</t>
  </si>
  <si>
    <t>CORTEVA INC</t>
  </si>
  <si>
    <t>CTVA</t>
  </si>
  <si>
    <t>22052L104</t>
  </si>
  <si>
    <t>DUPONT DE NEMOURS INC</t>
  </si>
  <si>
    <t>DD</t>
  </si>
  <si>
    <t>26614N102</t>
  </si>
  <si>
    <t>LYFT INC</t>
  </si>
  <si>
    <t>LYFT</t>
  </si>
  <si>
    <t>55087P104</t>
  </si>
  <si>
    <t>AVALARA INC</t>
  </si>
  <si>
    <t>AVLR</t>
  </si>
  <si>
    <t>05338G106</t>
  </si>
  <si>
    <t>L3HARRIS TECHNOLOGIES INC</t>
  </si>
  <si>
    <t>LHX</t>
  </si>
  <si>
    <t>GLOBE LIFE INC</t>
  </si>
  <si>
    <t>GL</t>
  </si>
  <si>
    <t>AMCOR PLC</t>
  </si>
  <si>
    <t>AMCR</t>
  </si>
  <si>
    <t>BJ1F307</t>
  </si>
  <si>
    <t>DYNATRACE INC</t>
  </si>
  <si>
    <t>DT</t>
  </si>
  <si>
    <t>AVANTOR INC</t>
  </si>
  <si>
    <t>AVTR</t>
  </si>
  <si>
    <t>05352A100</t>
  </si>
  <si>
    <t>PELOTON INTERACTIVE INC</t>
  </si>
  <si>
    <t>PTON</t>
  </si>
  <si>
    <t>70614W100</t>
  </si>
  <si>
    <t>BUDWEISER BREWING CO APAC LTD</t>
  </si>
  <si>
    <t>BKDXJH5</t>
  </si>
  <si>
    <t>SYNCHRONY FINANCIAL</t>
  </si>
  <si>
    <t>SYF</t>
  </si>
  <si>
    <t>87165B103</t>
  </si>
  <si>
    <t>ARISTA NETWORKS INC</t>
  </si>
  <si>
    <t>ANET</t>
  </si>
  <si>
    <t>M&amp;G PLC</t>
  </si>
  <si>
    <t>MNG</t>
  </si>
  <si>
    <t>BKFB1C6</t>
  </si>
  <si>
    <t>HEALTHPEAK PROPERTIES INC</t>
  </si>
  <si>
    <t>PEAK</t>
  </si>
  <si>
    <t>42250P103</t>
  </si>
  <si>
    <t>NORTONLIFELOCK INC</t>
  </si>
  <si>
    <t>NLOK</t>
  </si>
  <si>
    <t>JAPAN POST INSURANCE CO LTD</t>
  </si>
  <si>
    <t>BYT8154</t>
  </si>
  <si>
    <t>PINTEREST INC</t>
  </si>
  <si>
    <t>PINS</t>
  </si>
  <si>
    <t>72352L106</t>
  </si>
  <si>
    <t>BLACKSTONE INC</t>
  </si>
  <si>
    <t>BX</t>
  </si>
  <si>
    <t>09260D107</t>
  </si>
  <si>
    <t>TRADEWEB MARKETS INC</t>
  </si>
  <si>
    <t>TW</t>
  </si>
  <si>
    <t>VIACOMCBS INC</t>
  </si>
  <si>
    <t>VIAC</t>
  </si>
  <si>
    <t>92556H206</t>
  </si>
  <si>
    <t>EQUITABLE HOLDINGS INC</t>
  </si>
  <si>
    <t>EQH</t>
  </si>
  <si>
    <t>PROSUS NV</t>
  </si>
  <si>
    <t>PRX</t>
  </si>
  <si>
    <t>BJDS7L3</t>
  </si>
  <si>
    <t>CRH PLC</t>
  </si>
  <si>
    <t>CRH</t>
  </si>
  <si>
    <t>IE</t>
  </si>
  <si>
    <t>Ireland</t>
  </si>
  <si>
    <t>ESSENTIAL UTILITIES INC</t>
  </si>
  <si>
    <t>WTRG</t>
  </si>
  <si>
    <t>29670G102</t>
  </si>
  <si>
    <t>Danish Krone</t>
  </si>
  <si>
    <t>CASHDKK</t>
  </si>
  <si>
    <t>ZOOM VIDEO COMMUNICATIONS INC</t>
  </si>
  <si>
    <t>ZM</t>
  </si>
  <si>
    <t>98980L101</t>
  </si>
  <si>
    <t>INGERSOLL RAND INC</t>
  </si>
  <si>
    <t>IR</t>
  </si>
  <si>
    <t>45687V106</t>
  </si>
  <si>
    <t>TRANE TECHNOLOGIES PLC</t>
  </si>
  <si>
    <t>TT</t>
  </si>
  <si>
    <t>BK9ZQ96</t>
  </si>
  <si>
    <t>PPD INC</t>
  </si>
  <si>
    <t>PPD</t>
  </si>
  <si>
    <t>69355F102</t>
  </si>
  <si>
    <t>AON PLC</t>
  </si>
  <si>
    <t>AON</t>
  </si>
  <si>
    <t>BLP1HW5</t>
  </si>
  <si>
    <t>HOWMET AEROSPACE INC</t>
  </si>
  <si>
    <t>HWM</t>
  </si>
  <si>
    <t>RAYTHEON TECHNOLOGIES CORP</t>
  </si>
  <si>
    <t>RTX</t>
  </si>
  <si>
    <t>CARRIER GLOBAL CORP</t>
  </si>
  <si>
    <t>CARR</t>
  </si>
  <si>
    <t>14448C104</t>
  </si>
  <si>
    <t>OTIS WORLDWIDE CORP</t>
  </si>
  <si>
    <t>OTIS</t>
  </si>
  <si>
    <t>68902V107</t>
  </si>
  <si>
    <t>CLOUDFLARE INC</t>
  </si>
  <si>
    <t>NET</t>
  </si>
  <si>
    <t>18915M107</t>
  </si>
  <si>
    <t>AMPOL LTD</t>
  </si>
  <si>
    <t>ALD</t>
  </si>
  <si>
    <t>BM91201</t>
  </si>
  <si>
    <t>TWD</t>
  </si>
  <si>
    <t>SEA LTD</t>
  </si>
  <si>
    <t>81141R100</t>
  </si>
  <si>
    <t>Taiwan, Province Of China</t>
  </si>
  <si>
    <t>BANQUE CANTONALE VAUDOISE</t>
  </si>
  <si>
    <t>BCVN</t>
  </si>
  <si>
    <t>BMFY8R3</t>
  </si>
  <si>
    <t>SINCH AB</t>
  </si>
  <si>
    <t>SINCH</t>
  </si>
  <si>
    <t>BKP8Q11</t>
  </si>
  <si>
    <t>APOLLO GLOBAL MANAGEMENT INC</t>
  </si>
  <si>
    <t>APO</t>
  </si>
  <si>
    <t>NEXI SPA</t>
  </si>
  <si>
    <t>NEXI</t>
  </si>
  <si>
    <t>BJ1F880</t>
  </si>
  <si>
    <t>CROWDSTRIKE HOLDINGS INC</t>
  </si>
  <si>
    <t>CRWD</t>
  </si>
  <si>
    <t>22788C105</t>
  </si>
  <si>
    <t>DATADOG INC</t>
  </si>
  <si>
    <t>DDOG</t>
  </si>
  <si>
    <t>23804L103</t>
  </si>
  <si>
    <t>EQT AB</t>
  </si>
  <si>
    <t>EQT</t>
  </si>
  <si>
    <t>BJ7W9K4</t>
  </si>
  <si>
    <t>TEAMVIEWER AG</t>
  </si>
  <si>
    <t>TMV</t>
  </si>
  <si>
    <t>BJ7WGS1</t>
  </si>
  <si>
    <t>LA FRANCAISE DES JEUX SAEM</t>
  </si>
  <si>
    <t>FDJ</t>
  </si>
  <si>
    <t>BG0SC10</t>
  </si>
  <si>
    <t>CARLYLE GROUP INC/THE</t>
  </si>
  <si>
    <t>CG</t>
  </si>
  <si>
    <t>14316J108</t>
  </si>
  <si>
    <t>INVESTMENT AB LATOUR</t>
  </si>
  <si>
    <t>LATOB</t>
  </si>
  <si>
    <t>BZ404X1</t>
  </si>
  <si>
    <t>10X GENOMICS INC</t>
  </si>
  <si>
    <t>TXG</t>
  </si>
  <si>
    <t>88025U109</t>
  </si>
  <si>
    <t>RECRUIT HOLDINGS CO LTD</t>
  </si>
  <si>
    <t>BQRRZ00</t>
  </si>
  <si>
    <t>MATCH GROUP INC</t>
  </si>
  <si>
    <t>MTCH</t>
  </si>
  <si>
    <t>57667L107</t>
  </si>
  <si>
    <t>DAVIDE CAMPARI-MILANO NV</t>
  </si>
  <si>
    <t>CPR</t>
  </si>
  <si>
    <t>BMQ5W17</t>
  </si>
  <si>
    <t>NEW WORLD DEVELOPMENT CO LTD</t>
  </si>
  <si>
    <t>BM94GQ4</t>
  </si>
  <si>
    <t>CAESARS ENTERTAINMENT INC</t>
  </si>
  <si>
    <t>CZR</t>
  </si>
  <si>
    <t>12769G100</t>
  </si>
  <si>
    <t>KEYSIGHT TECHNOLOGIES INC</t>
  </si>
  <si>
    <t>KEYS</t>
  </si>
  <si>
    <t>49338L103</t>
  </si>
  <si>
    <t>BIO-TECHNE CORP</t>
  </si>
  <si>
    <t>TECH</t>
  </si>
  <si>
    <t>09073M104</t>
  </si>
  <si>
    <t>LIBERTY BROADBAND CORP</t>
  </si>
  <si>
    <t>LBRDA</t>
  </si>
  <si>
    <t>LBRDK</t>
  </si>
  <si>
    <t>OAK STREET HEALTH INC</t>
  </si>
  <si>
    <t>67181A107</t>
  </si>
  <si>
    <t>ROYALTY PHARMA PLC</t>
  </si>
  <si>
    <t>RPRX</t>
  </si>
  <si>
    <t>BMVP7Y0</t>
  </si>
  <si>
    <t>SIEMENS ENERGY AG</t>
  </si>
  <si>
    <t>ENR</t>
  </si>
  <si>
    <t>BMTVQK9</t>
  </si>
  <si>
    <t>SNOWFLAKE INC</t>
  </si>
  <si>
    <t>SNOW</t>
  </si>
  <si>
    <t>SEAGEN INC</t>
  </si>
  <si>
    <t>SGEN</t>
  </si>
  <si>
    <t>81181C104</t>
  </si>
  <si>
    <t>VIATRIS INC</t>
  </si>
  <si>
    <t>VTRS</t>
  </si>
  <si>
    <t>92556V106</t>
  </si>
  <si>
    <t>EUROFINS SCIENTIFIC SE</t>
  </si>
  <si>
    <t>ERF</t>
  </si>
  <si>
    <t>BNDPYV1</t>
  </si>
  <si>
    <t>INDUSTRIVARDEN AB</t>
  </si>
  <si>
    <t>INDUA</t>
  </si>
  <si>
    <t>B1VSK10</t>
  </si>
  <si>
    <t>JDE PEET'S NV</t>
  </si>
  <si>
    <t>JDEP</t>
  </si>
  <si>
    <t>BMC4ZZ3</t>
  </si>
  <si>
    <t>ESR CAYMAN LTD</t>
  </si>
  <si>
    <t>BHNCRK0</t>
  </si>
  <si>
    <t>XERO LTD</t>
  </si>
  <si>
    <t>XRO</t>
  </si>
  <si>
    <t>B8P4LP4</t>
  </si>
  <si>
    <t>CHEWY INC</t>
  </si>
  <si>
    <t>CHWY</t>
  </si>
  <si>
    <t>16679L109</t>
  </si>
  <si>
    <t>FUTU HOLDINGS LTD</t>
  </si>
  <si>
    <t>FUTU</t>
  </si>
  <si>
    <t>36118L106</t>
  </si>
  <si>
    <t>DRAFTKINGS INC</t>
  </si>
  <si>
    <t>DKNG</t>
  </si>
  <si>
    <t>26142R104</t>
  </si>
  <si>
    <t>UNITY SOFTWARE INC</t>
  </si>
  <si>
    <t>U</t>
  </si>
  <si>
    <t>91332U101</t>
  </si>
  <si>
    <t>STELLANTIS NV</t>
  </si>
  <si>
    <t>STLA</t>
  </si>
  <si>
    <t>BM9RCN2</t>
  </si>
  <si>
    <t>LUMEN TECHNOLOGIES INC</t>
  </si>
  <si>
    <t>LUMN</t>
  </si>
  <si>
    <t>INPOST SA</t>
  </si>
  <si>
    <t>INPST</t>
  </si>
  <si>
    <t>BN4N9C0</t>
  </si>
  <si>
    <t>TESCO PLC</t>
  </si>
  <si>
    <t>BLGZ986</t>
  </si>
  <si>
    <t>RO</t>
  </si>
  <si>
    <t>AIRBNB INC</t>
  </si>
  <si>
    <t>ABNB</t>
  </si>
  <si>
    <t>REECE LTD</t>
  </si>
  <si>
    <t>REH</t>
  </si>
  <si>
    <t>BJV12J7</t>
  </si>
  <si>
    <t>BDZV116</t>
  </si>
  <si>
    <t>KINNEVIK AB</t>
  </si>
  <si>
    <t>KINVB</t>
  </si>
  <si>
    <t>BNKF607</t>
  </si>
  <si>
    <t>INVESTOR AB</t>
  </si>
  <si>
    <t>INVEB</t>
  </si>
  <si>
    <t>SEAGATE TECHNOLOGY HOLDINGS PLC</t>
  </si>
  <si>
    <t>BKVD2N4</t>
  </si>
  <si>
    <t>B1XFTL2</t>
  </si>
  <si>
    <t>IAC/INTERACTIVECORP</t>
  </si>
  <si>
    <t>IAC</t>
  </si>
  <si>
    <t>44891N208</t>
  </si>
  <si>
    <t>VOLVO AB</t>
  </si>
  <si>
    <t>VOLVA</t>
  </si>
  <si>
    <t>B1QH7Y4</t>
  </si>
  <si>
    <t>EDP RENOVAVEIS SA</t>
  </si>
  <si>
    <t>EDPR</t>
  </si>
  <si>
    <t>B39GNW2</t>
  </si>
  <si>
    <t>PALANTIR TECHNOLOGIES INC</t>
  </si>
  <si>
    <t>PLTR</t>
  </si>
  <si>
    <t>69608A108</t>
  </si>
  <si>
    <t>CLARIVATE PLC</t>
  </si>
  <si>
    <t>CLVT</t>
  </si>
  <si>
    <t>BJJN444</t>
  </si>
  <si>
    <t>BENTLEY SYSTEMS INC</t>
  </si>
  <si>
    <t>BSY</t>
  </si>
  <si>
    <t>08265T208</t>
  </si>
  <si>
    <t>BOND/NOTE</t>
  </si>
  <si>
    <t>SINGAPORE AIRLINES LTD</t>
  </si>
  <si>
    <t>SIASP</t>
  </si>
  <si>
    <t>BM9C9L4</t>
  </si>
  <si>
    <t>ENDEAVOUR GROUP LTD/AUSTRALIA</t>
  </si>
  <si>
    <t>EDV</t>
  </si>
  <si>
    <t>BNVS144</t>
  </si>
  <si>
    <t>DOORDASH INC</t>
  </si>
  <si>
    <t>DASH</t>
  </si>
  <si>
    <t>25809K105</t>
  </si>
  <si>
    <t>DEXUS</t>
  </si>
  <si>
    <t>DXS</t>
  </si>
  <si>
    <t>B033YN6</t>
  </si>
  <si>
    <t>GENERAL ELECTRIC CO</t>
  </si>
  <si>
    <t>GE</t>
  </si>
  <si>
    <t>BATH &amp; BODY WORKS INC</t>
  </si>
  <si>
    <t>BBWI</t>
  </si>
  <si>
    <t>FUCHS PETROLUB SE</t>
  </si>
  <si>
    <t>FPE3</t>
  </si>
  <si>
    <t>BNHRG84</t>
  </si>
  <si>
    <t>FERRARI NV</t>
  </si>
  <si>
    <t>RACE</t>
  </si>
  <si>
    <t>BZ1GMK5</t>
  </si>
  <si>
    <t>BERKELEY GROUP HOLDINGS PLC</t>
  </si>
  <si>
    <t>BKG</t>
  </si>
  <si>
    <t>BLJNXL8</t>
  </si>
  <si>
    <t>MSCI EAFE DEC21</t>
  </si>
  <si>
    <t>MFSZ1</t>
  </si>
  <si>
    <t>MFSZ1 INDEX</t>
  </si>
  <si>
    <t>Synthetic Cash MSCI EAFE DEC21</t>
  </si>
  <si>
    <t>MFSZ1 INDEX_S</t>
  </si>
  <si>
    <t>E-MINI RUSS 2000 DEC21</t>
  </si>
  <si>
    <t>RTYZ1</t>
  </si>
  <si>
    <t>RTYZ1 INDEX</t>
  </si>
  <si>
    <t>Synthetic Cash E-MINI RUSS 2000 DEC21</t>
  </si>
  <si>
    <t>RTYZ1 INDEX_S</t>
  </si>
  <si>
    <t>CAPITALAND INVESTMENT LTD/SINGAPORE</t>
  </si>
  <si>
    <t>CLI</t>
  </si>
  <si>
    <t>BNHXFJ6</t>
  </si>
  <si>
    <t>UNIVERSAL MUSIC GROUP NV</t>
  </si>
  <si>
    <t>UMG</t>
  </si>
  <si>
    <t>BNZGVV1</t>
  </si>
  <si>
    <t>EMBRACER GROUP AB</t>
  </si>
  <si>
    <t>EMBRACB</t>
  </si>
  <si>
    <t>BMDTR73</t>
  </si>
  <si>
    <t>DASSAULT AVIATION SA</t>
  </si>
  <si>
    <t>AM</t>
  </si>
  <si>
    <t>BMT9L19</t>
  </si>
  <si>
    <t>BP81612</t>
  </si>
  <si>
    <t>RT</t>
  </si>
  <si>
    <t>ARISTOCRAT LEISURE LTD</t>
  </si>
  <si>
    <t>ALLR</t>
  </si>
  <si>
    <t>BL5FPK1</t>
  </si>
  <si>
    <t>FERROVIAL SA</t>
  </si>
  <si>
    <t>FER/D</t>
  </si>
  <si>
    <t>BL5C7G2</t>
  </si>
  <si>
    <t>KYNDRYL HOLDINGS INC</t>
  </si>
  <si>
    <t>KD</t>
  </si>
  <si>
    <t>50155Q100</t>
  </si>
  <si>
    <t>FWD</t>
  </si>
  <si>
    <t>SPOT</t>
  </si>
  <si>
    <t>USD/JPY FWD 20211112 IRVTBEBB</t>
  </si>
  <si>
    <t>4P9FGJC424H3DPHB</t>
  </si>
  <si>
    <t>JPY/USD FWD 20211112 IRVTBEBB</t>
  </si>
  <si>
    <t>USD/DKK FWD 20211112 GSCMUS33</t>
  </si>
  <si>
    <t>5K63PHHFJ10U8NAB</t>
  </si>
  <si>
    <t>DKK/USD FWD 20211112 GSCMUS33</t>
  </si>
  <si>
    <t>USD/SGD FWD 20211112 GSCMUS33</t>
  </si>
  <si>
    <t>G0D9NJT6F7144P21</t>
  </si>
  <si>
    <t>SGD/USD FWD 20211112 GSCMUS33</t>
  </si>
  <si>
    <t>EUR/USD FWD 20211112 GSCMUS33</t>
  </si>
  <si>
    <t>TT2VHOSBMGJF3ULB</t>
  </si>
  <si>
    <t>USD/EUR FWD 20211112 GSCMUS33</t>
  </si>
  <si>
    <t>JPY/USD FWD 20211112 GSCMUS33</t>
  </si>
  <si>
    <t>OUGDECIAB8DMPHVR</t>
  </si>
  <si>
    <t>USD/JPY FWD 20211112 GSCMUS33</t>
  </si>
  <si>
    <t>USD/JPY FWD 20211115 IRVTBEBB</t>
  </si>
  <si>
    <t>UTG9KPU2EGC5FGPS</t>
  </si>
  <si>
    <t>JPY/USD FWD 20211115 IRVTBEBB</t>
  </si>
  <si>
    <t>SEK/USD FWD 20211115 IRVTBEBB</t>
  </si>
  <si>
    <t>V2A535RL5DIHGRLV</t>
  </si>
  <si>
    <t>USD/SEK FWD 20211115 IRVTBEBB</t>
  </si>
  <si>
    <t>USD/NOK FWD 20211112 GSCMUS33</t>
  </si>
  <si>
    <t>C1RM37J54VQCPC4H</t>
  </si>
  <si>
    <t>NOK/USD FWD 20211112 GSCMUS33</t>
  </si>
  <si>
    <t>CHF/USD FWD 20211112 GSCMUS33</t>
  </si>
  <si>
    <t>1LKH557E8PP6UASQ</t>
  </si>
  <si>
    <t>USD/CHF FWD 20211112 GSCMUS33</t>
  </si>
  <si>
    <t>USD/AUD FWD 20211112 GSCMUS33</t>
  </si>
  <si>
    <t>8295GQO3MMKLE0Q0</t>
  </si>
  <si>
    <t>AUD/USD FWD 20211112 GSCMUS33</t>
  </si>
  <si>
    <t>GBP/USD FWD 20211112 GSCMUS33</t>
  </si>
  <si>
    <t>9JOKCURGT96NJ3PQ</t>
  </si>
  <si>
    <t>USD/GBP FWD 20211112 GSCMUS33</t>
  </si>
  <si>
    <t>SEK/USD FWD 20211112 GSCMUS33</t>
  </si>
  <si>
    <t>17PKSFMFPQR1NE2R</t>
  </si>
  <si>
    <t>USD/HKD FWD 20211112 GSCMUS33</t>
  </si>
  <si>
    <t>KVUQQVN8T77TD59C</t>
  </si>
  <si>
    <t>USD/SEK FWD 20211112 GSCMUS33</t>
  </si>
  <si>
    <t>HKD/USD FWD 20211112 GSCMUS33</t>
  </si>
  <si>
    <t>USD/GBP FWD 20211115 IRVTBEBB</t>
  </si>
  <si>
    <t>3QRMMH5NGLO8B80H</t>
  </si>
  <si>
    <t>GBP/USD FWD 20211115 IRVTBEBB</t>
  </si>
  <si>
    <t>USD/CHF FWD 20211115 TDOMCATT</t>
  </si>
  <si>
    <t>VICL019F4SN9U6A2</t>
  </si>
  <si>
    <t>CHF/USD FWD 20211115 TDOMCATT</t>
  </si>
  <si>
    <t>USD/NZD FWD 20211115 TDOMCATT</t>
  </si>
  <si>
    <t>B82BR68KBLAHECTD</t>
  </si>
  <si>
    <t>NZD/USD FWD 20211115 TDOMCATT</t>
  </si>
  <si>
    <t>USD/EUR FWD 20211115 IRVTBEBB</t>
  </si>
  <si>
    <t>BU95LGV36AC8IFJK</t>
  </si>
  <si>
    <t>EUR/USD FWD 20211115 IRVTBEBB</t>
  </si>
  <si>
    <t>NOK/USD FWD 20211115 TDOMCATT</t>
  </si>
  <si>
    <t>3IU6KDJGE4U09J4G</t>
  </si>
  <si>
    <t>USD/NOK FWD 20211115 TDOMCATT</t>
  </si>
  <si>
    <t>SMURFIT KAPPA GROUP PLC</t>
  </si>
  <si>
    <t>SKG</t>
  </si>
  <si>
    <t>B1RR840</t>
  </si>
  <si>
    <t>USD/JPY FWD 20211115 TDOMCATT</t>
  </si>
  <si>
    <t>MS8H98KB7BBPPDT3</t>
  </si>
  <si>
    <t>JPY/USD FWD 20211115 TDOMCATT</t>
  </si>
  <si>
    <t>USD/SGD FWD 20211115 MSNYUS33</t>
  </si>
  <si>
    <t>GR478514BPP7TAMR</t>
  </si>
  <si>
    <t>SGD/USD FWD 20211115 MSNYUS33</t>
  </si>
  <si>
    <t>USD/SEK FWD 20211115 TDOMCATT</t>
  </si>
  <si>
    <t>QRQ2TKUCHJHG4Q3J</t>
  </si>
  <si>
    <t>SEK/USD FWD 20211115 TDOMCATT</t>
  </si>
  <si>
    <t>DKK/USD FWD 20211115 TDOMCATT</t>
  </si>
  <si>
    <t>7HGP7QDISC4OKVQU</t>
  </si>
  <si>
    <t>HKD/USD FWD 20211115 MSNYUS33</t>
  </si>
  <si>
    <t>HOT2NGTM2MVJEMEU</t>
  </si>
  <si>
    <t>USD/DKK FWD 20211115 TDOMCATT</t>
  </si>
  <si>
    <t>USD/HKD FWD 20211115 MSNYUS33</t>
  </si>
  <si>
    <t>ILS/USD FWD 20211115 MSNYUS33</t>
  </si>
  <si>
    <t>FUBBPP4HK4KPCVTP</t>
  </si>
  <si>
    <t>USD/ILS FWD 20211115 MSNYUS33</t>
  </si>
  <si>
    <t>GBP/USD FWD 20211115 TDOMCATT</t>
  </si>
  <si>
    <t>ITMVLR9AS250F1JU</t>
  </si>
  <si>
    <t>USD/GBP FWD 20211115 TDOMCATT</t>
  </si>
  <si>
    <t>AUD/USD FWD 20211115 TDOMCATT</t>
  </si>
  <si>
    <t>OOIDQRIFBT16JQ2K</t>
  </si>
  <si>
    <t>USD/AUD FWD 20211115 TDOMCATT</t>
  </si>
  <si>
    <t>USD/EUR FWD 20211115 TDOMCATT</t>
  </si>
  <si>
    <t>KP0R6FODTKRE8EK5</t>
  </si>
  <si>
    <t>EUR/USD FWD 20211115 TDOMCATT</t>
  </si>
  <si>
    <t>JPY/USD FWD 20211116 IRVTBEBB</t>
  </si>
  <si>
    <t>DE3PNIFP4ADAIHF9</t>
  </si>
  <si>
    <t>USD/JPY FWD 20211116 IRVTBEBB</t>
  </si>
  <si>
    <t>EUR/USD FWD 20211116 IRVTBEBB</t>
  </si>
  <si>
    <t>JO9BA98P2IOMC88N</t>
  </si>
  <si>
    <t>SGD/USD FWD 20211116 IRVTBEBB</t>
  </si>
  <si>
    <t>IRGFRTB6BTI8RS3M</t>
  </si>
  <si>
    <t>USD/SGD FWD 20211116 IRVTBEBB</t>
  </si>
  <si>
    <t>USD/EUR FWD 20211116 IRVTBEBB</t>
  </si>
  <si>
    <t>ZENDESK INC</t>
  </si>
  <si>
    <t>ZEN</t>
  </si>
  <si>
    <t>98936J101</t>
  </si>
  <si>
    <t>FINECOBANK BANCA FINECO SPA</t>
  </si>
  <si>
    <t>FBK</t>
  </si>
  <si>
    <t>BNGN9Z1</t>
  </si>
  <si>
    <t>CATALENT INC</t>
  </si>
  <si>
    <t>CTLT</t>
  </si>
  <si>
    <t>WH GROUP LTD</t>
  </si>
  <si>
    <t>BLLHKZ1</t>
  </si>
  <si>
    <t>NN GROUP NV</t>
  </si>
  <si>
    <t>NN</t>
  </si>
  <si>
    <t>BNG8PQ9</t>
  </si>
  <si>
    <t>HARMONIC DRIVE SYSTEMS INC</t>
  </si>
  <si>
    <t>RINGCENTRAL INC</t>
  </si>
  <si>
    <t>RNG</t>
  </si>
  <si>
    <t>76680R206</t>
  </si>
  <si>
    <t>ENTAIN PLC</t>
  </si>
  <si>
    <t>ENT</t>
  </si>
  <si>
    <t>B5VQMV6</t>
  </si>
  <si>
    <t>VONOVIA SE</t>
  </si>
  <si>
    <t>VNA</t>
  </si>
  <si>
    <t>BBJPFY1</t>
  </si>
  <si>
    <t>UBS GROUP AG</t>
  </si>
  <si>
    <t>UBSG</t>
  </si>
  <si>
    <t>BRJL176</t>
  </si>
  <si>
    <t>ANTHEM INC</t>
  </si>
  <si>
    <t>ANTM</t>
  </si>
  <si>
    <t>AUSTRALIA &amp; NEW ZEALAND BANKING GROUP LTD</t>
  </si>
  <si>
    <t>ANZ</t>
  </si>
  <si>
    <t>NATIONAL AUSTRALIA BANK LTD</t>
  </si>
  <si>
    <t>NAB</t>
  </si>
  <si>
    <t>ADIDAS AG</t>
  </si>
  <si>
    <t>ADS</t>
  </si>
  <si>
    <t>AIR LIQUIDE SA</t>
  </si>
  <si>
    <t>AI</t>
  </si>
  <si>
    <t>B1YXBJ7</t>
  </si>
  <si>
    <t>SNAM SPA</t>
  </si>
  <si>
    <t>SRG</t>
  </si>
  <si>
    <t>KONINKLIJKE VOPAK NV</t>
  </si>
  <si>
    <t>VPK</t>
  </si>
  <si>
    <t>CIE FINANCIERE RICHEMONT SA</t>
  </si>
  <si>
    <t>CFR</t>
  </si>
  <si>
    <t>BCRWZ18</t>
  </si>
  <si>
    <t>GIVAUDAN SA</t>
  </si>
  <si>
    <t>GIVN</t>
  </si>
  <si>
    <t>HALMA PLC</t>
  </si>
  <si>
    <t>HLMA</t>
  </si>
  <si>
    <t>KINGSPAN GROUP PLC</t>
  </si>
  <si>
    <t>KSP</t>
  </si>
  <si>
    <t>CLP HOLDINGS LTD</t>
  </si>
  <si>
    <t>CANON INC</t>
  </si>
  <si>
    <t>HIROSE ELECTRIC CO LTD</t>
  </si>
  <si>
    <t>HONDA MOTOR CO LTD</t>
  </si>
  <si>
    <t>HOYA CORP</t>
  </si>
  <si>
    <t>KEYENCE CORP</t>
  </si>
  <si>
    <t>KURITA WATER INDUSTRIES LTD</t>
  </si>
  <si>
    <t>MISUMI GROUP INC</t>
  </si>
  <si>
    <t>DENSO CORP</t>
  </si>
  <si>
    <t>OMRON CORP</t>
  </si>
  <si>
    <t>RICOH CO LTD</t>
  </si>
  <si>
    <t>SMC CORP</t>
  </si>
  <si>
    <t>SANTEN PHARMACEUTICAL CO LTD</t>
  </si>
  <si>
    <t>TAKEDA PHARMACEUTICAL CO LTD</t>
  </si>
  <si>
    <t>SINGAPORE TELECOMMUNICATIONS LTD</t>
  </si>
  <si>
    <t>B02PY11</t>
  </si>
  <si>
    <t>HONGKONG LAND HOLDINGS LTD</t>
  </si>
  <si>
    <t>HKL</t>
  </si>
  <si>
    <t>JARDINE MATHESON HOLDINGS LTD</t>
  </si>
  <si>
    <t>JM</t>
  </si>
  <si>
    <t>SIA</t>
  </si>
  <si>
    <t>UNITED OVERSEAS BANK LTD</t>
  </si>
  <si>
    <t>UOB</t>
  </si>
  <si>
    <t>VENTURE CORP LTD</t>
  </si>
  <si>
    <t>VMS</t>
  </si>
  <si>
    <t>MEDIBANK PVT LTD</t>
  </si>
  <si>
    <t>MPL</t>
  </si>
  <si>
    <t>BRTNNQ5</t>
  </si>
  <si>
    <t>CARLSBERG AS</t>
  </si>
  <si>
    <t>CARLB</t>
  </si>
  <si>
    <t>ALFA LAVAL AB</t>
  </si>
  <si>
    <t>ALFA</t>
  </si>
  <si>
    <t>SIRIUS XM HOLDINGS INC</t>
  </si>
  <si>
    <t>SIRI</t>
  </si>
  <si>
    <t>82968B103</t>
  </si>
  <si>
    <t>CROWN CASTLE INTERNATIONAL CORP</t>
  </si>
  <si>
    <t>CCI</t>
  </si>
  <si>
    <t>22822V101</t>
  </si>
  <si>
    <t>CITIZENS FINANCIAL GROUP INC</t>
  </si>
  <si>
    <t>CFG</t>
  </si>
  <si>
    <t>WALGREENS BOOTS ALLIANCE INC</t>
  </si>
  <si>
    <t>WBA</t>
  </si>
  <si>
    <t>QORVO INC</t>
  </si>
  <si>
    <t>QRVO</t>
  </si>
  <si>
    <t>74736K101</t>
  </si>
  <si>
    <t>UNITED UTILITIES GROUP PLC</t>
  </si>
  <si>
    <t>UU/</t>
  </si>
  <si>
    <t>B39J2M4</t>
  </si>
  <si>
    <t>MITSUBISHI CORP</t>
  </si>
  <si>
    <t>SCOR SE</t>
  </si>
  <si>
    <t>SCR</t>
  </si>
  <si>
    <t>B1LB9P6</t>
  </si>
  <si>
    <t>TELECOM ITALIA SPA/MILANO</t>
  </si>
  <si>
    <t>TIT</t>
  </si>
  <si>
    <t>SUNCORP GROUP LTD</t>
  </si>
  <si>
    <t>SUN</t>
  </si>
  <si>
    <t>TOYO SUISAN KAISHA LTD</t>
  </si>
  <si>
    <t>HEINEKEN HOLDING NV</t>
  </si>
  <si>
    <t>HEIO</t>
  </si>
  <si>
    <t>B0CCH46</t>
  </si>
  <si>
    <t>MITSUBISHI ELECTRIC CORP</t>
  </si>
  <si>
    <t>NATWEST GROUP PLC</t>
  </si>
  <si>
    <t>NWG</t>
  </si>
  <si>
    <t>B7T7721</t>
  </si>
  <si>
    <t>JFE HOLDINGS INC</t>
  </si>
  <si>
    <t>AEGON NV</t>
  </si>
  <si>
    <t>AGN</t>
  </si>
  <si>
    <t>TITR</t>
  </si>
  <si>
    <t>HEINEKEN NV</t>
  </si>
  <si>
    <t>HEIA</t>
  </si>
  <si>
    <t>AP MOLLER - MAERSK A/S</t>
  </si>
  <si>
    <t>MAERSKB</t>
  </si>
  <si>
    <t>NIPPON TELEGRAPH &amp; TELEPHONE CORP</t>
  </si>
  <si>
    <t>FRESENIUS MEDICAL CARE AG &amp; CO KGAA</t>
  </si>
  <si>
    <t>FME</t>
  </si>
  <si>
    <t>MITSUBISHI CHEMICAL HOLDINGS CORP</t>
  </si>
  <si>
    <t>B0JQTJ0</t>
  </si>
  <si>
    <t>STOCKLAND</t>
  </si>
  <si>
    <t>SGP</t>
  </si>
  <si>
    <t>TOYOTA INDUSTRIES CORP</t>
  </si>
  <si>
    <t>KEIO CORP</t>
  </si>
  <si>
    <t>OBAYASHI CORP</t>
  </si>
  <si>
    <t>RWE AG</t>
  </si>
  <si>
    <t>RWE</t>
  </si>
  <si>
    <t>KEISEI ELECTRIC RAILWAY CO LTD</t>
  </si>
  <si>
    <t>OVERSEA-CHINESE BANKING CORP LTD</t>
  </si>
  <si>
    <t>OCBC</t>
  </si>
  <si>
    <t>B0F9V20</t>
  </si>
  <si>
    <t>HENDERSON LAND DEVELOPMENT CO LTD</t>
  </si>
  <si>
    <t>KEPPEL CORP LTD</t>
  </si>
  <si>
    <t>KEP</t>
  </si>
  <si>
    <t>B1VQ5C0</t>
  </si>
  <si>
    <t>EISAI CO LTD</t>
  </si>
  <si>
    <t>KERRY GROUP PLC</t>
  </si>
  <si>
    <t>KYGA</t>
  </si>
  <si>
    <t>H &amp; M HENNES &amp; MAURITZ AB</t>
  </si>
  <si>
    <t>HMB</t>
  </si>
  <si>
    <t>GROUPE BRUXELLES LAMBERT SA</t>
  </si>
  <si>
    <t>GBLB</t>
  </si>
  <si>
    <t>SWISSCOM AG</t>
  </si>
  <si>
    <t>SCMN</t>
  </si>
  <si>
    <t>ODAKYU ELECTRIC RAILWAY CO LTD</t>
  </si>
  <si>
    <t>KESKO OYJ</t>
  </si>
  <si>
    <t>KESKOB</t>
  </si>
  <si>
    <t>ACCOR SA</t>
  </si>
  <si>
    <t>AC</t>
  </si>
  <si>
    <t>KIKKOMAN CORP</t>
  </si>
  <si>
    <t>ASTRAZENECA PLC</t>
  </si>
  <si>
    <t>AZN</t>
  </si>
  <si>
    <t>J SAINSBURY PLC</t>
  </si>
  <si>
    <t>SBRY</t>
  </si>
  <si>
    <t>B019KW7</t>
  </si>
  <si>
    <t>BARRATT DEVELOPMENTS PLC</t>
  </si>
  <si>
    <t>BDEV</t>
  </si>
  <si>
    <t>HINO MOTORS LTD</t>
  </si>
  <si>
    <t>SAMPO OYJ</t>
  </si>
  <si>
    <t>SAMPO</t>
  </si>
  <si>
    <t>FORTUM OYJ</t>
  </si>
  <si>
    <t>FORTUM</t>
  </si>
  <si>
    <t>EMS-CHEMIE HOLDING AG</t>
  </si>
  <si>
    <t>EMSN</t>
  </si>
  <si>
    <t>OJI HOLDINGS CORP</t>
  </si>
  <si>
    <t>NIDEC CORP</t>
  </si>
  <si>
    <t>SCHIBSTED ASA</t>
  </si>
  <si>
    <t>SCHA</t>
  </si>
  <si>
    <t>KINTETSU GROUP HOLDINGS CO LTD</t>
  </si>
  <si>
    <t>WOOLWORTHS GROUP LTD</t>
  </si>
  <si>
    <t>WOW</t>
  </si>
  <si>
    <t>ROHM CO LTD</t>
  </si>
  <si>
    <t>KIRIN HOLDINGS CO LTD</t>
  </si>
  <si>
    <t>JULIUS BAER GROUP LTD</t>
  </si>
  <si>
    <t>BAER</t>
  </si>
  <si>
    <t>B4R2R50</t>
  </si>
  <si>
    <t>SUMITOMO CHEMICAL CO LTD</t>
  </si>
  <si>
    <t>MITSUI CHEMICALS INC</t>
  </si>
  <si>
    <t>SSE PLC</t>
  </si>
  <si>
    <t>SSE</t>
  </si>
  <si>
    <t>SECURITAS AB</t>
  </si>
  <si>
    <t>SECUB</t>
  </si>
  <si>
    <t>SUMITOMO CORP</t>
  </si>
  <si>
    <t>ITO EN LTD</t>
  </si>
  <si>
    <t>HITACHI METALS LTD</t>
  </si>
  <si>
    <t>RANDSTAD NV</t>
  </si>
  <si>
    <t>RAND</t>
  </si>
  <si>
    <t>SUMITOMO ELECTRIC INDUSTRIES LTD</t>
  </si>
  <si>
    <t>DAIICHI SANKYO CO LTD</t>
  </si>
  <si>
    <t>B0J7D91</t>
  </si>
  <si>
    <t>MITSUI &amp; CO LTD</t>
  </si>
  <si>
    <t>AUTOLIV INC</t>
  </si>
  <si>
    <t>EURAZEO SE</t>
  </si>
  <si>
    <t>SPARK NEW ZEALAND LTD</t>
  </si>
  <si>
    <t>SPK</t>
  </si>
  <si>
    <t>DISCO CORP</t>
  </si>
  <si>
    <t>DANONE SA</t>
  </si>
  <si>
    <t>BN</t>
  </si>
  <si>
    <t>B1Y9TB3</t>
  </si>
  <si>
    <t>ORIENTAL LAND CO LTD/JAPAN</t>
  </si>
  <si>
    <t>KOMATSU LTD</t>
  </si>
  <si>
    <t>HOCHTIEF AG</t>
  </si>
  <si>
    <t>HOT</t>
  </si>
  <si>
    <t>UCB SA</t>
  </si>
  <si>
    <t>UCB</t>
  </si>
  <si>
    <t>SANTOS LTD</t>
  </si>
  <si>
    <t>STO</t>
  </si>
  <si>
    <t>OLYMPUS CORP</t>
  </si>
  <si>
    <t>SUMITOMO METAL MINING CO LTD</t>
  </si>
  <si>
    <t>BUNZL PLC</t>
  </si>
  <si>
    <t>BNZL</t>
  </si>
  <si>
    <t>B0744B3</t>
  </si>
  <si>
    <t>KONE OYJ</t>
  </si>
  <si>
    <t>KNEBV</t>
  </si>
  <si>
    <t>B09M9D2</t>
  </si>
  <si>
    <t>SUMITOMO REALTY &amp; DEVELOPMENT CO LTD</t>
  </si>
  <si>
    <t>GETLINK SE</t>
  </si>
  <si>
    <t>GET</t>
  </si>
  <si>
    <t>B292JQ9</t>
  </si>
  <si>
    <t>OMV AG</t>
  </si>
  <si>
    <t>OMV</t>
  </si>
  <si>
    <t>SQUARE ENIX HOLDINGS CO LTD</t>
  </si>
  <si>
    <t>ONO PHARMACEUTICAL CO LTD</t>
  </si>
  <si>
    <t>SCHINDLER HOLDING AG</t>
  </si>
  <si>
    <t>SCHN</t>
  </si>
  <si>
    <t>B11WWH2</t>
  </si>
  <si>
    <t>STMICROELECTRONICS NV</t>
  </si>
  <si>
    <t>STMP</t>
  </si>
  <si>
    <t>KBC GROUP NV</t>
  </si>
  <si>
    <t>KBC</t>
  </si>
  <si>
    <t>SCHP</t>
  </si>
  <si>
    <t>B11TCY0</t>
  </si>
  <si>
    <t>HANG LUNG PROPERTIES LTD</t>
  </si>
  <si>
    <t>SCHRODERS PLC</t>
  </si>
  <si>
    <t>SDR</t>
  </si>
  <si>
    <t>PTC INC</t>
  </si>
  <si>
    <t>PTC</t>
  </si>
  <si>
    <t>69370C100</t>
  </si>
  <si>
    <t>ACOM CO LTD</t>
  </si>
  <si>
    <t>SUN HUNG KAI PROPERTIES LTD</t>
  </si>
  <si>
    <t>CARREFOUR SA</t>
  </si>
  <si>
    <t>COMMONWEALTH BANK OF AUSTRALIA</t>
  </si>
  <si>
    <t>CBA</t>
  </si>
  <si>
    <t>HONG KONG &amp; CHINA GAS CO LTD</t>
  </si>
  <si>
    <t>ORKLA ASA</t>
  </si>
  <si>
    <t>ORK</t>
  </si>
  <si>
    <t>B1VQF42</t>
  </si>
  <si>
    <t>SEB SA</t>
  </si>
  <si>
    <t>SK</t>
  </si>
  <si>
    <t>UOL GROUP LTD</t>
  </si>
  <si>
    <t>UOL</t>
  </si>
  <si>
    <t>POWER ASSETS HOLDINGS LTD</t>
  </si>
  <si>
    <t>OSAKA GAS CO LTD</t>
  </si>
  <si>
    <t>NEC CORP</t>
  </si>
  <si>
    <t>SWEDISH MATCH AB</t>
  </si>
  <si>
    <t>SWMA</t>
  </si>
  <si>
    <t>BP09MR2</t>
  </si>
  <si>
    <t>SGS SA</t>
  </si>
  <si>
    <t>SGSN</t>
  </si>
  <si>
    <t>SECOM CO LTD</t>
  </si>
  <si>
    <t>CASIO COMPUTER CO LTD</t>
  </si>
  <si>
    <t>HISAMITSU PHARMACEUTICAL CO INC</t>
  </si>
  <si>
    <t>SUZUKI MOTOR CORP</t>
  </si>
  <si>
    <t>KYOCERA CORP</t>
  </si>
  <si>
    <t>ADVANTEST CORP</t>
  </si>
  <si>
    <t>KYOWA KIRIN CO LTD</t>
  </si>
  <si>
    <t>SEKISUI CHEMICAL CO LTD</t>
  </si>
  <si>
    <t>NICE LTD</t>
  </si>
  <si>
    <t>NICE</t>
  </si>
  <si>
    <t>TAISEI CORP</t>
  </si>
  <si>
    <t>KDDI CORP</t>
  </si>
  <si>
    <t>SEKISUI HOUSE LTD</t>
  </si>
  <si>
    <t>ISRAEL DISCOUNT BANK LTD</t>
  </si>
  <si>
    <t>DSCT</t>
  </si>
  <si>
    <t>NEWCREST MINING LTD</t>
  </si>
  <si>
    <t>NCM</t>
  </si>
  <si>
    <t>MS&amp;AD INSURANCE GROUP HOLDINGS INC</t>
  </si>
  <si>
    <t>B2Q4CS1</t>
  </si>
  <si>
    <t>EIFFAGE SA</t>
  </si>
  <si>
    <t>FGR</t>
  </si>
  <si>
    <t>B13X013</t>
  </si>
  <si>
    <t>BALOISE HOLDING AG</t>
  </si>
  <si>
    <t>BALN</t>
  </si>
  <si>
    <t>TAISHO PHARMACEUTICAL HOLDINGS CO LTD</t>
  </si>
  <si>
    <t>B3QX5G4</t>
  </si>
  <si>
    <t>NEXT PLC</t>
  </si>
  <si>
    <t>NXT</t>
  </si>
  <si>
    <t>ELBIT SYSTEMS LTD</t>
  </si>
  <si>
    <t>ESLT</t>
  </si>
  <si>
    <t>ORICA LTD</t>
  </si>
  <si>
    <t>ORI</t>
  </si>
  <si>
    <t>NATURGY ENERGY GROUP SA</t>
  </si>
  <si>
    <t>NTGY</t>
  </si>
  <si>
    <t>NGK INSULATORS LTD</t>
  </si>
  <si>
    <t>BHP GROUP LTD</t>
  </si>
  <si>
    <t>MIZUHO FINANCIAL GROUP INC</t>
  </si>
  <si>
    <t>AGL ENERGY LTD</t>
  </si>
  <si>
    <t>AGL</t>
  </si>
  <si>
    <t>BSS7GP5</t>
  </si>
  <si>
    <t>DEUTSCHE TELEKOM AG</t>
  </si>
  <si>
    <t>LEGAL &amp; GENERAL GROUP PLC</t>
  </si>
  <si>
    <t>LGEN</t>
  </si>
  <si>
    <t>FUJI ELECTRIC CO LTD</t>
  </si>
  <si>
    <t>SEVEN &amp; I HOLDINGS CO LTD</t>
  </si>
  <si>
    <t>B0FS5D6</t>
  </si>
  <si>
    <t>LENDLEASE CORP LTD</t>
  </si>
  <si>
    <t>LLC</t>
  </si>
  <si>
    <t>IBIDEN CO LTD</t>
  </si>
  <si>
    <t>SUBARU CORP</t>
  </si>
  <si>
    <t>KONAMI HOLDINGS CORP</t>
  </si>
  <si>
    <t>SEVERN TRENT PLC</t>
  </si>
  <si>
    <t>SVT</t>
  </si>
  <si>
    <t>B1FH8J7</t>
  </si>
  <si>
    <t>ORANGE SA</t>
  </si>
  <si>
    <t>ORA</t>
  </si>
  <si>
    <t>VERBUND AG</t>
  </si>
  <si>
    <t>VER</t>
  </si>
  <si>
    <t>BOSTON BEER CO INC/THE</t>
  </si>
  <si>
    <t>SAM</t>
  </si>
  <si>
    <t>SHARP CORP/JAPAN</t>
  </si>
  <si>
    <t>ADECCO GROUP AG</t>
  </si>
  <si>
    <t>ADEN</t>
  </si>
  <si>
    <t>NTT DATA CORP</t>
  </si>
  <si>
    <t>CENTRAL JAPAN RAILWAY CO</t>
  </si>
  <si>
    <t>LION CORP</t>
  </si>
  <si>
    <t>FUJIFILM HOLDINGS CORP</t>
  </si>
  <si>
    <t>BANDAI NAMCO HOLDINGS INC</t>
  </si>
  <si>
    <t>B0JDQD4</t>
  </si>
  <si>
    <t>INDUC</t>
  </si>
  <si>
    <t>B1VSK54</t>
  </si>
  <si>
    <t>SWEDBANK AB</t>
  </si>
  <si>
    <t>SWEDA</t>
  </si>
  <si>
    <t>MIRVAC GROUP</t>
  </si>
  <si>
    <t>MGR</t>
  </si>
  <si>
    <t>LOGITECH INTERNATIONAL SA</t>
  </si>
  <si>
    <t>LOGN</t>
  </si>
  <si>
    <t>B18ZRK2</t>
  </si>
  <si>
    <t>BAE SYSTEMS PLC</t>
  </si>
  <si>
    <t>BA/</t>
  </si>
  <si>
    <t>VOW</t>
  </si>
  <si>
    <t>NIPPON SHINYAKU CO LTD</t>
  </si>
  <si>
    <t>TDK CORP</t>
  </si>
  <si>
    <t>BANK HAPOALIM BM</t>
  </si>
  <si>
    <t>POLI</t>
  </si>
  <si>
    <t>HEN</t>
  </si>
  <si>
    <t>SHIMADZU CORP</t>
  </si>
  <si>
    <t>MIURA CO LTD</t>
  </si>
  <si>
    <t>VOLVB</t>
  </si>
  <si>
    <t>B1QH830</t>
  </si>
  <si>
    <t>BANK LEUMI LE-ISRAEL BM</t>
  </si>
  <si>
    <t>LUMI</t>
  </si>
  <si>
    <t>FUJITSU LTD</t>
  </si>
  <si>
    <t>SHIMIZU CORP</t>
  </si>
  <si>
    <t>CROWN RESORTS LTD</t>
  </si>
  <si>
    <t>CWN</t>
  </si>
  <si>
    <t>B29LCJ0</t>
  </si>
  <si>
    <t>CK INFRASTRUCTURE HOLDINGS LTD</t>
  </si>
  <si>
    <t>BYVS6J1</t>
  </si>
  <si>
    <t>NINTENDO CO LTD</t>
  </si>
  <si>
    <t>DEUTSCHE LUFTHANSA AG</t>
  </si>
  <si>
    <t>LHA</t>
  </si>
  <si>
    <t>CLARIANT AG</t>
  </si>
  <si>
    <t>CLN</t>
  </si>
  <si>
    <t>SHIONOGI &amp; CO LTD</t>
  </si>
  <si>
    <t>SHIMANO INC</t>
  </si>
  <si>
    <t>PAN PACIFIC INTERNATIONAL HOLDINGS CORP</t>
  </si>
  <si>
    <t>BMV7PQ4</t>
  </si>
  <si>
    <t>SHISEIDO CO LTD</t>
  </si>
  <si>
    <t>TERUMO CORP</t>
  </si>
  <si>
    <t>SHIZUOKA BANK LTD/THE</t>
  </si>
  <si>
    <t>TELSTRA CORP LTD</t>
  </si>
  <si>
    <t>TLS</t>
  </si>
  <si>
    <t>AGEAS SA/NV</t>
  </si>
  <si>
    <t>AGS</t>
  </si>
  <si>
    <t>B86S2N0</t>
  </si>
  <si>
    <t>QANTAS AIRWAYS LTD</t>
  </si>
  <si>
    <t>QAN</t>
  </si>
  <si>
    <t>ATLANTIA SPA</t>
  </si>
  <si>
    <t>ATL</t>
  </si>
  <si>
    <t>TRANSURBAN GROUP</t>
  </si>
  <si>
    <t>TCL</t>
  </si>
  <si>
    <t>ASAHI GROUP HOLDINGS LTD</t>
  </si>
  <si>
    <t>WESFARMERS LTD</t>
  </si>
  <si>
    <t>WES</t>
  </si>
  <si>
    <t>SINGAPORE TECHNOLOGIES ENGINEERING LTD</t>
  </si>
  <si>
    <t>SANDVIK AB</t>
  </si>
  <si>
    <t>SAND</t>
  </si>
  <si>
    <t>B1VQ252</t>
  </si>
  <si>
    <t>ICL GROUP LTD</t>
  </si>
  <si>
    <t>ICL</t>
  </si>
  <si>
    <t>ISUZU MOTORS LTD</t>
  </si>
  <si>
    <t>BEIERSDORF AG</t>
  </si>
  <si>
    <t>BEI</t>
  </si>
  <si>
    <t>MAKITA CORP</t>
  </si>
  <si>
    <t>NIPPON EXPRESS CO LTD</t>
  </si>
  <si>
    <t>ASAHI KASEI CORP</t>
  </si>
  <si>
    <t>RECKITT BENCKISER GROUP PLC</t>
  </si>
  <si>
    <t>RKT</t>
  </si>
  <si>
    <t>B24CGK7</t>
  </si>
  <si>
    <t>YAMADA HOLDINGS CO LTD</t>
  </si>
  <si>
    <t>TOBU RAILWAY CO LTD</t>
  </si>
  <si>
    <t>ITOCHU CORP</t>
  </si>
  <si>
    <t>GPT GROUP/THE</t>
  </si>
  <si>
    <t>GPT</t>
  </si>
  <si>
    <t>WESTPAC BANKING CORP</t>
  </si>
  <si>
    <t>WBC</t>
  </si>
  <si>
    <t>RELX PLC</t>
  </si>
  <si>
    <t>REL</t>
  </si>
  <si>
    <t>B2B0DG9</t>
  </si>
  <si>
    <t>LONZA GROUP AG</t>
  </si>
  <si>
    <t>LONN</t>
  </si>
  <si>
    <t>BRITISH LAND CO PLC/THE</t>
  </si>
  <si>
    <t>BLND</t>
  </si>
  <si>
    <t>VIVENDI SE</t>
  </si>
  <si>
    <t>VIV</t>
  </si>
  <si>
    <t>TOHO CO LTD/TOKYO</t>
  </si>
  <si>
    <t>TOHO GAS CO LTD</t>
  </si>
  <si>
    <t>PUBLICIS GROUPE SA</t>
  </si>
  <si>
    <t>PUB</t>
  </si>
  <si>
    <t>REMY COINTREAU SA</t>
  </si>
  <si>
    <t>RCO</t>
  </si>
  <si>
    <t>AGC INC</t>
  </si>
  <si>
    <t>SINO LAND CO LTD</t>
  </si>
  <si>
    <t>UBISOFT ENTERTAINMENT SA</t>
  </si>
  <si>
    <t>UBI</t>
  </si>
  <si>
    <t>B1L3CS6</t>
  </si>
  <si>
    <t>NH FOODS LTD</t>
  </si>
  <si>
    <t>BROTHER INDUSTRIES LTD</t>
  </si>
  <si>
    <t>SWISS LIFE HOLDING AG</t>
  </si>
  <si>
    <t>SLHN</t>
  </si>
  <si>
    <t>GECINA SA</t>
  </si>
  <si>
    <t>GFC</t>
  </si>
  <si>
    <t>SKANDINAVISKA ENSKILDA BANKEN AB</t>
  </si>
  <si>
    <t>SEBA</t>
  </si>
  <si>
    <t>ENEOS HOLDINGS INC</t>
  </si>
  <si>
    <t>B627LW9</t>
  </si>
  <si>
    <t>TOHOKU ELECTRIC POWER CO INC</t>
  </si>
  <si>
    <t>DNB BANK ASA</t>
  </si>
  <si>
    <t>DNB</t>
  </si>
  <si>
    <t>BNG7113</t>
  </si>
  <si>
    <t>RENTOKIL INITIAL PLC</t>
  </si>
  <si>
    <t>RTO</t>
  </si>
  <si>
    <t>B082RF1</t>
  </si>
  <si>
    <t>MARUBENI CORP</t>
  </si>
  <si>
    <t>SKANSKA AB</t>
  </si>
  <si>
    <t>SKAB</t>
  </si>
  <si>
    <t>VOESTALPINE AG</t>
  </si>
  <si>
    <t>VOE</t>
  </si>
  <si>
    <t>WOLTERS KLUWER NV</t>
  </si>
  <si>
    <t>WKL</t>
  </si>
  <si>
    <t>GN STORE NORD AS</t>
  </si>
  <si>
    <t>GN</t>
  </si>
  <si>
    <t>SKF AB</t>
  </si>
  <si>
    <t>SKFB</t>
  </si>
  <si>
    <t>B1Q3J35</t>
  </si>
  <si>
    <t>NIPPON PAINT HOLDINGS CO LTD</t>
  </si>
  <si>
    <t>TABCORP HOLDINGS LTD</t>
  </si>
  <si>
    <t>TAH</t>
  </si>
  <si>
    <t>WOODSIDE PETROLEUM LTD</t>
  </si>
  <si>
    <t>WPL</t>
  </si>
  <si>
    <t>TOKYO ELECTRIC POWER CO HOLDINGS INC</t>
  </si>
  <si>
    <t>SEGRO PLC</t>
  </si>
  <si>
    <t>SGRO</t>
  </si>
  <si>
    <t>B5ZN1N8</t>
  </si>
  <si>
    <t>MERCK KGAA</t>
  </si>
  <si>
    <t>NSK LTD</t>
  </si>
  <si>
    <t>UHRN</t>
  </si>
  <si>
    <t>VESTAS WIND SYSTEMS A/S</t>
  </si>
  <si>
    <t>VWS</t>
  </si>
  <si>
    <t>BN4MYF5</t>
  </si>
  <si>
    <t>TOKYO ELECTRON LTD</t>
  </si>
  <si>
    <t>RINNAI CORP</t>
  </si>
  <si>
    <t>PANASONIC CORP</t>
  </si>
  <si>
    <t>YAKULT HONSHA CO LTD</t>
  </si>
  <si>
    <t>SMITH &amp; NEPHEW PLC</t>
  </si>
  <si>
    <t>SN/</t>
  </si>
  <si>
    <t>TOKYO GAS CO LTD</t>
  </si>
  <si>
    <t>JSR CORP</t>
  </si>
  <si>
    <t>SMITHS GROUP PLC</t>
  </si>
  <si>
    <t>SMIN</t>
  </si>
  <si>
    <t>B1WY233</t>
  </si>
  <si>
    <t>YAMAHA CORP</t>
  </si>
  <si>
    <t>AISIN CORP</t>
  </si>
  <si>
    <t>MEDIOBANCA BANCA DI CREDITO FINANZIARIO SPA</t>
  </si>
  <si>
    <t>MB</t>
  </si>
  <si>
    <t>YAMAHA MOTOR CO LTD</t>
  </si>
  <si>
    <t>NIPPON STEEL CORP</t>
  </si>
  <si>
    <t>SUMITOMO MITSUI TRUST HOLDINGS INC</t>
  </si>
  <si>
    <t>AZBIL CORP</t>
  </si>
  <si>
    <t>YAMATO HOLDINGS CO LTD</t>
  </si>
  <si>
    <t>MEIJI HOLDINGS CO LTD</t>
  </si>
  <si>
    <t>B60DQV3</t>
  </si>
  <si>
    <t>SONY GROUP CORP</t>
  </si>
  <si>
    <t>HANG SENG BANK LTD</t>
  </si>
  <si>
    <t>NIPPON YUSEN KK</t>
  </si>
  <si>
    <t>TOKYU CORP</t>
  </si>
  <si>
    <t>HANKYU HANSHIN HOLDINGS INC</t>
  </si>
  <si>
    <t>YASKAWA ELECTRIC CORP</t>
  </si>
  <si>
    <t>SOMPO HOLDINGS INC</t>
  </si>
  <si>
    <t>B62G7K6</t>
  </si>
  <si>
    <t>AEON CO LTD</t>
  </si>
  <si>
    <t>GEA GROUP AG</t>
  </si>
  <si>
    <t>G1A</t>
  </si>
  <si>
    <t>COSTAR GROUP INC</t>
  </si>
  <si>
    <t>CSGP</t>
  </si>
  <si>
    <t>22160N109</t>
  </si>
  <si>
    <t>NISSAN CHEMICAL CORP</t>
  </si>
  <si>
    <t>STANLEY ELECTRIC CO LTD</t>
  </si>
  <si>
    <t>SINGAPORE EXCHANGE LTD</t>
  </si>
  <si>
    <t>SGX</t>
  </si>
  <si>
    <t>TOPPAN INC</t>
  </si>
  <si>
    <t>JAMES HARDIE INDUSTRIES PLC</t>
  </si>
  <si>
    <t>JHX</t>
  </si>
  <si>
    <t>B60QWJ2</t>
  </si>
  <si>
    <t>WARTSILA OYJ ABP</t>
  </si>
  <si>
    <t>WRT1V</t>
  </si>
  <si>
    <t>NISSAN MOTOR CO LTD</t>
  </si>
  <si>
    <t>MOWI ASA</t>
  </si>
  <si>
    <t>MOWI</t>
  </si>
  <si>
    <t>B02L486</t>
  </si>
  <si>
    <t>TORAY INDUSTRIES INC</t>
  </si>
  <si>
    <t>KAJIMA CORP</t>
  </si>
  <si>
    <t>ASM INTERNATIONAL NV</t>
  </si>
  <si>
    <t>ASM</t>
  </si>
  <si>
    <t>CIE GENERALE DES ETABLISSEMENTS MICHELIN SCA</t>
  </si>
  <si>
    <t>ML</t>
  </si>
  <si>
    <t>NISSHIN SEIFUN GROUP INC</t>
  </si>
  <si>
    <t>TOSHIBA CORP</t>
  </si>
  <si>
    <t>YOKOGAWA ELECTRIC CORP</t>
  </si>
  <si>
    <t>MINEBEA MITSUMI INC</t>
  </si>
  <si>
    <t>TOSOH CORP</t>
  </si>
  <si>
    <t>TAKE-TWO INTERACTIVE SOFTWARE INC</t>
  </si>
  <si>
    <t>TTWO</t>
  </si>
  <si>
    <t>ENAGAS SA</t>
  </si>
  <si>
    <t>ENG</t>
  </si>
  <si>
    <t>TOTO LTD</t>
  </si>
  <si>
    <t>WENDEL SE</t>
  </si>
  <si>
    <t>KANSAI ELECTRIC POWER CO INC/THE</t>
  </si>
  <si>
    <t>KANSAI PAINT CO LTD</t>
  </si>
  <si>
    <t>CAPCOM CO LTD</t>
  </si>
  <si>
    <t>BLUESCOPE STEEL LTD</t>
  </si>
  <si>
    <t>BSL</t>
  </si>
  <si>
    <t>KAO CORP</t>
  </si>
  <si>
    <t>NISSIN FOODS HOLDINGS CO LTD</t>
  </si>
  <si>
    <t>WEST JAPAN RAILWAY CO</t>
  </si>
  <si>
    <t>LIXIL CORP</t>
  </si>
  <si>
    <t>MEDIPAL HOLDINGS CORP</t>
  </si>
  <si>
    <t>UNITED INTERNET AG</t>
  </si>
  <si>
    <t>UTDI</t>
  </si>
  <si>
    <t>NITTO DENKO CORP</t>
  </si>
  <si>
    <t>ASHTEAD GROUP PLC</t>
  </si>
  <si>
    <t>AHT</t>
  </si>
  <si>
    <t>ORION OYJ</t>
  </si>
  <si>
    <t>ORNBV</t>
  </si>
  <si>
    <t>B17NY40</t>
  </si>
  <si>
    <t>NIPPON SANSO HOLDINGS CORP</t>
  </si>
  <si>
    <t>HAMAMATSU PHOTONICS KK</t>
  </si>
  <si>
    <t>SUN COMMUNITIES INC</t>
  </si>
  <si>
    <t>SUI</t>
  </si>
  <si>
    <t>NOKIA OYJ</t>
  </si>
  <si>
    <t>NOKIA</t>
  </si>
  <si>
    <t>ALSTOM SA</t>
  </si>
  <si>
    <t>ALO</t>
  </si>
  <si>
    <t>B0DJ8Q5</t>
  </si>
  <si>
    <t>NOMURA HOLDINGS INC</t>
  </si>
  <si>
    <t>OBIC CO LTD</t>
  </si>
  <si>
    <t>RYOHIN KEIKAKU CO LTD</t>
  </si>
  <si>
    <t>VAIL RESORTS INC</t>
  </si>
  <si>
    <t>MTN</t>
  </si>
  <si>
    <t>91879Q109</t>
  </si>
  <si>
    <t>TIS INC</t>
  </si>
  <si>
    <t>B2Q4CR0</t>
  </si>
  <si>
    <t>NORSK HYDRO ASA</t>
  </si>
  <si>
    <t>NHY</t>
  </si>
  <si>
    <t>B11HK39</t>
  </si>
  <si>
    <t>GEBERIT AG</t>
  </si>
  <si>
    <t>GEBN</t>
  </si>
  <si>
    <t>B1WGG93</t>
  </si>
  <si>
    <t>KOITO MANUFACTURING CO LTD</t>
  </si>
  <si>
    <t>ORIGIN ENERGY LTD</t>
  </si>
  <si>
    <t>ORG</t>
  </si>
  <si>
    <t>COCHLEAR LTD</t>
  </si>
  <si>
    <t>COH</t>
  </si>
  <si>
    <t>THK CO LTD</t>
  </si>
  <si>
    <t>TREND MICRO INC/JAPAN</t>
  </si>
  <si>
    <t>COMPUTERSHARE LTD</t>
  </si>
  <si>
    <t>CPU</t>
  </si>
  <si>
    <t>WEST PHARMACEUTICAL SERVICES INC</t>
  </si>
  <si>
    <t>WST</t>
  </si>
  <si>
    <t>SONIC HEALTHCARE LTD</t>
  </si>
  <si>
    <t>CHUBU ELECTRIC POWER CO INC</t>
  </si>
  <si>
    <t>USS CO LTD</t>
  </si>
  <si>
    <t>AUCKLAND INTERNATIONAL AIRPORT LTD</t>
  </si>
  <si>
    <t>AIA</t>
  </si>
  <si>
    <t>BKX3XG2</t>
  </si>
  <si>
    <t>ACS ACTIVIDADES DE CONSTRUCCION Y SERVICIOS SA</t>
  </si>
  <si>
    <t>ACS</t>
  </si>
  <si>
    <t>B01FLQ6</t>
  </si>
  <si>
    <t>SIEMENS GAMESA RENEWABLE ENERGY SA</t>
  </si>
  <si>
    <t>SGRE</t>
  </si>
  <si>
    <t>B01CP21</t>
  </si>
  <si>
    <t>SBI HOLDINGS INC/JAPAN</t>
  </si>
  <si>
    <t>ORPEA SA</t>
  </si>
  <si>
    <t>ORP</t>
  </si>
  <si>
    <t>NEUROCRINE BIOSCIENCES INC</t>
  </si>
  <si>
    <t>NBIX</t>
  </si>
  <si>
    <t>64125C109</t>
  </si>
  <si>
    <t>ITOCHU TECHNO-SOLUTIONS CORP</t>
  </si>
  <si>
    <t>CHUGAI PHARMACEUTICAL CO LTD</t>
  </si>
  <si>
    <t>COGNEX CORP</t>
  </si>
  <si>
    <t>CGNX</t>
  </si>
  <si>
    <t>CHIBA BANK LTD/THE</t>
  </si>
  <si>
    <t>BECHTLE AG</t>
  </si>
  <si>
    <t>BC8</t>
  </si>
  <si>
    <t>CNP ASSURANCES</t>
  </si>
  <si>
    <t>T&amp;D HOLDINGS INC</t>
  </si>
  <si>
    <t>IRON MOUNTAIN INC</t>
  </si>
  <si>
    <t>IRM</t>
  </si>
  <si>
    <t>46284V101</t>
  </si>
  <si>
    <t>INTERTEK GROUP PLC</t>
  </si>
  <si>
    <t>ITRK</t>
  </si>
  <si>
    <t>INFINEON TECHNOLOGIES AG</t>
  </si>
  <si>
    <t>IFX</t>
  </si>
  <si>
    <t>TELIA CO AB</t>
  </si>
  <si>
    <t>TELIA</t>
  </si>
  <si>
    <t>YARA INTERNATIONAL ASA</t>
  </si>
  <si>
    <t>YAR</t>
  </si>
  <si>
    <t>PROXIMUS SADP</t>
  </si>
  <si>
    <t>PROX</t>
  </si>
  <si>
    <t>B00D9P6</t>
  </si>
  <si>
    <t>ELISA OYJ</t>
  </si>
  <si>
    <t>ELISA</t>
  </si>
  <si>
    <t>FAIR ISAAC CORP</t>
  </si>
  <si>
    <t>FICO</t>
  </si>
  <si>
    <t>SONOVA HOLDING AG</t>
  </si>
  <si>
    <t>SOON</t>
  </si>
  <si>
    <t>CHOCOLADEFABRIKEN LINDT &amp; SPRUENGLI AG</t>
  </si>
  <si>
    <t>LISP</t>
  </si>
  <si>
    <t>CENTENE CORP</t>
  </si>
  <si>
    <t>CNC</t>
  </si>
  <si>
    <t>15135B101</t>
  </si>
  <si>
    <t>Z HOLDINGS CORP</t>
  </si>
  <si>
    <t>RECORDATI INDUSTRIA CHIMICA E FARMACEUTICA SPA</t>
  </si>
  <si>
    <t>REC</t>
  </si>
  <si>
    <t>B07DRZ5</t>
  </si>
  <si>
    <t>DEUTSCHE POST AG</t>
  </si>
  <si>
    <t>DPW</t>
  </si>
  <si>
    <t>ORACLE CORP JAPAN</t>
  </si>
  <si>
    <t>ALNYLAM PHARMACEUTICALS INC</t>
  </si>
  <si>
    <t>ALNY</t>
  </si>
  <si>
    <t>02043Q107</t>
  </si>
  <si>
    <t>LUNDIN ENERGY AB</t>
  </si>
  <si>
    <t>LUNE</t>
  </si>
  <si>
    <t>TYLER TECHNOLOGIES INC</t>
  </si>
  <si>
    <t>TYL</t>
  </si>
  <si>
    <t>MIZRAHI TEFAHOT BANK LTD</t>
  </si>
  <si>
    <t>MZTF</t>
  </si>
  <si>
    <t>ABIOMED INC</t>
  </si>
  <si>
    <t>ABMD</t>
  </si>
  <si>
    <t>HONG KONG EXCHANGES &amp; CLEARING LTD</t>
  </si>
  <si>
    <t>EQUINOR ASA</t>
  </si>
  <si>
    <t>EQNR</t>
  </si>
  <si>
    <t>RATIONAL AG</t>
  </si>
  <si>
    <t>RAA</t>
  </si>
  <si>
    <t>CAPITALAND INTEGRATED COMMERCIAL TRUST</t>
  </si>
  <si>
    <t>CICT</t>
  </si>
  <si>
    <t>FISHER &amp; PAYKEL HEALTHCARE CORP LTD</t>
  </si>
  <si>
    <t>FPH</t>
  </si>
  <si>
    <t>TEMENOS AG</t>
  </si>
  <si>
    <t>TEMN</t>
  </si>
  <si>
    <t>POOL CORP</t>
  </si>
  <si>
    <t>POOL</t>
  </si>
  <si>
    <t>73278L105</t>
  </si>
  <si>
    <t>BOC HONG KONG HOLDINGS LTD</t>
  </si>
  <si>
    <t>DENTSU GROUP INC</t>
  </si>
  <si>
    <t>LONDON STOCK EXCHANGE GROUP PLC</t>
  </si>
  <si>
    <t>LSEG</t>
  </si>
  <si>
    <t>B0SWJX3</t>
  </si>
  <si>
    <t>DSV A/S</t>
  </si>
  <si>
    <t>DSV</t>
  </si>
  <si>
    <t>B1WT5G2</t>
  </si>
  <si>
    <t>SARTORIUS AG</t>
  </si>
  <si>
    <t>SRT3</t>
  </si>
  <si>
    <t>NOMURA RESEARCH INSTITUTE LTD</t>
  </si>
  <si>
    <t>ASX LTD</t>
  </si>
  <si>
    <t>ASX</t>
  </si>
  <si>
    <t>EXACT SCIENCES CORP</t>
  </si>
  <si>
    <t>EXAS</t>
  </si>
  <si>
    <t>30063P105</t>
  </si>
  <si>
    <t>CREDIT AGRICOLE SA</t>
  </si>
  <si>
    <t>ACA</t>
  </si>
  <si>
    <t>AMPLIFON SPA</t>
  </si>
  <si>
    <t>B14NJ71</t>
  </si>
  <si>
    <t>KOBAYASHI PHARMACEUTICAL CO LTD</t>
  </si>
  <si>
    <t>VEOLIA ENVIRONNEMENT SA</t>
  </si>
  <si>
    <t>VIE</t>
  </si>
  <si>
    <t>SYSMEX CORP</t>
  </si>
  <si>
    <t>TELEDYNE TECHNOLOGIES INC</t>
  </si>
  <si>
    <t>TDY</t>
  </si>
  <si>
    <t>LAWSON INC</t>
  </si>
  <si>
    <t>ASCENDAS REAL ESTATE INVESTMENT TRUST</t>
  </si>
  <si>
    <t>AREIT</t>
  </si>
  <si>
    <t>ST JAMES'S PLACE PLC</t>
  </si>
  <si>
    <t>STJ</t>
  </si>
  <si>
    <t>MTR CORP LTD</t>
  </si>
  <si>
    <t>EQUINIX INC</t>
  </si>
  <si>
    <t>EQIX</t>
  </si>
  <si>
    <t>29444U700</t>
  </si>
  <si>
    <t>JAPAN RETAIL FUND INVESTMENT CORP</t>
  </si>
  <si>
    <t>AJINOMOTO CO INC</t>
  </si>
  <si>
    <t>L E LUNDBERGFORETAGEN AB</t>
  </si>
  <si>
    <t>LUNDB</t>
  </si>
  <si>
    <t>GENMAB A/S</t>
  </si>
  <si>
    <t>GMAB</t>
  </si>
  <si>
    <t>FAURECIA SE</t>
  </si>
  <si>
    <t>EO</t>
  </si>
  <si>
    <t>FER</t>
  </si>
  <si>
    <t>B038516</t>
  </si>
  <si>
    <t>SEIKO EPSON CORP</t>
  </si>
  <si>
    <t>BARRY CALLEBAUT AG</t>
  </si>
  <si>
    <t>BARN</t>
  </si>
  <si>
    <t>TELEPERFORMANCE</t>
  </si>
  <si>
    <t>TEP</t>
  </si>
  <si>
    <t>TOKYO CENTURY CORP</t>
  </si>
  <si>
    <t>ALIGN TECHNOLOGY INC</t>
  </si>
  <si>
    <t>ALGN</t>
  </si>
  <si>
    <t>KLEPIERRE SA</t>
  </si>
  <si>
    <t>LI</t>
  </si>
  <si>
    <t>MEDTRONIC PLC</t>
  </si>
  <si>
    <t>MDT</t>
  </si>
  <si>
    <t>BTN1Y11</t>
  </si>
  <si>
    <t>INFORMA PLC</t>
  </si>
  <si>
    <t>INF</t>
  </si>
  <si>
    <t>BMJ6DW5</t>
  </si>
  <si>
    <t>MTU AERO ENGINES AG</t>
  </si>
  <si>
    <t>MTX</t>
  </si>
  <si>
    <t>B09DHL9</t>
  </si>
  <si>
    <t>COSMOS PHARMACEUTICAL CORP</t>
  </si>
  <si>
    <t>B036QP1</t>
  </si>
  <si>
    <t>XINYI GLASS HOLDINGS LTD</t>
  </si>
  <si>
    <t>B05NXN7</t>
  </si>
  <si>
    <t>MAERSKA</t>
  </si>
  <si>
    <t>TSURUHA HOLDINGS INC</t>
  </si>
  <si>
    <t>B0MKZN5</t>
  </si>
  <si>
    <t>SAGE GROUP PLC/THE</t>
  </si>
  <si>
    <t>SGE</t>
  </si>
  <si>
    <t>B8C3BL0</t>
  </si>
  <si>
    <t>HITACHI CONSTRUCTION MACHINERY CO LTD</t>
  </si>
  <si>
    <t>LINK REIT</t>
  </si>
  <si>
    <t>B0PB4M7</t>
  </si>
  <si>
    <t>KOSE CORP</t>
  </si>
  <si>
    <t>MITSUBISHI HC CAPITAL INC</t>
  </si>
  <si>
    <t>JAPAN REAL ESTATE INVESTMENT CORP</t>
  </si>
  <si>
    <t>BMW3</t>
  </si>
  <si>
    <t>NIPPON BUILDING FUND INC</t>
  </si>
  <si>
    <t>ENGIE SA</t>
  </si>
  <si>
    <t>ENGI</t>
  </si>
  <si>
    <t>B0C2CQ3</t>
  </si>
  <si>
    <t>ORIX JREIT INC</t>
  </si>
  <si>
    <t>SEEK LTD</t>
  </si>
  <si>
    <t>B0767Y3</t>
  </si>
  <si>
    <t>HULIC CO LTD</t>
  </si>
  <si>
    <t>SYDNEY AIRPORT</t>
  </si>
  <si>
    <t>SYD</t>
  </si>
  <si>
    <t>B70DWB2</t>
  </si>
  <si>
    <t>HAKUHODO DY HOLDINGS INC</t>
  </si>
  <si>
    <t>B05LZ02</t>
  </si>
  <si>
    <t>RAMSAY HEALTH CARE LTD</t>
  </si>
  <si>
    <t>RHC</t>
  </si>
  <si>
    <t>DEXCOM INC</t>
  </si>
  <si>
    <t>DXCM</t>
  </si>
  <si>
    <t>SCSK CORP</t>
  </si>
  <si>
    <t>ARKEMA SA</t>
  </si>
  <si>
    <t>AKE</t>
  </si>
  <si>
    <t>B0Z5YZ2</t>
  </si>
  <si>
    <t>GOODMAN GROUP</t>
  </si>
  <si>
    <t>GMG</t>
  </si>
  <si>
    <t>B03FYZ4</t>
  </si>
  <si>
    <t>COVIVIO</t>
  </si>
  <si>
    <t>COV</t>
  </si>
  <si>
    <t>PIGEON CORP</t>
  </si>
  <si>
    <t>IPSEN SA</t>
  </si>
  <si>
    <t>IPN</t>
  </si>
  <si>
    <t>B0R7JF1</t>
  </si>
  <si>
    <t>ROCKWOOL INTERNATIONAL A/S</t>
  </si>
  <si>
    <t>ROCKB</t>
  </si>
  <si>
    <t>SUMCO CORP</t>
  </si>
  <si>
    <t>B0M0C89</t>
  </si>
  <si>
    <t>ADMIRAL GROUP PLC</t>
  </si>
  <si>
    <t>B02J639</t>
  </si>
  <si>
    <t>KOEI TECMO HOLDINGS CO LTD</t>
  </si>
  <si>
    <t>B60DR09</t>
  </si>
  <si>
    <t>MEDICAL PROPERTIES TRUST INC</t>
  </si>
  <si>
    <t>MPW</t>
  </si>
  <si>
    <t>58463J304</t>
  </si>
  <si>
    <t>LBTYK</t>
  </si>
  <si>
    <t>B8W67B1</t>
  </si>
  <si>
    <t>TERNA - RETE ELETTRICA NAZIONALE</t>
  </si>
  <si>
    <t>TRN</t>
  </si>
  <si>
    <t>B01BN57</t>
  </si>
  <si>
    <t>LISN</t>
  </si>
  <si>
    <t>HIKMA PHARMACEUTICALS PLC</t>
  </si>
  <si>
    <t>HIK</t>
  </si>
  <si>
    <t>B0LCW08</t>
  </si>
  <si>
    <t>MCDONALD'S HOLDINGS CO JAPAN LTD</t>
  </si>
  <si>
    <t>WELCIA HOLDINGS CO LTD</t>
  </si>
  <si>
    <t>B3CF1G6</t>
  </si>
  <si>
    <t>NITORI HOLDINGS CO LTD</t>
  </si>
  <si>
    <t>HANNOVER RUECK SE</t>
  </si>
  <si>
    <t>HNR1</t>
  </si>
  <si>
    <t>APA GROUP</t>
  </si>
  <si>
    <t>APA</t>
  </si>
  <si>
    <t>KAKAKU.COM INC</t>
  </si>
  <si>
    <t>MOLINA HEALTHCARE INC</t>
  </si>
  <si>
    <t>MOH</t>
  </si>
  <si>
    <t>60855R100</t>
  </si>
  <si>
    <t>LEGRAND SA</t>
  </si>
  <si>
    <t>LR</t>
  </si>
  <si>
    <t>B11ZRK9</t>
  </si>
  <si>
    <t>COLOPLAST A/S</t>
  </si>
  <si>
    <t>COLOB</t>
  </si>
  <si>
    <t>B8FMRX8</t>
  </si>
  <si>
    <t>ETABLISSEMENTS FRANZ COLRUYT NV</t>
  </si>
  <si>
    <t>COLR</t>
  </si>
  <si>
    <t>INPEX CORP</t>
  </si>
  <si>
    <t>B10RB15</t>
  </si>
  <si>
    <t>MAPLETREE LOGISTICS TRUST</t>
  </si>
  <si>
    <t>MLT</t>
  </si>
  <si>
    <t>B0D6P43</t>
  </si>
  <si>
    <t>JAPAN EXCHANGE GROUP INC</t>
  </si>
  <si>
    <t>ASAHI INTECC CO LTD</t>
  </si>
  <si>
    <t>B019MQ5</t>
  </si>
  <si>
    <t>LIVE NATION ENTERTAINMENT INC</t>
  </si>
  <si>
    <t>LYV</t>
  </si>
  <si>
    <t>M3 INC</t>
  </si>
  <si>
    <t>B02K2M3</t>
  </si>
  <si>
    <t>TOYOTA TSUSHO CORP</t>
  </si>
  <si>
    <t>NIHON M&amp;A CENTER HOLDINGS INC</t>
  </si>
  <si>
    <t>B1DN466</t>
  </si>
  <si>
    <t>NESTE OYJ</t>
  </si>
  <si>
    <t>NESTE</t>
  </si>
  <si>
    <t>B06YV46</t>
  </si>
  <si>
    <t>RYMAN HEALTHCARE LTD</t>
  </si>
  <si>
    <t>RYM</t>
  </si>
  <si>
    <t>SWISS PRIME SITE AG</t>
  </si>
  <si>
    <t>SPSN</t>
  </si>
  <si>
    <t>B083BH4</t>
  </si>
  <si>
    <t>GALAXY ENTERTAINMENT GROUP LTD</t>
  </si>
  <si>
    <t>OTSUKA CORP</t>
  </si>
  <si>
    <t>ICA GRUPPEN AB</t>
  </si>
  <si>
    <t>ICA</t>
  </si>
  <si>
    <t>B0S1651</t>
  </si>
  <si>
    <t>WILMAR INTERNATIONAL LTD</t>
  </si>
  <si>
    <t>WIL</t>
  </si>
  <si>
    <t>B17KC69</t>
  </si>
  <si>
    <t>DAIWA HOUSE REIT INVESTMENT CORP</t>
  </si>
  <si>
    <t>B0Z6WY0</t>
  </si>
  <si>
    <t>NOMURA REAL ESTATE HOLDINGS INC</t>
  </si>
  <si>
    <t>B1CWJM5</t>
  </si>
  <si>
    <t>GMO PAYMENT GATEWAY INC</t>
  </si>
  <si>
    <t>B06CMQ9</t>
  </si>
  <si>
    <t>UNITED URBAN INVESTMENT CORP</t>
  </si>
  <si>
    <t>PERSOL HOLDINGS CO LTD</t>
  </si>
  <si>
    <t>B3CY709</t>
  </si>
  <si>
    <t>SYMRISE AG</t>
  </si>
  <si>
    <t>SY1</t>
  </si>
  <si>
    <t>B1JB4K8</t>
  </si>
  <si>
    <t>SOHGO SECURITY SERVICES CO LTD</t>
  </si>
  <si>
    <t>LANXESS AG</t>
  </si>
  <si>
    <t>LXS</t>
  </si>
  <si>
    <t>B05M8B7</t>
  </si>
  <si>
    <t>HUSQVARNA AB</t>
  </si>
  <si>
    <t>HUSQB</t>
  </si>
  <si>
    <t>B12PJ24</t>
  </si>
  <si>
    <t>MONOTARO CO LTD</t>
  </si>
  <si>
    <t>B1GHR88</t>
  </si>
  <si>
    <t>AUSNET SERVICES LTD</t>
  </si>
  <si>
    <t>AST</t>
  </si>
  <si>
    <t>BPXR7J0</t>
  </si>
  <si>
    <t>NABTESCO CORP</t>
  </si>
  <si>
    <t>ABC-MART INC</t>
  </si>
  <si>
    <t>AEROPORTS DE PARIS</t>
  </si>
  <si>
    <t>B164FY1</t>
  </si>
  <si>
    <t>RAIFFEISEN BANK INTERNATIONAL AG</t>
  </si>
  <si>
    <t>RBI</t>
  </si>
  <si>
    <t>B0704T9</t>
  </si>
  <si>
    <t>MONDI PLC</t>
  </si>
  <si>
    <t>MNDI</t>
  </si>
  <si>
    <t>B1CRLC4</t>
  </si>
  <si>
    <t>TE CONNECTIVITY LTD</t>
  </si>
  <si>
    <t>B62B7C3</t>
  </si>
  <si>
    <t>MONOLITHIC POWER SYSTEMS INC</t>
  </si>
  <si>
    <t>MPWR</t>
  </si>
  <si>
    <t>IIDA GROUP HOLDINGS CO LTD</t>
  </si>
  <si>
    <t>BFDTBS3</t>
  </si>
  <si>
    <t>MARKETAXESS HOLDINGS INC</t>
  </si>
  <si>
    <t>MKTX</t>
  </si>
  <si>
    <t>57060D108</t>
  </si>
  <si>
    <t>IDEMITSU KOSAN CO LTD</t>
  </si>
  <si>
    <t>B1FF8P7</t>
  </si>
  <si>
    <t>AVIVA PLC</t>
  </si>
  <si>
    <t>AV/</t>
  </si>
  <si>
    <t>FORTESCUE METALS GROUP LTD</t>
  </si>
  <si>
    <t>FMG</t>
  </si>
  <si>
    <t>INSULET CORP</t>
  </si>
  <si>
    <t>PODD</t>
  </si>
  <si>
    <t>45784P101</t>
  </si>
  <si>
    <t>CYBERAGENT INC</t>
  </si>
  <si>
    <t>PARTNERS GROUP HOLDING AG</t>
  </si>
  <si>
    <t>PGHN</t>
  </si>
  <si>
    <t>B119QG0</t>
  </si>
  <si>
    <t>COMMERZBANK AG</t>
  </si>
  <si>
    <t>CBK</t>
  </si>
  <si>
    <t>B90LKT4</t>
  </si>
  <si>
    <t>SJM HOLDINGS LTD</t>
  </si>
  <si>
    <t>B2NR3Y6</t>
  </si>
  <si>
    <t>LULULEMON ATHLETICA INC</t>
  </si>
  <si>
    <t>LULU</t>
  </si>
  <si>
    <t>CARL ZEISS MEDITEC AG</t>
  </si>
  <si>
    <t>AFX</t>
  </si>
  <si>
    <t>CAIXABANK SA</t>
  </si>
  <si>
    <t>CABK</t>
  </si>
  <si>
    <t>B283W97</t>
  </si>
  <si>
    <t>SS&amp;C TECHNOLOGIES HOLDINGS INC</t>
  </si>
  <si>
    <t>SSNC</t>
  </si>
  <si>
    <t>78467J100</t>
  </si>
  <si>
    <t>MASIMO CORP</t>
  </si>
  <si>
    <t>MASI</t>
  </si>
  <si>
    <t>HARGREAVES LANSDOWN PLC</t>
  </si>
  <si>
    <t>HL/</t>
  </si>
  <si>
    <t>B1VZ0M2</t>
  </si>
  <si>
    <t>MERCADOLIBRE INC</t>
  </si>
  <si>
    <t>MELI</t>
  </si>
  <si>
    <t>58733R102</t>
  </si>
  <si>
    <t>TELEFONICA DEUTSCHLAND HOLDING AG</t>
  </si>
  <si>
    <t>O2D</t>
  </si>
  <si>
    <t>B7VG6L8</t>
  </si>
  <si>
    <t>HKT TRUST &amp; HKT LTD</t>
  </si>
  <si>
    <t>B4TXDZ3</t>
  </si>
  <si>
    <t>BUREAU VERITAS SA</t>
  </si>
  <si>
    <t>BVI</t>
  </si>
  <si>
    <t>B28DTJ6</t>
  </si>
  <si>
    <t>BRENNTAG SE</t>
  </si>
  <si>
    <t>BNR</t>
  </si>
  <si>
    <t>B4YVF56</t>
  </si>
  <si>
    <t>SUEZ SA</t>
  </si>
  <si>
    <t>SEV</t>
  </si>
  <si>
    <t>B3B8D04</t>
  </si>
  <si>
    <t>GENERAC HOLDINGS INC</t>
  </si>
  <si>
    <t>GNRC</t>
  </si>
  <si>
    <t>EDENRED</t>
  </si>
  <si>
    <t>EDEN</t>
  </si>
  <si>
    <t>B62G1B5</t>
  </si>
  <si>
    <t>PANDORA A/S</t>
  </si>
  <si>
    <t>PNDORA</t>
  </si>
  <si>
    <t>B44XTX8</t>
  </si>
  <si>
    <t>RESONA HOLDINGS INC</t>
  </si>
  <si>
    <t>OCADO GROUP PLC</t>
  </si>
  <si>
    <t>OCDO</t>
  </si>
  <si>
    <t>B3MBS74</t>
  </si>
  <si>
    <t>POLA ORBIS HOLDINGS INC</t>
  </si>
  <si>
    <t>B5N4QN8</t>
  </si>
  <si>
    <t>GALP ENERGIA SGPS SA</t>
  </si>
  <si>
    <t>GALP</t>
  </si>
  <si>
    <t>B1FW751</t>
  </si>
  <si>
    <t>DCC PLC</t>
  </si>
  <si>
    <t>DCC</t>
  </si>
  <si>
    <t>AMADEUS IT GROUP SA</t>
  </si>
  <si>
    <t>AMS</t>
  </si>
  <si>
    <t>B3MSM28</t>
  </si>
  <si>
    <t>NEMETSCHEK SE</t>
  </si>
  <si>
    <t>SUNTORY BEVERAGE &amp; FOOD LTD</t>
  </si>
  <si>
    <t>BBD7Q84</t>
  </si>
  <si>
    <t>B1RR828</t>
  </si>
  <si>
    <t>PRYSMIAN SPA</t>
  </si>
  <si>
    <t>PRY</t>
  </si>
  <si>
    <t>B1W4V69</t>
  </si>
  <si>
    <t>TREASURY WINE ESTATES LTD</t>
  </si>
  <si>
    <t>TWE</t>
  </si>
  <si>
    <t>B61JC67</t>
  </si>
  <si>
    <t>DIASORIN SPA</t>
  </si>
  <si>
    <t>DIA</t>
  </si>
  <si>
    <t>B234WN9</t>
  </si>
  <si>
    <t>DAIWA HOUSE INDUSTRY CO LTD</t>
  </si>
  <si>
    <t>KONINKLIJKE DSM NV</t>
  </si>
  <si>
    <t>DSM</t>
  </si>
  <si>
    <t>B0HZL93</t>
  </si>
  <si>
    <t>ZOZO INC</t>
  </si>
  <si>
    <t>B292RC1</t>
  </si>
  <si>
    <t>GLENCORE PLC</t>
  </si>
  <si>
    <t>GLEN</t>
  </si>
  <si>
    <t>B4T3BW6</t>
  </si>
  <si>
    <t>RIO TINTO LTD</t>
  </si>
  <si>
    <t>DAIWA SECURITIES GROUP INC</t>
  </si>
  <si>
    <t>DBS GROUP HOLDINGS LTD</t>
  </si>
  <si>
    <t>DBS</t>
  </si>
  <si>
    <t>JAPAN AIRLINES CO LTD</t>
  </si>
  <si>
    <t>B8BRV46</t>
  </si>
  <si>
    <t>DISCK</t>
  </si>
  <si>
    <t>25470F302</t>
  </si>
  <si>
    <t>SCENTRE GROUP</t>
  </si>
  <si>
    <t>SCG</t>
  </si>
  <si>
    <t>BLZH0Z7</t>
  </si>
  <si>
    <t>TENARIS SA</t>
  </si>
  <si>
    <t>TEN</t>
  </si>
  <si>
    <t>DAI NIPPON PRINTING CO LTD</t>
  </si>
  <si>
    <t>AURIZON HOLDINGS LTD</t>
  </si>
  <si>
    <t>AZJ</t>
  </si>
  <si>
    <t>B87CVM3</t>
  </si>
  <si>
    <t>MAPLETREE COMMERCIAL TRUST</t>
  </si>
  <si>
    <t>MCT</t>
  </si>
  <si>
    <t>B5143W8</t>
  </si>
  <si>
    <t>HOSHIZAKI CORP</t>
  </si>
  <si>
    <t>B3FF8W8</t>
  </si>
  <si>
    <t>GJENSIDIGE FORSIKRING ASA</t>
  </si>
  <si>
    <t>GJF</t>
  </si>
  <si>
    <t>B4PH0C5</t>
  </si>
  <si>
    <t>CNH INDUSTRIAL NV</t>
  </si>
  <si>
    <t>CNHI</t>
  </si>
  <si>
    <t>BDSV2V0</t>
  </si>
  <si>
    <t>CREDIT SUISSE GROUP AG</t>
  </si>
  <si>
    <t>CSGN</t>
  </si>
  <si>
    <t>GLP J-REIT</t>
  </si>
  <si>
    <t>B8RBZV7</t>
  </si>
  <si>
    <t>NATIXIS SA</t>
  </si>
  <si>
    <t>KN</t>
  </si>
  <si>
    <t>B1HDJL2</t>
  </si>
  <si>
    <t>OTSUKA HOLDINGS CO LTD</t>
  </si>
  <si>
    <t>B5LTM93</t>
  </si>
  <si>
    <t>GUIDEWIRE SOFTWARE INC</t>
  </si>
  <si>
    <t>GWRE</t>
  </si>
  <si>
    <t>40171V100</t>
  </si>
  <si>
    <t>DAIFUKU CO LTD</t>
  </si>
  <si>
    <t>SITC INTERNATIONAL HOLDINGS CO LTD</t>
  </si>
  <si>
    <t>B61X7R5</t>
  </si>
  <si>
    <t>DAI-ICHI LIFE HOLDINGS INC</t>
  </si>
  <si>
    <t>B601QS4</t>
  </si>
  <si>
    <t>ANA HOLDINGS INC</t>
  </si>
  <si>
    <t>FASTIGHETS AB BALDER</t>
  </si>
  <si>
    <t>BALDB</t>
  </si>
  <si>
    <t>B0LC9F2</t>
  </si>
  <si>
    <t>SUMITOMO DAINIPPON PHARMA CO LTD</t>
  </si>
  <si>
    <t>EPAM SYSTEMS INC</t>
  </si>
  <si>
    <t>EPAM</t>
  </si>
  <si>
    <t>29414B104</t>
  </si>
  <si>
    <t>LEG IMMOBILIEN SE</t>
  </si>
  <si>
    <t>LEG</t>
  </si>
  <si>
    <t>B9G6L89</t>
  </si>
  <si>
    <t>ZILLOW GROUP INC</t>
  </si>
  <si>
    <t>ZG</t>
  </si>
  <si>
    <t>98954M101</t>
  </si>
  <si>
    <t>COCA-COLA HBC AG</t>
  </si>
  <si>
    <t>CCH</t>
  </si>
  <si>
    <t>B9895B7</t>
  </si>
  <si>
    <t>NIPPON PROLOGIS REIT INC</t>
  </si>
  <si>
    <t>B98BC67</t>
  </si>
  <si>
    <t>EVRAZ PLC</t>
  </si>
  <si>
    <t>EVR</t>
  </si>
  <si>
    <t>B71N6K8</t>
  </si>
  <si>
    <t>NEXON CO LTD</t>
  </si>
  <si>
    <t>B63QM77</t>
  </si>
  <si>
    <t>EVERSOURCE ENERGY</t>
  </si>
  <si>
    <t>30040W108</t>
  </si>
  <si>
    <t>INTERCONTINENTAL EXCHANGE INC</t>
  </si>
  <si>
    <t>ICE</t>
  </si>
  <si>
    <t>45866F104</t>
  </si>
  <si>
    <t>AENA SME SA</t>
  </si>
  <si>
    <t>AENA</t>
  </si>
  <si>
    <t>BVRZ8L1</t>
  </si>
  <si>
    <t>ENDESA SA</t>
  </si>
  <si>
    <t>ELE</t>
  </si>
  <si>
    <t>CK HUTCHISON HOLDINGS LTD</t>
  </si>
  <si>
    <t>BW9P816</t>
  </si>
  <si>
    <t>AUTO TRADER GROUP PLC</t>
  </si>
  <si>
    <t>AUTO</t>
  </si>
  <si>
    <t>BVYVFW2</t>
  </si>
  <si>
    <t>New Israeli Sheqel</t>
  </si>
  <si>
    <t>CASHILS</t>
  </si>
  <si>
    <t>MERIDIAN ENERGY LTD</t>
  </si>
  <si>
    <t>MEL</t>
  </si>
  <si>
    <t>BWFD052</t>
  </si>
  <si>
    <t>TRYG A/S</t>
  </si>
  <si>
    <t>TRYG</t>
  </si>
  <si>
    <t>BXDZ972</t>
  </si>
  <si>
    <t>FLUTTER ENTERTAINMENT PLC</t>
  </si>
  <si>
    <t>FLTR</t>
  </si>
  <si>
    <t>BWT6H89</t>
  </si>
  <si>
    <t>SVENSKA HANDELSBANKEN AB</t>
  </si>
  <si>
    <t>SHBA</t>
  </si>
  <si>
    <t>BXDZ9Q1</t>
  </si>
  <si>
    <t>SOUTH32 LTD</t>
  </si>
  <si>
    <t>S32</t>
  </si>
  <si>
    <t>BWSW5D9</t>
  </si>
  <si>
    <t>PAYCOM SOFTWARE INC</t>
  </si>
  <si>
    <t>PAYC</t>
  </si>
  <si>
    <t>70432V102</t>
  </si>
  <si>
    <t>WAYFAIR INC</t>
  </si>
  <si>
    <t>W</t>
  </si>
  <si>
    <t>94419L101</t>
  </si>
  <si>
    <t>HUBSPOT INC</t>
  </si>
  <si>
    <t>HUBS</t>
  </si>
  <si>
    <t>KOBE BUSSAN CO LTD</t>
  </si>
  <si>
    <t>B14RJB7</t>
  </si>
  <si>
    <t>AZRIELI GROUP LTD</t>
  </si>
  <si>
    <t>AZRG</t>
  </si>
  <si>
    <t>B5MN1W0</t>
  </si>
  <si>
    <t>EVONIK INDUSTRIES AG</t>
  </si>
  <si>
    <t>EVK</t>
  </si>
  <si>
    <t>B5ZQ9D3</t>
  </si>
  <si>
    <t>ASSA ABLOY AB</t>
  </si>
  <si>
    <t>ASSAB</t>
  </si>
  <si>
    <t>BYPC1T4</t>
  </si>
  <si>
    <t>SCHB</t>
  </si>
  <si>
    <t>BWVFKQ3</t>
  </si>
  <si>
    <t>MONSTER BEVERAGE CORP</t>
  </si>
  <si>
    <t>MNST</t>
  </si>
  <si>
    <t>61174X109</t>
  </si>
  <si>
    <t>SPIRAX-SARCO ENGINEERING PLC</t>
  </si>
  <si>
    <t>SPX</t>
  </si>
  <si>
    <t>BWFGQN1</t>
  </si>
  <si>
    <t>NXP SEMICONDUCTORS NV</t>
  </si>
  <si>
    <t>NXPI</t>
  </si>
  <si>
    <t>B505PN7</t>
  </si>
  <si>
    <t>GODADDY INC</t>
  </si>
  <si>
    <t>GDDY</t>
  </si>
  <si>
    <t>WEC ENERGY GROUP INC</t>
  </si>
  <si>
    <t>WEC</t>
  </si>
  <si>
    <t>92939U106</t>
  </si>
  <si>
    <t>DIRECT LINE INSURANCE GROUP PLC</t>
  </si>
  <si>
    <t>DLG</t>
  </si>
  <si>
    <t>BY9D0Y1</t>
  </si>
  <si>
    <t>CABLE ONE INC</t>
  </si>
  <si>
    <t>CABO</t>
  </si>
  <si>
    <t>12685J105</t>
  </si>
  <si>
    <t>WESTROCK CO</t>
  </si>
  <si>
    <t>WRK</t>
  </si>
  <si>
    <t>96145D105</t>
  </si>
  <si>
    <t>KRAFT HEINZ CO/THE</t>
  </si>
  <si>
    <t>KHC</t>
  </si>
  <si>
    <t>PAYPAL HOLDINGS INC</t>
  </si>
  <si>
    <t>PYPL</t>
  </si>
  <si>
    <t>70450Y103</t>
  </si>
  <si>
    <t>ALLEGION PLC</t>
  </si>
  <si>
    <t>ALLE</t>
  </si>
  <si>
    <t>BFRT3W7</t>
  </si>
  <si>
    <t>MAGELLAN FINANCIAL GROUP LTD</t>
  </si>
  <si>
    <t>MFG</t>
  </si>
  <si>
    <t>B015YX4</t>
  </si>
  <si>
    <t>DOMINO'S PIZZA ENTERPRISES LTD</t>
  </si>
  <si>
    <t>DMP</t>
  </si>
  <si>
    <t>B07SFG7</t>
  </si>
  <si>
    <t>PEPTIDREAM INC</t>
  </si>
  <si>
    <t>B97SH97</t>
  </si>
  <si>
    <t>REA GROUP LTD</t>
  </si>
  <si>
    <t>REA</t>
  </si>
  <si>
    <t>ENPHASE ENERGY INC</t>
  </si>
  <si>
    <t>ENPH</t>
  </si>
  <si>
    <t>29355A107</t>
  </si>
  <si>
    <t>KION GROUP AG</t>
  </si>
  <si>
    <t>KGX</t>
  </si>
  <si>
    <t>BB22L96</t>
  </si>
  <si>
    <t>MERCURY NZ LTD</t>
  </si>
  <si>
    <t>MCY</t>
  </si>
  <si>
    <t>B8W6K56</t>
  </si>
  <si>
    <t>Z</t>
  </si>
  <si>
    <t>98954M200</t>
  </si>
  <si>
    <t>VEEVA SYSTEMS INC</t>
  </si>
  <si>
    <t>VEEV</t>
  </si>
  <si>
    <t>TWITTER INC</t>
  </si>
  <si>
    <t>TWTR</t>
  </si>
  <si>
    <t>90184L102</t>
  </si>
  <si>
    <t>CHECK POINT SOFTWARE TECHNOLOGIES LTD</t>
  </si>
  <si>
    <t>CHKP</t>
  </si>
  <si>
    <t>Sum of MV_T1</t>
  </si>
  <si>
    <t>Sum of MV_T0</t>
  </si>
  <si>
    <t>ORION OFFICE REIT INC</t>
  </si>
  <si>
    <t>ONL</t>
  </si>
  <si>
    <t>68629Y103</t>
  </si>
  <si>
    <t>NOK/USD FWD 20211117 IRVTBEBB</t>
  </si>
  <si>
    <t>AGJ3VAJAPJTH8IQM</t>
  </si>
  <si>
    <t>USD/NOK FWD 20211117 IRVTBEBB</t>
  </si>
  <si>
    <t>912796L72</t>
  </si>
  <si>
    <t>TD</t>
  </si>
  <si>
    <t>RBC 0.20 11-16-2021</t>
  </si>
  <si>
    <t>TERM111521</t>
  </si>
  <si>
    <t>RBC 0.05 11-16-2021</t>
  </si>
  <si>
    <t>TERM111521US</t>
  </si>
  <si>
    <t>IMP022V</t>
  </si>
  <si>
    <t>IMCO ARGA Global Conc EQ</t>
  </si>
  <si>
    <t>GPE invest in Subco</t>
  </si>
  <si>
    <t>IMP022X</t>
  </si>
  <si>
    <t>Date</t>
  </si>
  <si>
    <t>Plan Exposure</t>
  </si>
  <si>
    <t>SAA Exposure</t>
  </si>
  <si>
    <t>Active Exposure</t>
  </si>
  <si>
    <t>Residual Exposure</t>
  </si>
  <si>
    <t>Rebalancing Range</t>
  </si>
  <si>
    <t>Rebalance Required?</t>
  </si>
  <si>
    <t>Active Exposure of T-1</t>
  </si>
  <si>
    <t>No</t>
  </si>
  <si>
    <t>NA</t>
  </si>
  <si>
    <t>lt_source</t>
  </si>
  <si>
    <t>currency_code</t>
  </si>
  <si>
    <t>wt</t>
  </si>
  <si>
    <t>MV</t>
  </si>
  <si>
    <t>DoD change:</t>
  </si>
  <si>
    <t xml:space="preserve">FX Forward Exposure Recon:   </t>
  </si>
  <si>
    <t>Total Sum Recon:</t>
  </si>
  <si>
    <t xml:space="preserve"> MSCI EAFE Future/ETF:</t>
  </si>
  <si>
    <t>Country Breakdown for</t>
  </si>
  <si>
    <t>EAGLE FX Fwd Exp</t>
  </si>
  <si>
    <t>IMCO Forward Exposure</t>
  </si>
  <si>
    <t>IMCO FX Fwd Exp</t>
  </si>
  <si>
    <t>MSCI EAFE DEC24</t>
  </si>
  <si>
    <t>today</t>
  </si>
  <si>
    <t>yesterday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</si>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</sst>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8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4506668294322"/>
      </top>
      <bottom style="double">
        <color theme="3" tint="0.39994506668294322"/>
      </bottom>
      <diagonal/>
    </border>
    <border>
      <left/>
      <right/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1454817346722"/>
      </left>
      <right style="thin">
        <color theme="4"/>
      </right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1454817346722"/>
      </left>
      <right/>
      <top style="double">
        <color theme="3" tint="0.39994506668294322"/>
      </top>
      <bottom style="thin">
        <color theme="3" tint="0.39991454817346722"/>
      </bottom>
      <diagonal/>
    </border>
    <border>
      <left/>
      <right/>
      <top style="double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4"/>
      </right>
      <top style="double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4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4"/>
      </right>
      <top style="thin">
        <color theme="3" tint="0.39991454817346722"/>
      </top>
      <bottom/>
      <diagonal/>
    </border>
    <border>
      <left style="medium">
        <color theme="3" tint="0.39991454817346722"/>
      </left>
      <right/>
      <top style="medium">
        <color theme="3" tint="0.39991454817346722"/>
      </top>
      <bottom style="medium">
        <color theme="3" tint="0.39991454817346722"/>
      </bottom>
      <diagonal/>
    </border>
    <border>
      <left/>
      <right/>
      <top style="medium">
        <color theme="3" tint="0.39991454817346722"/>
      </top>
      <bottom style="medium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 tint="0.399945066682943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1454817346722"/>
      </left>
      <right style="thick">
        <color indexed="64"/>
      </right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 style="thick">
        <color indexed="64"/>
      </right>
      <top style="double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ck">
        <color indexed="64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4506668294322"/>
      </bottom>
      <diagonal/>
    </border>
    <border>
      <left style="thin">
        <color theme="3" tint="0.39991454817346722"/>
      </left>
      <right style="thick">
        <color indexed="64"/>
      </right>
      <top style="thin">
        <color theme="3" tint="0.39991454817346722"/>
      </top>
      <bottom/>
      <diagonal/>
    </border>
    <border>
      <left/>
      <right/>
      <top/>
      <bottom style="thin">
        <color theme="3" tint="0.39994506668294322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0" fontId="9" fillId="5" borderId="18" applyNumberFormat="0" applyAlignment="0" applyProtection="0"/>
  </cellStyleXfs>
  <cellXfs count="11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3" fontId="2" fillId="2" borderId="16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5" xfId="0" applyNumberFormat="1" applyBorder="1"/>
    <xf numFmtId="164" fontId="0" fillId="0" borderId="0" xfId="1" applyNumberFormat="1" applyFont="1"/>
    <xf numFmtId="164" fontId="0" fillId="0" borderId="0" xfId="0" applyNumberFormat="1"/>
    <xf numFmtId="0" fontId="0" fillId="0" borderId="15" xfId="0" applyBorder="1"/>
    <xf numFmtId="164" fontId="0" fillId="0" borderId="15" xfId="1" applyNumberFormat="1" applyFont="1" applyBorder="1"/>
    <xf numFmtId="164" fontId="0" fillId="0" borderId="15" xfId="0" applyNumberFormat="1" applyBorder="1"/>
    <xf numFmtId="0" fontId="4" fillId="0" borderId="15" xfId="0" applyFont="1" applyBorder="1" applyAlignment="1">
      <alignment vertical="center"/>
    </xf>
    <xf numFmtId="16" fontId="4" fillId="0" borderId="15" xfId="0" applyNumberFormat="1" applyFont="1" applyBorder="1" applyAlignment="1">
      <alignment vertical="center"/>
    </xf>
    <xf numFmtId="164" fontId="4" fillId="0" borderId="15" xfId="1" applyNumberFormat="1" applyFont="1" applyBorder="1" applyAlignment="1">
      <alignment vertical="center"/>
    </xf>
    <xf numFmtId="164" fontId="4" fillId="0" borderId="15" xfId="0" applyNumberFormat="1" applyFont="1" applyBorder="1" applyAlignment="1">
      <alignment vertical="center"/>
    </xf>
    <xf numFmtId="3" fontId="4" fillId="0" borderId="15" xfId="0" applyNumberFormat="1" applyFont="1" applyBorder="1" applyAlignment="1">
      <alignment vertic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5" fontId="0" fillId="0" borderId="15" xfId="1" applyNumberFormat="1" applyFont="1" applyBorder="1"/>
    <xf numFmtId="165" fontId="0" fillId="0" borderId="0" xfId="1" applyNumberFormat="1" applyFont="1" applyBorder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4" borderId="15" xfId="0" applyFont="1" applyFill="1" applyBorder="1" applyAlignment="1">
      <alignment vertical="center"/>
    </xf>
    <xf numFmtId="164" fontId="4" fillId="4" borderId="15" xfId="1" applyNumberFormat="1" applyFont="1" applyFill="1" applyBorder="1" applyAlignment="1">
      <alignment vertical="center"/>
    </xf>
    <xf numFmtId="164" fontId="4" fillId="4" borderId="15" xfId="0" applyNumberFormat="1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3" fontId="4" fillId="0" borderId="17" xfId="0" applyNumberFormat="1" applyFont="1" applyBorder="1" applyAlignment="1">
      <alignment vertical="center"/>
    </xf>
    <xf numFmtId="164" fontId="4" fillId="0" borderId="17" xfId="1" applyNumberFormat="1" applyFont="1" applyBorder="1" applyAlignment="1">
      <alignment vertical="center"/>
    </xf>
    <xf numFmtId="164" fontId="4" fillId="0" borderId="17" xfId="0" applyNumberFormat="1" applyFont="1" applyBorder="1" applyAlignment="1">
      <alignment vertical="center"/>
    </xf>
    <xf numFmtId="0" fontId="0" fillId="0" borderId="17" xfId="0" applyBorder="1"/>
    <xf numFmtId="164" fontId="0" fillId="0" borderId="17" xfId="1" applyNumberFormat="1" applyFont="1" applyBorder="1"/>
    <xf numFmtId="164" fontId="4" fillId="0" borderId="15" xfId="1" applyNumberFormat="1" applyFont="1" applyFill="1" applyBorder="1" applyAlignment="1">
      <alignment vertical="center"/>
    </xf>
    <xf numFmtId="16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6" fillId="0" borderId="0" xfId="0" applyFont="1"/>
    <xf numFmtId="14" fontId="0" fillId="0" borderId="0" xfId="0" applyNumberFormat="1"/>
    <xf numFmtId="164" fontId="4" fillId="0" borderId="0" xfId="1" applyNumberFormat="1" applyFont="1" applyFill="1" applyBorder="1" applyAlignment="1">
      <alignment vertical="center"/>
    </xf>
    <xf numFmtId="47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164" fontId="7" fillId="0" borderId="15" xfId="0" applyNumberFormat="1" applyFont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3" fontId="1" fillId="3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64" fontId="0" fillId="0" borderId="15" xfId="1" applyNumberFormat="1" applyFont="1" applyFill="1" applyBorder="1" applyAlignment="1">
      <alignment vertical="center"/>
    </xf>
    <xf numFmtId="164" fontId="9" fillId="5" borderId="18" xfId="5" applyNumberFormat="1" applyAlignment="1">
      <alignment vertical="center"/>
    </xf>
    <xf numFmtId="164" fontId="0" fillId="0" borderId="15" xfId="1" applyNumberFormat="1" applyFont="1" applyBorder="1" applyAlignment="1">
      <alignment vertical="center"/>
    </xf>
    <xf numFmtId="3" fontId="2" fillId="2" borderId="16" xfId="0" applyNumberFormat="1" applyFont="1" applyFill="1" applyBorder="1" applyAlignment="1">
      <alignment horizontal="center" vertical="center"/>
    </xf>
    <xf numFmtId="3" fontId="0" fillId="0" borderId="15" xfId="0" applyNumberForma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0" fontId="0" fillId="0" borderId="15" xfId="2" applyNumberFormat="1" applyFont="1" applyBorder="1" applyAlignment="1">
      <alignment horizontal="center" vertical="center"/>
    </xf>
    <xf numFmtId="0" fontId="2" fillId="4" borderId="27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0" fillId="4" borderId="0" xfId="0" applyFill="1"/>
    <xf numFmtId="14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9" fillId="5" borderId="18" xfId="5" applyNumberFormat="1" applyAlignment="1">
      <alignment horizontal="center"/>
    </xf>
    <xf numFmtId="43" fontId="0" fillId="0" borderId="0" xfId="1" applyFont="1"/>
    <xf numFmtId="10" fontId="0" fillId="0" borderId="15" xfId="0" applyNumberForma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17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left" vertical="center"/>
    </xf>
  </cellXfs>
  <cellStyles count="6">
    <cellStyle name="Calculation" xfId="5" builtinId="22"/>
    <cellStyle name="Comma" xfId="1" builtinId="3"/>
    <cellStyle name="Comma 2" xfId="3" xr:uid="{CF6DB6D0-3A14-4884-8AF7-055118DB77E7}"/>
    <cellStyle name="Normal" xfId="0" builtinId="0"/>
    <cellStyle name="Normal 2" xfId="4" xr:uid="{511B744F-25A2-418F-98E6-0C8C2F10A84F}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colors>
    <mruColors>
      <color rgb="FF99FFCC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CO%20Global%20EQ%20FX%20Exposure_202105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CO%20Global%20EQ%20FX%20Exposure_202105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sure"/>
      <sheetName val="Data"/>
      <sheetName val="Mapping"/>
    </sheetNames>
    <sheetDataSet>
      <sheetData sheetId="0"/>
      <sheetData sheetId="1">
        <row r="173">
          <cell r="H173">
            <v>103132370.58</v>
          </cell>
        </row>
        <row r="260">
          <cell r="H260">
            <v>151489288.89999998</v>
          </cell>
        </row>
        <row r="261">
          <cell r="H261">
            <v>23737455.740000002</v>
          </cell>
        </row>
        <row r="282">
          <cell r="H282">
            <v>23560505.129999999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sure"/>
      <sheetName val="Data"/>
      <sheetName val="Mapping"/>
    </sheetNames>
    <sheetDataSet>
      <sheetData sheetId="0"/>
      <sheetData sheetId="1">
        <row r="129">
          <cell r="H129">
            <v>142316248.25</v>
          </cell>
        </row>
        <row r="259">
          <cell r="H259">
            <v>23098163.289999999</v>
          </cell>
        </row>
        <row r="269">
          <cell r="H269">
            <v>101022857.67</v>
          </cell>
        </row>
        <row r="276">
          <cell r="H276">
            <v>23589979.559999999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89.39966909722" createdVersion="8" refreshedVersion="8" minRefreshableVersion="3" recordCount="15" xr:uid="{210DA40D-02C5-4B67-9429-01F8AFCAEFF9}">
  <cacheSource type="worksheet">
    <worksheetSource ref="A1:B18" sheet="EM"/>
  </cacheSource>
  <cacheFields count="2">
    <cacheField name="PortName" numFmtId="0">
      <sharedItems containsBlank="1" count="9">
        <s v="IMCO Baillie G Global Equity"/>
        <s v="IMCO GQG Global Equity"/>
        <s v="IMCO NT MSCI World"/>
        <s v="Russell Internal World DMF"/>
        <s v="IMCO ARGA Global Conc EQ"/>
        <m/>
        <s v="IMCO Ninety One Global Equity" u="1"/>
        <s v="IMCO GPE Transition" u="1"/>
        <s v="IMCO GE Russell Transition" u="1"/>
      </sharedItems>
    </cacheField>
    <cacheField name="MV_T1" numFmtId="164">
      <sharedItems containsString="0" containsBlank="1" containsNumber="1" minValue="0" maxValue="64775754.7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89.399717476852" createdVersion="7" refreshedVersion="8" minRefreshableVersion="3" recordCount="28" xr:uid="{1B2FA747-7C2E-44CF-BE3C-B1578B8E1375}">
  <cacheSource type="worksheet">
    <worksheetSource ref="E1:F1048576" sheet="EM"/>
  </cacheSource>
  <cacheFields count="2">
    <cacheField name="PortName" numFmtId="0">
      <sharedItems containsBlank="1" count="10">
        <s v="IMCO Baillie G Global Equity"/>
        <s v="IMCO GQG Global Equity"/>
        <s v="IMCO NT MSCI World"/>
        <s v="Russell Internal World DMF"/>
        <s v="IMCO ARGA Global Conc EQ"/>
        <m/>
        <s v="IMCO Ninety One Global Equity" u="1"/>
        <s v="IMCO GPE Transition" u="1"/>
        <s v="IMCO GE Russell Transition" u="1"/>
        <s v="IMCO GPE LA Capital" u="1"/>
      </sharedItems>
    </cacheField>
    <cacheField name="MV_T0" numFmtId="0">
      <sharedItems containsString="0" containsBlank="1" containsNumber="1" minValue="0" maxValue="64888038.15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0"/>
  </r>
  <r>
    <x v="0"/>
    <n v="2266794.9900000002"/>
  </r>
  <r>
    <x v="0"/>
    <n v="1.7"/>
  </r>
  <r>
    <x v="1"/>
    <n v="0"/>
  </r>
  <r>
    <x v="2"/>
    <n v="0"/>
  </r>
  <r>
    <x v="3"/>
    <n v="0"/>
  </r>
  <r>
    <x v="4"/>
    <n v="0"/>
  </r>
  <r>
    <x v="0"/>
    <n v="64775754.789999999"/>
  </r>
  <r>
    <x v="0"/>
    <n v="5778678.5"/>
  </r>
  <r>
    <x v="0"/>
    <n v="21442016.050000001"/>
  </r>
  <r>
    <x v="0"/>
    <n v="3262936.89"/>
  </r>
  <r>
    <x v="0"/>
    <n v="36140432.859999999"/>
  </r>
  <r>
    <x v="1"/>
    <n v="34192768.1224306"/>
  </r>
  <r>
    <x v="5"/>
    <m/>
  </r>
  <r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0"/>
  </r>
  <r>
    <x v="0"/>
    <n v="0"/>
  </r>
  <r>
    <x v="0"/>
    <n v="1.7"/>
  </r>
  <r>
    <x v="1"/>
    <n v="0"/>
  </r>
  <r>
    <x v="2"/>
    <n v="0"/>
  </r>
  <r>
    <x v="3"/>
    <n v="0"/>
  </r>
  <r>
    <x v="4"/>
    <n v="0"/>
  </r>
  <r>
    <x v="0"/>
    <n v="13545968.289999999"/>
  </r>
  <r>
    <x v="0"/>
    <n v="64888038.159999996"/>
  </r>
  <r>
    <x v="0"/>
    <n v="5839925.6699999999"/>
  </r>
  <r>
    <x v="0"/>
    <n v="21054632.73"/>
  </r>
  <r>
    <x v="0"/>
    <n v="3255882.98"/>
  </r>
  <r>
    <x v="0"/>
    <n v="37301109.080000006"/>
  </r>
  <r>
    <x v="1"/>
    <n v="34686190.30285090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0CFF7-2979-404B-B522-7887FDC7A98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P1:Q8" firstHeaderRow="1" firstDataRow="1" firstDataCol="1"/>
  <pivotFields count="2">
    <pivotField axis="axisRow" showAll="0">
      <items count="11">
        <item x="0"/>
        <item m="1" x="9"/>
        <item x="1"/>
        <item m="1" x="6"/>
        <item x="2"/>
        <item x="5"/>
        <item x="3"/>
        <item m="1" x="8"/>
        <item x="4"/>
        <item m="1" x="7"/>
        <item t="default"/>
      </items>
    </pivotField>
    <pivotField dataField="1" showAll="0"/>
  </pivotFields>
  <rowFields count="1">
    <field x="0"/>
  </rowFields>
  <rowItems count="7">
    <i>
      <x/>
    </i>
    <i>
      <x v="2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Sum of MV_T0" fld="1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1064F-20CA-45CE-8B9F-111C4DABB9F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:N8" firstHeaderRow="1" firstDataRow="1" firstDataCol="1"/>
  <pivotFields count="2">
    <pivotField axis="axisRow" showAll="0">
      <items count="10">
        <item m="1" x="8"/>
        <item x="0"/>
        <item x="1"/>
        <item m="1" x="6"/>
        <item x="2"/>
        <item x="3"/>
        <item x="4"/>
        <item m="1" x="7"/>
        <item x="5"/>
        <item t="default"/>
      </items>
    </pivotField>
    <pivotField dataField="1" numFmtId="164" showAll="0"/>
  </pivotFields>
  <rowFields count="1">
    <field x="0"/>
  </rowFields>
  <rowItems count="7">
    <i>
      <x v="1"/>
    </i>
    <i>
      <x v="2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Sum of MV_T1" fld="1" baseField="0" baseItem="0" numFmtId="164"/>
  </dataFields>
  <formats count="3">
    <format dxfId="5">
      <pivotArea collapsedLevelsAreSubtotals="1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J19"/>
  <sheetViews>
    <sheetView workbookViewId="0">
      <selection activeCell="A2" sqref="A2:D17"/>
    </sheetView>
  </sheetViews>
  <sheetFormatPr defaultRowHeight="14.4" x14ac:dyDescent="0.3"/>
  <cols>
    <col min="1" max="1" width="15.109375" bestFit="1" customWidth="1"/>
    <col min="2" max="2" width="19.6640625" customWidth="1"/>
    <col min="3" max="3" width="19" customWidth="1"/>
    <col min="4" max="4" width="19.33203125" bestFit="1" customWidth="1"/>
    <col min="5" max="5" width="11.109375" bestFit="1" customWidth="1"/>
    <col min="7" max="7" width="13.33203125" bestFit="1" customWidth="1"/>
    <col min="8" max="8" width="13.88671875" bestFit="1" customWidth="1"/>
    <col min="9" max="9" width="13.44140625" bestFit="1" customWidth="1"/>
    <col min="10" max="10" width="11.88671875" bestFit="1" customWidth="1"/>
  </cols>
  <sheetData>
    <row r="1" spans="1:10" ht="15" thickBot="1" x14ac:dyDescent="0.35">
      <c r="A1" s="1" t="s">
        <v>0</v>
      </c>
      <c r="B1" s="2" t="s">
        <v>16</v>
      </c>
      <c r="C1" s="3" t="s">
        <v>17</v>
      </c>
      <c r="D1" s="4" t="s">
        <v>18</v>
      </c>
      <c r="G1" s="16" t="s">
        <v>19</v>
      </c>
      <c r="H1" s="16" t="s">
        <v>20</v>
      </c>
      <c r="I1" s="16" t="s">
        <v>21</v>
      </c>
      <c r="J1" s="16" t="s">
        <v>22</v>
      </c>
    </row>
    <row r="2" spans="1:10" ht="15" thickTop="1" x14ac:dyDescent="0.3">
      <c r="A2" s="5" t="s">
        <v>1</v>
      </c>
      <c r="B2" s="6">
        <v>180307849.75036275</v>
      </c>
      <c r="C2" s="6">
        <v>292385329.5919565</v>
      </c>
      <c r="D2" s="7">
        <v>-112077479.84159374</v>
      </c>
      <c r="E2" s="51">
        <f>C2/$C$17</f>
        <v>1.8170045512719016E-2</v>
      </c>
      <c r="G2" s="17" t="s">
        <v>16</v>
      </c>
      <c r="H2" s="18">
        <f>B17</f>
        <v>16091612395.097595</v>
      </c>
      <c r="I2" s="18">
        <f>SUM(B2:B16)</f>
        <v>16091612395.097595</v>
      </c>
      <c r="J2" s="18">
        <f>I2-H2</f>
        <v>0</v>
      </c>
    </row>
    <row r="3" spans="1:10" x14ac:dyDescent="0.3">
      <c r="A3" s="8" t="s">
        <v>2</v>
      </c>
      <c r="B3" s="9">
        <v>272215238.24031252</v>
      </c>
      <c r="C3" s="9">
        <v>366568478.63003248</v>
      </c>
      <c r="D3" s="10">
        <v>-94353240.389719963</v>
      </c>
      <c r="E3" s="51">
        <f t="shared" ref="E3:E16" si="0">C3/$C$17</f>
        <v>2.2780096215946021E-2</v>
      </c>
      <c r="G3" s="17" t="s">
        <v>17</v>
      </c>
      <c r="H3" s="18">
        <f>C17</f>
        <v>16091612395.09758</v>
      </c>
      <c r="I3" s="18">
        <f>SUM(C2:C16)</f>
        <v>16091612395.09758</v>
      </c>
      <c r="J3" s="18">
        <f t="shared" ref="J3:J4" si="1">I3-H3</f>
        <v>0</v>
      </c>
    </row>
    <row r="4" spans="1:10" x14ac:dyDescent="0.3">
      <c r="A4" s="8" t="s">
        <v>3</v>
      </c>
      <c r="B4" s="9">
        <v>218505497.19678161</v>
      </c>
      <c r="C4" s="9">
        <v>125689207.7749389</v>
      </c>
      <c r="D4" s="10">
        <v>92816289.421842709</v>
      </c>
      <c r="E4" s="51">
        <f t="shared" si="0"/>
        <v>7.8108523054675975E-3</v>
      </c>
      <c r="G4" s="17" t="s">
        <v>18</v>
      </c>
      <c r="H4" s="18">
        <f>D17</f>
        <v>1.9311904907226563E-5</v>
      </c>
      <c r="I4" s="18">
        <f>SUM(D2:D16)</f>
        <v>1.9311904907226563E-5</v>
      </c>
      <c r="J4" s="18">
        <f t="shared" si="1"/>
        <v>0</v>
      </c>
    </row>
    <row r="5" spans="1:10" x14ac:dyDescent="0.3">
      <c r="A5" s="8" t="s">
        <v>4</v>
      </c>
      <c r="B5" s="9">
        <v>1210552485.9986205</v>
      </c>
      <c r="C5" s="9">
        <v>1248447505.2991667</v>
      </c>
      <c r="D5" s="10">
        <v>-37895019.300546169</v>
      </c>
      <c r="E5" s="51">
        <f t="shared" si="0"/>
        <v>7.7583742054308666E-2</v>
      </c>
    </row>
    <row r="6" spans="1:10" x14ac:dyDescent="0.3">
      <c r="A6" s="8" t="s">
        <v>5</v>
      </c>
      <c r="B6" s="9">
        <v>636508498.49601245</v>
      </c>
      <c r="C6" s="9">
        <v>567507912.09990692</v>
      </c>
      <c r="D6" s="10">
        <v>69000586.396105528</v>
      </c>
      <c r="E6" s="51">
        <f t="shared" si="0"/>
        <v>3.5267311824687134E-2</v>
      </c>
      <c r="G6" s="29"/>
    </row>
    <row r="7" spans="1:10" x14ac:dyDescent="0.3">
      <c r="A7" s="8" t="s">
        <v>6</v>
      </c>
      <c r="B7" s="9">
        <v>113202083.50720827</v>
      </c>
      <c r="C7" s="9">
        <v>74222851.873366714</v>
      </c>
      <c r="D7" s="10">
        <v>38979231.633841559</v>
      </c>
      <c r="E7" s="51">
        <f t="shared" si="0"/>
        <v>4.612518003228764E-3</v>
      </c>
      <c r="G7" s="30"/>
      <c r="H7" s="30"/>
      <c r="I7" s="30"/>
      <c r="J7" s="30"/>
    </row>
    <row r="8" spans="1:10" x14ac:dyDescent="0.3">
      <c r="A8" s="8" t="s">
        <v>7</v>
      </c>
      <c r="B8" s="9">
        <v>20438133.847406421</v>
      </c>
      <c r="C8" s="9">
        <v>35061605.545266405</v>
      </c>
      <c r="D8" s="10">
        <v>-14623471.697859984</v>
      </c>
      <c r="E8" s="51">
        <f t="shared" si="0"/>
        <v>2.1788746015252124E-3</v>
      </c>
      <c r="G8" s="31"/>
      <c r="H8" s="32"/>
      <c r="I8" s="32"/>
      <c r="J8" s="32"/>
    </row>
    <row r="9" spans="1:10" x14ac:dyDescent="0.3">
      <c r="A9" s="8" t="s">
        <v>8</v>
      </c>
      <c r="B9" s="9">
        <v>581046906.5976615</v>
      </c>
      <c r="C9" s="9">
        <v>880664064.87593687</v>
      </c>
      <c r="D9" s="10">
        <v>-299617158.27827537</v>
      </c>
      <c r="E9" s="51">
        <f t="shared" si="0"/>
        <v>5.4728143038309647E-2</v>
      </c>
      <c r="G9" s="31"/>
      <c r="H9" s="32"/>
      <c r="I9" s="32"/>
      <c r="J9" s="32"/>
    </row>
    <row r="10" spans="1:10" x14ac:dyDescent="0.3">
      <c r="A10" s="8" t="s">
        <v>9</v>
      </c>
      <c r="B10" s="9">
        <v>19690340.820660338</v>
      </c>
      <c r="C10" s="9">
        <v>22787321.064520162</v>
      </c>
      <c r="D10" s="10">
        <v>-3096980.2438598238</v>
      </c>
      <c r="E10" s="51">
        <f t="shared" si="0"/>
        <v>1.4160993009912715E-3</v>
      </c>
      <c r="G10" s="31"/>
      <c r="H10" s="32"/>
      <c r="I10" s="32"/>
      <c r="J10" s="32"/>
    </row>
    <row r="11" spans="1:10" x14ac:dyDescent="0.3">
      <c r="A11" s="8" t="s">
        <v>10</v>
      </c>
      <c r="B11" s="9">
        <v>3692938.6698681265</v>
      </c>
      <c r="C11" s="9">
        <v>7809064.7922972189</v>
      </c>
      <c r="D11" s="10">
        <v>-4116126.1224290924</v>
      </c>
      <c r="E11" s="51">
        <f t="shared" si="0"/>
        <v>4.8528790033970144E-4</v>
      </c>
    </row>
    <row r="12" spans="1:10" x14ac:dyDescent="0.3">
      <c r="A12" s="8" t="s">
        <v>11</v>
      </c>
      <c r="B12" s="9">
        <v>136371361.26003936</v>
      </c>
      <c r="C12" s="9">
        <v>139627321.53114948</v>
      </c>
      <c r="D12" s="10">
        <v>-3255960.2711101174</v>
      </c>
      <c r="E12" s="51">
        <f t="shared" si="0"/>
        <v>8.6770249060739175E-3</v>
      </c>
    </row>
    <row r="13" spans="1:10" x14ac:dyDescent="0.3">
      <c r="A13" s="8" t="s">
        <v>12</v>
      </c>
      <c r="B13" s="9">
        <v>71373981.761496782</v>
      </c>
      <c r="C13" s="9">
        <v>63565753.520363726</v>
      </c>
      <c r="D13" s="10">
        <v>7808228.2411330566</v>
      </c>
      <c r="E13" s="51">
        <f t="shared" si="0"/>
        <v>3.9502414027651738E-3</v>
      </c>
    </row>
    <row r="14" spans="1:10" x14ac:dyDescent="0.3">
      <c r="A14" s="11" t="s">
        <v>13</v>
      </c>
      <c r="B14" s="12">
        <v>12187494190.075548</v>
      </c>
      <c r="C14" s="12">
        <v>12267275978.498676</v>
      </c>
      <c r="D14" s="13">
        <v>-79781788.423128128</v>
      </c>
      <c r="E14" s="51">
        <f t="shared" si="0"/>
        <v>0.76233976293363781</v>
      </c>
    </row>
    <row r="15" spans="1:10" x14ac:dyDescent="0.3">
      <c r="A15" s="11" t="s">
        <v>14</v>
      </c>
      <c r="B15" s="12">
        <v>263207545.0399999</v>
      </c>
      <c r="C15" s="12">
        <v>0</v>
      </c>
      <c r="D15" s="13">
        <v>263207545.0399999</v>
      </c>
      <c r="E15" s="51">
        <f t="shared" si="0"/>
        <v>0</v>
      </c>
    </row>
    <row r="16" spans="1:10" ht="15" thickBot="1" x14ac:dyDescent="0.35">
      <c r="A16" s="11" t="s">
        <v>23</v>
      </c>
      <c r="B16" s="12">
        <v>177005343.83561897</v>
      </c>
      <c r="C16" s="12">
        <v>0</v>
      </c>
      <c r="D16" s="13">
        <v>177005343.83561897</v>
      </c>
      <c r="E16" s="51">
        <f t="shared" si="0"/>
        <v>0</v>
      </c>
    </row>
    <row r="17" spans="1:4" ht="15" thickBot="1" x14ac:dyDescent="0.35">
      <c r="A17" s="14" t="s">
        <v>15</v>
      </c>
      <c r="B17" s="15">
        <v>16091612395.097595</v>
      </c>
      <c r="C17" s="15">
        <v>16091612395.09758</v>
      </c>
      <c r="D17" s="15">
        <v>1.9311904907226563E-5</v>
      </c>
    </row>
    <row r="18" spans="1:4" x14ac:dyDescent="0.3">
      <c r="B18" s="19"/>
    </row>
    <row r="19" spans="1:4" x14ac:dyDescent="0.3">
      <c r="B19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808B-42AC-400F-B2E9-5093E2A1DDAF}">
  <sheetPr codeName="Sheet2">
    <tabColor rgb="FFFFFF00"/>
  </sheetPr>
  <dimension ref="A1:E17"/>
  <sheetViews>
    <sheetView workbookViewId="0">
      <selection activeCell="A2" sqref="A2:D17"/>
    </sheetView>
  </sheetViews>
  <sheetFormatPr defaultRowHeight="14.4" x14ac:dyDescent="0.3"/>
  <cols>
    <col min="1" max="1" width="15.109375" bestFit="1" customWidth="1"/>
    <col min="2" max="2" width="16.5546875" customWidth="1"/>
    <col min="3" max="3" width="14.88671875" customWidth="1"/>
    <col min="4" max="4" width="17.5546875" customWidth="1"/>
    <col min="5" max="5" width="10.6640625" bestFit="1" customWidth="1"/>
  </cols>
  <sheetData>
    <row r="1" spans="1:5" ht="15" thickBot="1" x14ac:dyDescent="0.35">
      <c r="A1" s="1" t="s">
        <v>0</v>
      </c>
      <c r="B1" s="2" t="s">
        <v>16</v>
      </c>
      <c r="C1" s="3" t="s">
        <v>17</v>
      </c>
      <c r="D1" s="4" t="s">
        <v>18</v>
      </c>
    </row>
    <row r="2" spans="1:5" ht="15" thickTop="1" x14ac:dyDescent="0.3">
      <c r="A2" s="5" t="s">
        <v>1</v>
      </c>
      <c r="B2" s="6">
        <v>182468156.79145411</v>
      </c>
      <c r="C2" s="6">
        <v>295491581.11379987</v>
      </c>
      <c r="D2" s="7">
        <v>-113023424.32234576</v>
      </c>
      <c r="E2" s="51">
        <f>C2/$C$17</f>
        <v>1.8469478479683606E-2</v>
      </c>
    </row>
    <row r="3" spans="1:5" x14ac:dyDescent="0.3">
      <c r="A3" s="8" t="s">
        <v>2</v>
      </c>
      <c r="B3" s="9">
        <v>273269663.1997143</v>
      </c>
      <c r="C3" s="9">
        <v>366774472.74998045</v>
      </c>
      <c r="D3" s="10">
        <v>-93504809.550266147</v>
      </c>
      <c r="E3" s="51">
        <f t="shared" ref="E3:E16" si="0">C3/$C$17</f>
        <v>2.2924961874782511E-2</v>
      </c>
    </row>
    <row r="4" spans="1:5" x14ac:dyDescent="0.3">
      <c r="A4" s="8" t="s">
        <v>3</v>
      </c>
      <c r="B4" s="9">
        <v>218852917.68594033</v>
      </c>
      <c r="C4" s="9">
        <v>126155291.7560714</v>
      </c>
      <c r="D4" s="10">
        <v>92697625.929868922</v>
      </c>
      <c r="E4" s="51">
        <f t="shared" si="0"/>
        <v>7.885241391326233E-3</v>
      </c>
    </row>
    <row r="5" spans="1:5" x14ac:dyDescent="0.3">
      <c r="A5" s="8" t="s">
        <v>4</v>
      </c>
      <c r="B5" s="9">
        <v>1202540849.2802429</v>
      </c>
      <c r="C5" s="9">
        <v>1238047996.0205061</v>
      </c>
      <c r="D5" s="10">
        <v>-35507146.740263224</v>
      </c>
      <c r="E5" s="51">
        <f t="shared" si="0"/>
        <v>7.7383256514878332E-2</v>
      </c>
    </row>
    <row r="6" spans="1:5" x14ac:dyDescent="0.3">
      <c r="A6" s="8" t="s">
        <v>5</v>
      </c>
      <c r="B6" s="9">
        <v>634866846.89424777</v>
      </c>
      <c r="C6" s="9">
        <v>567166143.49041677</v>
      </c>
      <c r="D6" s="10">
        <v>67700703.403831005</v>
      </c>
      <c r="E6" s="51">
        <f t="shared" si="0"/>
        <v>3.5450292161004607E-2</v>
      </c>
    </row>
    <row r="7" spans="1:5" x14ac:dyDescent="0.3">
      <c r="A7" s="8" t="s">
        <v>6</v>
      </c>
      <c r="B7" s="9">
        <v>113407069.1136058</v>
      </c>
      <c r="C7" s="9">
        <v>74562732.812782943</v>
      </c>
      <c r="D7" s="10">
        <v>38844336.300822854</v>
      </c>
      <c r="E7" s="51">
        <f t="shared" si="0"/>
        <v>4.6604873948734617E-3</v>
      </c>
    </row>
    <row r="8" spans="1:5" x14ac:dyDescent="0.3">
      <c r="A8" s="8" t="s">
        <v>7</v>
      </c>
      <c r="B8" s="9">
        <v>20207062.681011751</v>
      </c>
      <c r="C8" s="9">
        <v>34577593.293308601</v>
      </c>
      <c r="D8" s="10">
        <v>-14370530.612296849</v>
      </c>
      <c r="E8" s="51">
        <f t="shared" si="0"/>
        <v>2.1612463976226309E-3</v>
      </c>
    </row>
    <row r="9" spans="1:5" x14ac:dyDescent="0.3">
      <c r="A9" s="8" t="s">
        <v>8</v>
      </c>
      <c r="B9" s="9">
        <v>590083521.30953872</v>
      </c>
      <c r="C9" s="9">
        <v>890392387.587412</v>
      </c>
      <c r="D9" s="10">
        <v>-300308866.27787328</v>
      </c>
      <c r="E9" s="51">
        <f t="shared" si="0"/>
        <v>5.565330483878142E-2</v>
      </c>
    </row>
    <row r="10" spans="1:5" x14ac:dyDescent="0.3">
      <c r="A10" s="8" t="s">
        <v>9</v>
      </c>
      <c r="B10" s="9">
        <v>19923735.053033393</v>
      </c>
      <c r="C10" s="9">
        <v>22728311.900932159</v>
      </c>
      <c r="D10" s="10">
        <v>-2804576.8478987664</v>
      </c>
      <c r="E10" s="51">
        <f t="shared" si="0"/>
        <v>1.4206159984373207E-3</v>
      </c>
    </row>
    <row r="11" spans="1:5" x14ac:dyDescent="0.3">
      <c r="A11" s="8" t="s">
        <v>10</v>
      </c>
      <c r="B11" s="9">
        <v>3765577.7724172231</v>
      </c>
      <c r="C11" s="9">
        <v>7940223.7630121466</v>
      </c>
      <c r="D11" s="10">
        <v>-4174645.9905949235</v>
      </c>
      <c r="E11" s="51">
        <f t="shared" si="0"/>
        <v>4.9629769945407217E-4</v>
      </c>
    </row>
    <row r="12" spans="1:5" x14ac:dyDescent="0.3">
      <c r="A12" s="8" t="s">
        <v>11</v>
      </c>
      <c r="B12" s="9">
        <v>136930065.86703098</v>
      </c>
      <c r="C12" s="9">
        <v>137301241.73085195</v>
      </c>
      <c r="D12" s="10">
        <v>-371175.86382097006</v>
      </c>
      <c r="E12" s="51">
        <f t="shared" si="0"/>
        <v>8.5819105905598943E-3</v>
      </c>
    </row>
    <row r="13" spans="1:5" x14ac:dyDescent="0.3">
      <c r="A13" s="8" t="s">
        <v>12</v>
      </c>
      <c r="B13" s="9">
        <v>70696443.511622891</v>
      </c>
      <c r="C13" s="9">
        <v>63071271.911065452</v>
      </c>
      <c r="D13" s="10">
        <v>7625171.600557439</v>
      </c>
      <c r="E13" s="51">
        <f t="shared" si="0"/>
        <v>3.9422222956635514E-3</v>
      </c>
    </row>
    <row r="14" spans="1:5" x14ac:dyDescent="0.3">
      <c r="A14" s="11" t="s">
        <v>13</v>
      </c>
      <c r="B14" s="12">
        <v>12092271247.251017</v>
      </c>
      <c r="C14" s="12">
        <v>12174703847.268848</v>
      </c>
      <c r="D14" s="13">
        <v>-82432600.017831802</v>
      </c>
      <c r="E14" s="51">
        <f t="shared" si="0"/>
        <v>0.76097068436293236</v>
      </c>
    </row>
    <row r="15" spans="1:5" x14ac:dyDescent="0.3">
      <c r="A15" s="11" t="s">
        <v>14</v>
      </c>
      <c r="B15" s="12">
        <v>262482672.02000007</v>
      </c>
      <c r="C15" s="12">
        <v>0</v>
      </c>
      <c r="D15" s="13">
        <v>262482672.02000007</v>
      </c>
      <c r="E15" s="51">
        <f t="shared" si="0"/>
        <v>0</v>
      </c>
    </row>
    <row r="16" spans="1:5" ht="15" thickBot="1" x14ac:dyDescent="0.35">
      <c r="A16" s="11" t="s">
        <v>23</v>
      </c>
      <c r="B16" s="12">
        <v>177147266.96811676</v>
      </c>
      <c r="C16" s="12">
        <v>0</v>
      </c>
      <c r="D16" s="13">
        <v>177147266.96811676</v>
      </c>
      <c r="E16" s="51">
        <f t="shared" si="0"/>
        <v>0</v>
      </c>
    </row>
    <row r="17" spans="1:4" ht="15" thickBot="1" x14ac:dyDescent="0.35">
      <c r="A17" s="14" t="s">
        <v>15</v>
      </c>
      <c r="B17" s="15">
        <v>15998913095.398994</v>
      </c>
      <c r="C17" s="15">
        <v>15998913095.398989</v>
      </c>
      <c r="D17" s="15">
        <v>5.2750110626220703E-6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886D-8EFF-49F6-9880-04ADDC927BD2}">
  <sheetPr codeName="Sheet3">
    <tabColor rgb="FFFFFF00"/>
  </sheetPr>
  <dimension ref="A1:D21"/>
  <sheetViews>
    <sheetView workbookViewId="0">
      <selection activeCell="A2" sqref="A2:D17"/>
    </sheetView>
  </sheetViews>
  <sheetFormatPr defaultRowHeight="14.4" x14ac:dyDescent="0.3"/>
  <cols>
    <col min="1" max="1" width="15.109375" bestFit="1" customWidth="1"/>
    <col min="2" max="2" width="16.5546875" customWidth="1"/>
    <col min="3" max="3" width="14.88671875" customWidth="1"/>
    <col min="4" max="4" width="17.5546875" customWidth="1"/>
  </cols>
  <sheetData>
    <row r="1" spans="1:4" ht="15" thickBot="1" x14ac:dyDescent="0.35">
      <c r="A1" s="1" t="s">
        <v>0</v>
      </c>
      <c r="B1" s="2" t="s">
        <v>16</v>
      </c>
      <c r="C1" s="3" t="s">
        <v>17</v>
      </c>
      <c r="D1" s="4" t="s">
        <v>18</v>
      </c>
    </row>
    <row r="2" spans="1:4" ht="15" thickTop="1" x14ac:dyDescent="0.3">
      <c r="A2" s="5" t="s">
        <v>1</v>
      </c>
      <c r="B2" s="6">
        <f>Current!B2-Previous!B2</f>
        <v>-2160307.0410913527</v>
      </c>
      <c r="C2" s="6">
        <f>Current!C2-Previous!C2</f>
        <v>-3106251.5218433738</v>
      </c>
      <c r="D2" s="7">
        <f>Current!D2-Previous!D2</f>
        <v>945944.48075202107</v>
      </c>
    </row>
    <row r="3" spans="1:4" x14ac:dyDescent="0.3">
      <c r="A3" s="8" t="s">
        <v>2</v>
      </c>
      <c r="B3" s="9">
        <f>Current!B3-Previous!B3</f>
        <v>-1054424.9594017863</v>
      </c>
      <c r="C3" s="9">
        <f>Current!C3-Previous!C3</f>
        <v>-205994.11994796991</v>
      </c>
      <c r="D3" s="10">
        <f>Current!D3-Previous!D3</f>
        <v>-848430.83945381641</v>
      </c>
    </row>
    <row r="4" spans="1:4" x14ac:dyDescent="0.3">
      <c r="A4" s="8" t="s">
        <v>3</v>
      </c>
      <c r="B4" s="9">
        <f>Current!B4-Previous!B4</f>
        <v>-347420.48915871978</v>
      </c>
      <c r="C4" s="9">
        <f>Current!C4-Previous!C4</f>
        <v>-466083.98113250732</v>
      </c>
      <c r="D4" s="10">
        <f>Current!D4-Previous!D4</f>
        <v>118663.49197378755</v>
      </c>
    </row>
    <row r="5" spans="1:4" x14ac:dyDescent="0.3">
      <c r="A5" s="8" t="s">
        <v>4</v>
      </c>
      <c r="B5" s="9">
        <f>Current!B5-Previous!B5</f>
        <v>8011636.7183775902</v>
      </c>
      <c r="C5" s="9">
        <f>Current!C5-Previous!C5</f>
        <v>10399509.278660536</v>
      </c>
      <c r="D5" s="10">
        <f>Current!D5-Previous!D5</f>
        <v>-2387872.5602829456</v>
      </c>
    </row>
    <row r="6" spans="1:4" x14ac:dyDescent="0.3">
      <c r="A6" s="8" t="s">
        <v>5</v>
      </c>
      <c r="B6" s="9">
        <f>Current!B6-Previous!B6</f>
        <v>1641651.601764679</v>
      </c>
      <c r="C6" s="9">
        <f>Current!C6-Previous!C6</f>
        <v>341768.60949015617</v>
      </c>
      <c r="D6" s="10">
        <f>Current!D6-Previous!D6</f>
        <v>1299882.9922745228</v>
      </c>
    </row>
    <row r="7" spans="1:4" x14ac:dyDescent="0.3">
      <c r="A7" s="8" t="s">
        <v>6</v>
      </c>
      <c r="B7" s="9">
        <f>Current!B7-Previous!B7</f>
        <v>-204985.60639752448</v>
      </c>
      <c r="C7" s="9">
        <f>Current!C7-Previous!C7</f>
        <v>-339880.93941622972</v>
      </c>
      <c r="D7" s="10">
        <f>Current!D7-Previous!D7</f>
        <v>134895.33301870525</v>
      </c>
    </row>
    <row r="8" spans="1:4" x14ac:dyDescent="0.3">
      <c r="A8" s="8" t="s">
        <v>7</v>
      </c>
      <c r="B8" s="9">
        <f>Current!B8-Previous!B8</f>
        <v>231071.16639466956</v>
      </c>
      <c r="C8" s="9">
        <f>Current!C8-Previous!C8</f>
        <v>484012.25195780396</v>
      </c>
      <c r="D8" s="10">
        <f>Current!D8-Previous!D8</f>
        <v>-252941.0855631344</v>
      </c>
    </row>
    <row r="9" spans="1:4" x14ac:dyDescent="0.3">
      <c r="A9" s="8" t="s">
        <v>8</v>
      </c>
      <c r="B9" s="9">
        <f>Current!B9-Previous!B9</f>
        <v>-9036614.7118772268</v>
      </c>
      <c r="C9" s="9">
        <f>Current!C9-Previous!C9</f>
        <v>-9728322.7114751339</v>
      </c>
      <c r="D9" s="10">
        <f>Current!D9-Previous!D9</f>
        <v>691707.99959790707</v>
      </c>
    </row>
    <row r="10" spans="1:4" x14ac:dyDescent="0.3">
      <c r="A10" s="8" t="s">
        <v>9</v>
      </c>
      <c r="B10" s="9">
        <f>Current!B10-Previous!B10</f>
        <v>-233394.23237305507</v>
      </c>
      <c r="C10" s="9">
        <f>Current!C10-Previous!C10</f>
        <v>59009.163588002324</v>
      </c>
      <c r="D10" s="10">
        <f>Current!D10-Previous!D10</f>
        <v>-292403.39596105739</v>
      </c>
    </row>
    <row r="11" spans="1:4" x14ac:dyDescent="0.3">
      <c r="A11" s="8" t="s">
        <v>10</v>
      </c>
      <c r="B11" s="9">
        <f>Current!B11-Previous!B11</f>
        <v>-72639.102549096569</v>
      </c>
      <c r="C11" s="9">
        <f>Current!C11-Previous!C11</f>
        <v>-131158.97071492765</v>
      </c>
      <c r="D11" s="10">
        <f>Current!D11-Previous!D11</f>
        <v>58519.868165831082</v>
      </c>
    </row>
    <row r="12" spans="1:4" x14ac:dyDescent="0.3">
      <c r="A12" s="8" t="s">
        <v>11</v>
      </c>
      <c r="B12" s="9">
        <f>Current!B12-Previous!B12</f>
        <v>-558704.60699161887</v>
      </c>
      <c r="C12" s="9">
        <f>Current!C12-Previous!C12</f>
        <v>2326079.8002975285</v>
      </c>
      <c r="D12" s="10">
        <f>Current!D12-Previous!D12</f>
        <v>-2884784.4072891474</v>
      </c>
    </row>
    <row r="13" spans="1:4" x14ac:dyDescent="0.3">
      <c r="A13" s="8" t="s">
        <v>12</v>
      </c>
      <c r="B13" s="9">
        <f>Current!B13-Previous!B13</f>
        <v>677538.24987389147</v>
      </c>
      <c r="C13" s="9">
        <f>Current!C13-Previous!C13</f>
        <v>494481.60929827392</v>
      </c>
      <c r="D13" s="10">
        <f>Current!D13-Previous!D13</f>
        <v>183056.64057561755</v>
      </c>
    </row>
    <row r="14" spans="1:4" x14ac:dyDescent="0.3">
      <c r="A14" s="11" t="s">
        <v>13</v>
      </c>
      <c r="B14" s="12">
        <f>Current!B14-Previous!B14</f>
        <v>95222942.824531555</v>
      </c>
      <c r="C14" s="12">
        <f>Current!C14-Previous!C14</f>
        <v>92572131.229827881</v>
      </c>
      <c r="D14" s="13">
        <f>Current!D14-Previous!D14</f>
        <v>2650811.5947036743</v>
      </c>
    </row>
    <row r="15" spans="1:4" x14ac:dyDescent="0.3">
      <c r="A15" s="11" t="s">
        <v>14</v>
      </c>
      <c r="B15" s="12">
        <f>Current!B15-Previous!B15</f>
        <v>724873.01999983191</v>
      </c>
      <c r="C15" s="12">
        <f>Current!C15-Previous!C15</f>
        <v>0</v>
      </c>
      <c r="D15" s="13">
        <f>Current!D15-Previous!D15</f>
        <v>724873.01999983191</v>
      </c>
    </row>
    <row r="16" spans="1:4" ht="15" thickBot="1" x14ac:dyDescent="0.35">
      <c r="A16" s="11" t="s">
        <v>23</v>
      </c>
      <c r="B16" s="12">
        <f>Current!B16-Previous!B16</f>
        <v>-141923.13249778748</v>
      </c>
      <c r="C16" s="12">
        <f>Current!C16-Previous!C16</f>
        <v>0</v>
      </c>
      <c r="D16" s="13">
        <f>Current!D16-Previous!D16</f>
        <v>-141923.13249778748</v>
      </c>
    </row>
    <row r="17" spans="1:4" ht="15" thickBot="1" x14ac:dyDescent="0.35">
      <c r="A17" s="14" t="s">
        <v>15</v>
      </c>
      <c r="B17" s="15">
        <f>Current!B17-Previous!B17</f>
        <v>92699299.698600769</v>
      </c>
      <c r="C17" s="15">
        <f>Current!C17-Previous!C17</f>
        <v>92699299.698591232</v>
      </c>
      <c r="D17" s="15">
        <f>Current!D17-Previous!D17</f>
        <v>1.4036893844604492E-5</v>
      </c>
    </row>
    <row r="19" spans="1:4" x14ac:dyDescent="0.3">
      <c r="D19" s="52" t="s">
        <v>67</v>
      </c>
    </row>
    <row r="21" spans="1:4" x14ac:dyDescent="0.3">
      <c r="C21" s="5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1992-61D6-40A3-B184-96A7B7F15CAE}">
  <sheetPr codeName="Sheet4">
    <tabColor theme="1" tint="0.34998626667073579"/>
  </sheetPr>
  <dimension ref="A2:O491"/>
  <sheetViews>
    <sheetView topLeftCell="A232" workbookViewId="0">
      <selection activeCell="C8" sqref="C8"/>
    </sheetView>
  </sheetViews>
  <sheetFormatPr defaultRowHeight="14.4" x14ac:dyDescent="0.3"/>
  <cols>
    <col min="3" max="3" width="10" bestFit="1" customWidth="1"/>
    <col min="4" max="4" width="32" bestFit="1" customWidth="1"/>
    <col min="5" max="5" width="22.5546875" customWidth="1"/>
    <col min="6" max="6" width="16.88671875" customWidth="1"/>
    <col min="7" max="8" width="19.6640625" bestFit="1" customWidth="1"/>
    <col min="9" max="11" width="14.33203125" bestFit="1" customWidth="1"/>
    <col min="12" max="12" width="18.6640625" customWidth="1"/>
    <col min="13" max="13" width="16.88671875" style="19" bestFit="1" customWidth="1"/>
    <col min="14" max="14" width="15.33203125" bestFit="1" customWidth="1"/>
    <col min="15" max="15" width="12.5546875" bestFit="1" customWidth="1"/>
  </cols>
  <sheetData>
    <row r="2" spans="1:15" x14ac:dyDescent="0.3">
      <c r="C2" t="s">
        <v>13</v>
      </c>
    </row>
    <row r="3" spans="1:15" x14ac:dyDescent="0.3">
      <c r="A3" s="49"/>
      <c r="C3" s="24" t="s">
        <v>24</v>
      </c>
      <c r="D3" s="24" t="s">
        <v>25</v>
      </c>
      <c r="E3" s="25">
        <v>45085</v>
      </c>
      <c r="F3" s="25">
        <f>E3+4</f>
        <v>45089</v>
      </c>
      <c r="G3" s="24" t="s">
        <v>22</v>
      </c>
      <c r="H3" s="24"/>
      <c r="N3" s="49"/>
    </row>
    <row r="4" spans="1:15" x14ac:dyDescent="0.3">
      <c r="B4" t="s">
        <v>13</v>
      </c>
      <c r="C4" s="24" t="s">
        <v>54</v>
      </c>
      <c r="D4" s="24" t="s">
        <v>55</v>
      </c>
      <c r="E4" s="48">
        <v>0</v>
      </c>
      <c r="F4" s="48">
        <v>0</v>
      </c>
      <c r="G4" s="48">
        <f t="shared" ref="G4:G24" si="0">F4-E4</f>
        <v>0</v>
      </c>
      <c r="H4" s="22"/>
      <c r="O4" s="19"/>
    </row>
    <row r="5" spans="1:15" x14ac:dyDescent="0.3">
      <c r="B5" t="s">
        <v>13</v>
      </c>
      <c r="C5" s="24" t="s">
        <v>60</v>
      </c>
      <c r="D5" s="24" t="s">
        <v>61</v>
      </c>
      <c r="E5" s="48">
        <v>1252926780.8861699</v>
      </c>
      <c r="F5" s="48">
        <v>1265744216.5905299</v>
      </c>
      <c r="G5" s="48">
        <f t="shared" si="0"/>
        <v>12817435.704360008</v>
      </c>
      <c r="H5" s="22"/>
      <c r="O5" s="19"/>
    </row>
    <row r="6" spans="1:15" x14ac:dyDescent="0.3">
      <c r="B6" t="s">
        <v>13</v>
      </c>
      <c r="C6" s="24" t="s">
        <v>56</v>
      </c>
      <c r="D6" s="24" t="s">
        <v>57</v>
      </c>
      <c r="E6" s="48">
        <v>0</v>
      </c>
      <c r="F6" s="48">
        <v>0</v>
      </c>
      <c r="G6" s="48">
        <f t="shared" si="0"/>
        <v>0</v>
      </c>
      <c r="H6" s="22"/>
      <c r="O6" s="19"/>
    </row>
    <row r="7" spans="1:15" x14ac:dyDescent="0.3">
      <c r="B7" t="s">
        <v>13</v>
      </c>
      <c r="C7" s="24" t="s">
        <v>34</v>
      </c>
      <c r="D7" s="24" t="s">
        <v>35</v>
      </c>
      <c r="E7" s="26">
        <v>1211123813.5917799</v>
      </c>
      <c r="F7" s="48">
        <v>1238741166.8017001</v>
      </c>
      <c r="G7" s="48">
        <f t="shared" si="0"/>
        <v>27617353.209920168</v>
      </c>
      <c r="H7" s="22"/>
      <c r="I7" s="20"/>
      <c r="O7" s="19"/>
    </row>
    <row r="8" spans="1:15" x14ac:dyDescent="0.3">
      <c r="B8" t="s">
        <v>13</v>
      </c>
      <c r="C8" s="24" t="s">
        <v>36</v>
      </c>
      <c r="D8" s="24" t="s">
        <v>37</v>
      </c>
      <c r="E8" s="26">
        <v>369154354.82043999</v>
      </c>
      <c r="F8" s="48">
        <v>380694855.86396003</v>
      </c>
      <c r="G8" s="48">
        <f t="shared" si="0"/>
        <v>11540501.043520033</v>
      </c>
      <c r="H8" s="22"/>
      <c r="J8" s="20"/>
      <c r="K8" s="20"/>
      <c r="L8" s="20"/>
      <c r="O8" s="19"/>
    </row>
    <row r="9" spans="1:15" x14ac:dyDescent="0.3">
      <c r="B9" t="s">
        <v>13</v>
      </c>
      <c r="C9" s="24" t="s">
        <v>48</v>
      </c>
      <c r="D9" s="24" t="s">
        <v>49</v>
      </c>
      <c r="E9" s="48">
        <v>620415775.66603899</v>
      </c>
      <c r="F9" s="48">
        <v>629640189.19442403</v>
      </c>
      <c r="G9" s="48">
        <f t="shared" si="0"/>
        <v>9224413.5283850431</v>
      </c>
      <c r="H9" s="22"/>
      <c r="J9" s="20"/>
      <c r="O9" s="19"/>
    </row>
    <row r="10" spans="1:15" x14ac:dyDescent="0.3">
      <c r="B10" t="s">
        <v>13</v>
      </c>
      <c r="C10" s="24" t="s">
        <v>38</v>
      </c>
      <c r="D10" s="24" t="s">
        <v>39</v>
      </c>
      <c r="E10" s="48">
        <v>575023374.68265998</v>
      </c>
      <c r="F10" s="48">
        <v>575324359.78207004</v>
      </c>
      <c r="G10" s="48">
        <f t="shared" si="0"/>
        <v>300985.09941005707</v>
      </c>
      <c r="H10" s="22"/>
      <c r="J10" s="20"/>
      <c r="O10" s="19"/>
    </row>
    <row r="11" spans="1:15" x14ac:dyDescent="0.3">
      <c r="B11" t="s">
        <v>13</v>
      </c>
      <c r="C11" s="24" t="s">
        <v>40</v>
      </c>
      <c r="D11" s="24" t="s">
        <v>41</v>
      </c>
      <c r="E11" s="26">
        <v>739196316.19967103</v>
      </c>
      <c r="F11" s="48">
        <v>765652388.11017799</v>
      </c>
      <c r="G11" s="48">
        <f t="shared" si="0"/>
        <v>26456071.910506964</v>
      </c>
      <c r="H11" s="22"/>
      <c r="O11" s="19"/>
    </row>
    <row r="12" spans="1:15" x14ac:dyDescent="0.3">
      <c r="B12" t="s">
        <v>13</v>
      </c>
      <c r="C12" s="24" t="s">
        <v>42</v>
      </c>
      <c r="D12" s="24" t="s">
        <v>43</v>
      </c>
      <c r="E12" s="26">
        <v>536043651.90012699</v>
      </c>
      <c r="F12" s="48">
        <v>541801476.71115196</v>
      </c>
      <c r="G12" s="48">
        <f t="shared" si="0"/>
        <v>5757824.8110249639</v>
      </c>
      <c r="H12" s="22"/>
      <c r="O12" s="19"/>
    </row>
    <row r="13" spans="1:15" x14ac:dyDescent="0.3">
      <c r="B13" t="s">
        <v>13</v>
      </c>
      <c r="C13" s="24" t="s">
        <v>44</v>
      </c>
      <c r="D13" s="24" t="s">
        <v>45</v>
      </c>
      <c r="E13" s="26">
        <v>638785248.32013702</v>
      </c>
      <c r="F13" s="48">
        <v>644901910.41237795</v>
      </c>
      <c r="G13" s="48">
        <f t="shared" si="0"/>
        <v>6116662.0922409296</v>
      </c>
      <c r="H13" s="22"/>
      <c r="O13" s="19"/>
    </row>
    <row r="14" spans="1:15" x14ac:dyDescent="0.3">
      <c r="B14" t="s">
        <v>13</v>
      </c>
      <c r="C14" s="24" t="s">
        <v>46</v>
      </c>
      <c r="D14" s="24" t="s">
        <v>47</v>
      </c>
      <c r="E14" s="26">
        <v>1496.32</v>
      </c>
      <c r="F14" s="26">
        <v>0</v>
      </c>
      <c r="G14" s="48">
        <f t="shared" si="0"/>
        <v>-1496.32</v>
      </c>
      <c r="H14" s="19"/>
      <c r="O14" s="19"/>
    </row>
    <row r="15" spans="1:15" s="46" customFormat="1" x14ac:dyDescent="0.3">
      <c r="B15" s="46" t="s">
        <v>13</v>
      </c>
      <c r="C15" s="24" t="s">
        <v>58</v>
      </c>
      <c r="D15" s="24" t="s">
        <v>59</v>
      </c>
      <c r="E15" s="26">
        <v>752131986.15534794</v>
      </c>
      <c r="F15" s="26">
        <v>759764448.75939202</v>
      </c>
      <c r="G15" s="48">
        <f t="shared" si="0"/>
        <v>7632462.6040440798</v>
      </c>
      <c r="H15" s="45"/>
      <c r="M15" s="47"/>
      <c r="N15" s="47"/>
      <c r="O15" s="19"/>
    </row>
    <row r="16" spans="1:15" x14ac:dyDescent="0.3">
      <c r="B16" t="s">
        <v>13</v>
      </c>
      <c r="C16" s="24" t="s">
        <v>50</v>
      </c>
      <c r="D16" s="24" t="s">
        <v>51</v>
      </c>
      <c r="E16" s="26">
        <v>115623.11367399601</v>
      </c>
      <c r="F16" s="22">
        <v>115701.005566005</v>
      </c>
      <c r="G16" s="48">
        <f t="shared" si="0"/>
        <v>77.891892008992727</v>
      </c>
      <c r="H16" s="32"/>
    </row>
    <row r="17" spans="1:15" x14ac:dyDescent="0.3">
      <c r="B17" t="s">
        <v>13</v>
      </c>
      <c r="C17" s="24" t="s">
        <v>52</v>
      </c>
      <c r="D17" s="24" t="s">
        <v>53</v>
      </c>
      <c r="E17" s="26">
        <v>91006.712876464793</v>
      </c>
      <c r="F17" s="22">
        <v>91068.0240135559</v>
      </c>
      <c r="G17" s="48">
        <f t="shared" si="0"/>
        <v>61.311137091106502</v>
      </c>
      <c r="H17" s="32"/>
    </row>
    <row r="18" spans="1:15" x14ac:dyDescent="0.3">
      <c r="A18" s="49"/>
      <c r="B18" t="s">
        <v>13</v>
      </c>
      <c r="C18" s="21" t="s">
        <v>64</v>
      </c>
      <c r="D18" s="21" t="s">
        <v>65</v>
      </c>
      <c r="E18" s="26">
        <v>566052700.53467798</v>
      </c>
      <c r="F18" s="26">
        <v>572988044.43360305</v>
      </c>
      <c r="G18" s="48">
        <f t="shared" si="0"/>
        <v>6935343.898925066</v>
      </c>
      <c r="H18" s="20"/>
    </row>
    <row r="19" spans="1:15" x14ac:dyDescent="0.3">
      <c r="A19" s="49"/>
      <c r="B19" t="s">
        <v>13</v>
      </c>
      <c r="C19" s="21" t="s">
        <v>62</v>
      </c>
      <c r="D19" s="21" t="s">
        <v>63</v>
      </c>
      <c r="E19" s="26">
        <v>525879652.11608601</v>
      </c>
      <c r="F19" s="26">
        <v>533362830.7001</v>
      </c>
      <c r="G19" s="48">
        <f t="shared" si="0"/>
        <v>7483178.5840139985</v>
      </c>
    </row>
    <row r="20" spans="1:15" x14ac:dyDescent="0.3">
      <c r="B20" t="s">
        <v>13</v>
      </c>
      <c r="C20" s="24" t="s">
        <v>70</v>
      </c>
      <c r="D20" s="24" t="s">
        <v>71</v>
      </c>
      <c r="E20" s="26">
        <v>722630398.12492704</v>
      </c>
      <c r="F20" s="26">
        <v>390770829.19122303</v>
      </c>
      <c r="G20" s="48">
        <f t="shared" si="0"/>
        <v>-331859568.93370402</v>
      </c>
      <c r="I20" s="20"/>
    </row>
    <row r="21" spans="1:15" x14ac:dyDescent="0.3">
      <c r="B21" t="s">
        <v>13</v>
      </c>
      <c r="C21" s="24" t="s">
        <v>74</v>
      </c>
      <c r="D21" s="24" t="s">
        <v>75</v>
      </c>
      <c r="E21" s="26">
        <v>757886022.23736</v>
      </c>
      <c r="F21" s="26">
        <v>777216714.10150003</v>
      </c>
      <c r="G21" s="48">
        <f t="shared" si="0"/>
        <v>19330691.864140034</v>
      </c>
      <c r="H21" s="20"/>
      <c r="I21" s="20"/>
    </row>
    <row r="22" spans="1:15" x14ac:dyDescent="0.3">
      <c r="B22" t="s">
        <v>13</v>
      </c>
      <c r="C22" s="24" t="s">
        <v>72</v>
      </c>
      <c r="D22" s="24" t="s">
        <v>73</v>
      </c>
      <c r="E22" s="26">
        <v>0</v>
      </c>
      <c r="F22" s="26">
        <v>0</v>
      </c>
      <c r="G22" s="48">
        <f t="shared" si="0"/>
        <v>0</v>
      </c>
      <c r="I22" s="20"/>
    </row>
    <row r="23" spans="1:15" x14ac:dyDescent="0.3">
      <c r="B23" t="s">
        <v>13</v>
      </c>
      <c r="C23" s="24" t="s">
        <v>3614</v>
      </c>
      <c r="D23" s="24" t="s">
        <v>3615</v>
      </c>
      <c r="E23" s="26">
        <v>457328044.26464099</v>
      </c>
      <c r="F23" s="26">
        <v>459225024.22200799</v>
      </c>
      <c r="G23" s="48">
        <f t="shared" si="0"/>
        <v>1896979.957367003</v>
      </c>
      <c r="I23" s="20"/>
    </row>
    <row r="24" spans="1:15" x14ac:dyDescent="0.3">
      <c r="B24" t="s">
        <v>13</v>
      </c>
      <c r="C24" s="24" t="s">
        <v>3617</v>
      </c>
      <c r="D24" s="24" t="s">
        <v>3616</v>
      </c>
      <c r="E24" s="26"/>
      <c r="F24" s="26">
        <v>3.37</v>
      </c>
      <c r="G24" s="48">
        <f t="shared" si="0"/>
        <v>3.37</v>
      </c>
      <c r="I24" s="20"/>
    </row>
    <row r="25" spans="1:15" x14ac:dyDescent="0.3">
      <c r="C25" s="35"/>
      <c r="D25" s="35"/>
      <c r="E25" s="37"/>
      <c r="F25" s="37"/>
      <c r="G25" s="54"/>
      <c r="I25" s="20"/>
    </row>
    <row r="26" spans="1:15" x14ac:dyDescent="0.3">
      <c r="C26" s="35" t="s">
        <v>2</v>
      </c>
      <c r="D26" s="35"/>
      <c r="E26" s="37"/>
      <c r="F26" s="37"/>
      <c r="G26" s="54"/>
      <c r="I26" s="20"/>
    </row>
    <row r="27" spans="1:15" x14ac:dyDescent="0.3">
      <c r="A27" s="49"/>
      <c r="B27" t="s">
        <v>27</v>
      </c>
      <c r="C27" s="24" t="s">
        <v>24</v>
      </c>
      <c r="D27" s="24" t="s">
        <v>25</v>
      </c>
      <c r="E27" s="25">
        <v>44813</v>
      </c>
      <c r="F27" s="25">
        <f>E27+3</f>
        <v>44816</v>
      </c>
      <c r="G27" s="27" t="s">
        <v>76</v>
      </c>
      <c r="J27" s="21" t="s">
        <v>27</v>
      </c>
      <c r="K27" s="24" t="s">
        <v>24</v>
      </c>
      <c r="L27" s="24" t="s">
        <v>25</v>
      </c>
      <c r="M27" s="25">
        <v>44368</v>
      </c>
      <c r="N27" s="25">
        <f>M27+1</f>
        <v>44369</v>
      </c>
      <c r="O27" s="21" t="s">
        <v>22</v>
      </c>
    </row>
    <row r="28" spans="1:15" x14ac:dyDescent="0.3">
      <c r="B28" t="s">
        <v>2</v>
      </c>
      <c r="C28" s="24" t="s">
        <v>60</v>
      </c>
      <c r="D28" s="24" t="s">
        <v>61</v>
      </c>
      <c r="E28" s="26">
        <v>30549137.520530298</v>
      </c>
      <c r="F28" s="26">
        <v>30855519.109650999</v>
      </c>
      <c r="G28" s="27">
        <f t="shared" ref="G28:G43" si="1">F28-E28</f>
        <v>306381.58912070096</v>
      </c>
      <c r="J28" s="21" t="s">
        <v>1</v>
      </c>
      <c r="K28" s="21" t="s">
        <v>56</v>
      </c>
      <c r="L28" s="21" t="s">
        <v>57</v>
      </c>
      <c r="M28" s="22">
        <v>0</v>
      </c>
      <c r="N28" s="22">
        <v>12434240.51</v>
      </c>
      <c r="O28" s="23">
        <f>N28-M28</f>
        <v>12434240.51</v>
      </c>
    </row>
    <row r="29" spans="1:15" x14ac:dyDescent="0.3">
      <c r="B29" t="s">
        <v>2</v>
      </c>
      <c r="C29" s="24" t="s">
        <v>56</v>
      </c>
      <c r="D29" s="24" t="s">
        <v>57</v>
      </c>
      <c r="E29" s="26">
        <v>20553.413704435599</v>
      </c>
      <c r="F29" s="26">
        <v>20666.4998870165</v>
      </c>
      <c r="G29" s="27">
        <f t="shared" si="1"/>
        <v>113.08618258090064</v>
      </c>
      <c r="J29" s="21" t="s">
        <v>14</v>
      </c>
      <c r="K29" s="21" t="s">
        <v>56</v>
      </c>
      <c r="L29" s="21" t="s">
        <v>57</v>
      </c>
      <c r="M29" s="22">
        <v>0</v>
      </c>
      <c r="N29" s="22">
        <v>934150</v>
      </c>
      <c r="O29" s="23">
        <f t="shared" ref="O29:O40" si="2">N29-M29</f>
        <v>934150</v>
      </c>
    </row>
    <row r="30" spans="1:15" x14ac:dyDescent="0.3">
      <c r="B30" t="s">
        <v>2</v>
      </c>
      <c r="C30" s="24" t="s">
        <v>34</v>
      </c>
      <c r="D30" s="24" t="s">
        <v>35</v>
      </c>
      <c r="E30" s="26">
        <v>380686.19</v>
      </c>
      <c r="F30" s="26">
        <v>382780.75</v>
      </c>
      <c r="G30" s="27">
        <f t="shared" si="1"/>
        <v>2094.5599999999977</v>
      </c>
      <c r="J30" s="21" t="s">
        <v>2</v>
      </c>
      <c r="K30" s="21" t="s">
        <v>56</v>
      </c>
      <c r="L30" s="21" t="s">
        <v>57</v>
      </c>
      <c r="M30" s="22">
        <v>20423.426375956598</v>
      </c>
      <c r="N30" s="22">
        <v>23145286.021706</v>
      </c>
      <c r="O30" s="23">
        <f t="shared" si="2"/>
        <v>23124862.595330045</v>
      </c>
    </row>
    <row r="31" spans="1:15" x14ac:dyDescent="0.3">
      <c r="B31" t="s">
        <v>2</v>
      </c>
      <c r="C31" s="24" t="s">
        <v>48</v>
      </c>
      <c r="D31" s="39" t="s">
        <v>49</v>
      </c>
      <c r="E31" s="26">
        <v>27899474.649999999</v>
      </c>
      <c r="F31" s="26">
        <v>-5563.32</v>
      </c>
      <c r="G31" s="27">
        <f t="shared" si="1"/>
        <v>-27905037.969999999</v>
      </c>
      <c r="J31" s="21" t="s">
        <v>3</v>
      </c>
      <c r="K31" s="21" t="s">
        <v>56</v>
      </c>
      <c r="L31" s="21" t="s">
        <v>57</v>
      </c>
      <c r="M31" s="22">
        <v>0</v>
      </c>
      <c r="N31" s="22">
        <v>7986868.1399999997</v>
      </c>
      <c r="O31" s="23">
        <f t="shared" si="2"/>
        <v>7986868.1399999997</v>
      </c>
    </row>
    <row r="32" spans="1:15" x14ac:dyDescent="0.3">
      <c r="B32" t="s">
        <v>2</v>
      </c>
      <c r="C32" s="24" t="s">
        <v>38</v>
      </c>
      <c r="D32" s="24" t="s">
        <v>39</v>
      </c>
      <c r="E32" s="26">
        <v>47984002.134175003</v>
      </c>
      <c r="F32" s="26">
        <v>48350465.831746303</v>
      </c>
      <c r="G32" s="27">
        <f t="shared" si="1"/>
        <v>366463.69757129997</v>
      </c>
      <c r="J32" s="21" t="s">
        <v>4</v>
      </c>
      <c r="K32" s="21" t="s">
        <v>56</v>
      </c>
      <c r="L32" s="21" t="s">
        <v>57</v>
      </c>
      <c r="M32" s="22">
        <v>78647.623987888001</v>
      </c>
      <c r="N32" s="22">
        <v>62568694.193545602</v>
      </c>
      <c r="O32" s="23">
        <f t="shared" si="2"/>
        <v>62490046.569557711</v>
      </c>
    </row>
    <row r="33" spans="1:15" x14ac:dyDescent="0.3">
      <c r="B33" t="s">
        <v>2</v>
      </c>
      <c r="C33" s="24" t="s">
        <v>42</v>
      </c>
      <c r="D33" s="24" t="s">
        <v>43</v>
      </c>
      <c r="E33" s="26">
        <v>51651858.563826598</v>
      </c>
      <c r="F33" s="26">
        <v>51682559.214092202</v>
      </c>
      <c r="G33" s="27">
        <f t="shared" si="1"/>
        <v>30700.650265604258</v>
      </c>
      <c r="J33" s="21" t="s">
        <v>5</v>
      </c>
      <c r="K33" s="21" t="s">
        <v>56</v>
      </c>
      <c r="L33" s="21" t="s">
        <v>57</v>
      </c>
      <c r="M33" s="22">
        <v>30126944.629999999</v>
      </c>
      <c r="N33" s="22">
        <v>20997813.59</v>
      </c>
      <c r="O33" s="23">
        <f t="shared" si="2"/>
        <v>-9129131.0399999991</v>
      </c>
    </row>
    <row r="34" spans="1:15" x14ac:dyDescent="0.3">
      <c r="B34" t="s">
        <v>2</v>
      </c>
      <c r="C34" s="24" t="s">
        <v>44</v>
      </c>
      <c r="D34" s="24" t="s">
        <v>45</v>
      </c>
      <c r="E34" s="26">
        <v>98563003.543500096</v>
      </c>
      <c r="F34" s="26">
        <v>98993252.883113295</v>
      </c>
      <c r="G34" s="27">
        <f t="shared" si="1"/>
        <v>430249.33961319923</v>
      </c>
      <c r="J34" s="21" t="s">
        <v>6</v>
      </c>
      <c r="K34" s="21" t="s">
        <v>56</v>
      </c>
      <c r="L34" s="21" t="s">
        <v>57</v>
      </c>
      <c r="M34" s="22">
        <v>0</v>
      </c>
      <c r="N34" s="22">
        <v>6300060.6299999999</v>
      </c>
      <c r="O34" s="23">
        <f t="shared" si="2"/>
        <v>6300060.6299999999</v>
      </c>
    </row>
    <row r="35" spans="1:15" x14ac:dyDescent="0.3">
      <c r="B35" t="s">
        <v>2</v>
      </c>
      <c r="C35" s="24" t="s">
        <v>46</v>
      </c>
      <c r="D35" s="24" t="s">
        <v>47</v>
      </c>
      <c r="E35" s="26">
        <v>19652359.909457602</v>
      </c>
      <c r="F35" s="26">
        <v>19885784.261971701</v>
      </c>
      <c r="G35" s="27">
        <f t="shared" si="1"/>
        <v>233424.35251409933</v>
      </c>
      <c r="J35" s="21" t="s">
        <v>8</v>
      </c>
      <c r="K35" s="21" t="s">
        <v>56</v>
      </c>
      <c r="L35" s="21" t="s">
        <v>57</v>
      </c>
      <c r="M35" s="22">
        <v>180442724.25999999</v>
      </c>
      <c r="N35" s="22">
        <v>50573595.409999996</v>
      </c>
      <c r="O35" s="23">
        <f t="shared" si="2"/>
        <v>-129869128.84999999</v>
      </c>
    </row>
    <row r="36" spans="1:15" x14ac:dyDescent="0.3">
      <c r="B36" t="s">
        <v>2</v>
      </c>
      <c r="C36" s="24" t="s">
        <v>58</v>
      </c>
      <c r="D36" s="24" t="s">
        <v>59</v>
      </c>
      <c r="E36" s="26">
        <v>24603064.34</v>
      </c>
      <c r="F36" s="26">
        <v>25600527.920000002</v>
      </c>
      <c r="G36" s="27">
        <f t="shared" si="1"/>
        <v>997463.58000000194</v>
      </c>
      <c r="J36" s="21" t="s">
        <v>9</v>
      </c>
      <c r="K36" s="21" t="s">
        <v>56</v>
      </c>
      <c r="L36" s="21" t="s">
        <v>57</v>
      </c>
      <c r="M36" s="22">
        <v>0</v>
      </c>
      <c r="N36" s="22">
        <v>2568783.36</v>
      </c>
      <c r="O36" s="23">
        <f t="shared" si="2"/>
        <v>2568783.36</v>
      </c>
    </row>
    <row r="37" spans="1:15" x14ac:dyDescent="0.3">
      <c r="B37" t="s">
        <v>2</v>
      </c>
      <c r="C37" s="24" t="s">
        <v>50</v>
      </c>
      <c r="D37" s="24" t="s">
        <v>51</v>
      </c>
      <c r="E37" s="26">
        <v>165831.03648120299</v>
      </c>
      <c r="F37" s="26">
        <v>166743.449335766</v>
      </c>
      <c r="G37" s="27">
        <f t="shared" si="1"/>
        <v>912.4128545630083</v>
      </c>
      <c r="J37" s="21" t="s">
        <v>10</v>
      </c>
      <c r="K37" s="21" t="s">
        <v>56</v>
      </c>
      <c r="L37" s="21" t="s">
        <v>57</v>
      </c>
      <c r="M37" s="22">
        <v>0</v>
      </c>
      <c r="N37" s="22">
        <v>683231.98</v>
      </c>
      <c r="O37" s="23">
        <f t="shared" si="2"/>
        <v>683231.98</v>
      </c>
    </row>
    <row r="38" spans="1:15" x14ac:dyDescent="0.3">
      <c r="B38" t="s">
        <v>2</v>
      </c>
      <c r="C38" s="24" t="s">
        <v>52</v>
      </c>
      <c r="D38" s="24" t="s">
        <v>53</v>
      </c>
      <c r="E38" s="26">
        <v>140524.197571378</v>
      </c>
      <c r="F38" s="26">
        <v>141289.72234096701</v>
      </c>
      <c r="G38" s="27">
        <f t="shared" si="1"/>
        <v>765.52476958901389</v>
      </c>
      <c r="J38" s="21" t="s">
        <v>11</v>
      </c>
      <c r="K38" s="21" t="s">
        <v>56</v>
      </c>
      <c r="L38" s="21" t="s">
        <v>57</v>
      </c>
      <c r="M38" s="22">
        <v>2398.8444580271998</v>
      </c>
      <c r="N38" s="22">
        <v>11292659.497089701</v>
      </c>
      <c r="O38" s="23">
        <f t="shared" si="2"/>
        <v>11290260.652631674</v>
      </c>
    </row>
    <row r="39" spans="1:15" x14ac:dyDescent="0.3">
      <c r="B39" t="s">
        <v>2</v>
      </c>
      <c r="C39" s="24" t="s">
        <v>64</v>
      </c>
      <c r="D39" s="24" t="s">
        <v>65</v>
      </c>
      <c r="E39" s="48">
        <v>20974087.916589301</v>
      </c>
      <c r="F39" s="48">
        <v>21220342.778288901</v>
      </c>
      <c r="G39" s="27">
        <f t="shared" si="1"/>
        <v>246254.86169959977</v>
      </c>
      <c r="J39" s="21" t="s">
        <v>12</v>
      </c>
      <c r="K39" s="21" t="s">
        <v>56</v>
      </c>
      <c r="L39" s="21" t="s">
        <v>57</v>
      </c>
      <c r="M39" s="22">
        <v>0</v>
      </c>
      <c r="N39" s="22">
        <v>2906655.97</v>
      </c>
      <c r="O39" s="23">
        <f t="shared" si="2"/>
        <v>2906655.97</v>
      </c>
    </row>
    <row r="40" spans="1:15" x14ac:dyDescent="0.3">
      <c r="B40" t="s">
        <v>2</v>
      </c>
      <c r="C40" s="24" t="s">
        <v>62</v>
      </c>
      <c r="D40" s="24" t="s">
        <v>63</v>
      </c>
      <c r="E40" s="26">
        <v>11885238.180174701</v>
      </c>
      <c r="F40" s="26">
        <v>12029622.8009317</v>
      </c>
      <c r="G40" s="27">
        <f t="shared" si="1"/>
        <v>144384.62075699866</v>
      </c>
      <c r="J40" s="21" t="s">
        <v>13</v>
      </c>
      <c r="K40" s="21" t="s">
        <v>56</v>
      </c>
      <c r="L40" s="21" t="s">
        <v>57</v>
      </c>
      <c r="M40" s="22">
        <v>441530045.36000001</v>
      </c>
      <c r="N40" s="22">
        <v>451424398.86000001</v>
      </c>
      <c r="O40" s="23">
        <f t="shared" si="2"/>
        <v>9894353.5</v>
      </c>
    </row>
    <row r="41" spans="1:15" x14ac:dyDescent="0.3">
      <c r="B41" t="s">
        <v>2</v>
      </c>
      <c r="C41" s="24" t="s">
        <v>74</v>
      </c>
      <c r="D41" s="24" t="s">
        <v>75</v>
      </c>
      <c r="E41" s="26">
        <v>15206375.840726901</v>
      </c>
      <c r="F41" s="26">
        <v>15393290.7827248</v>
      </c>
      <c r="G41" s="27">
        <f t="shared" si="1"/>
        <v>186914.94199789874</v>
      </c>
      <c r="I41" s="20"/>
    </row>
    <row r="42" spans="1:15" x14ac:dyDescent="0.3">
      <c r="B42" t="s">
        <v>2</v>
      </c>
      <c r="C42" s="24" t="s">
        <v>72</v>
      </c>
      <c r="D42" s="24" t="s">
        <v>73</v>
      </c>
      <c r="E42" s="26">
        <v>51097732.336509302</v>
      </c>
      <c r="F42" s="26">
        <v>53178500.6115923</v>
      </c>
      <c r="G42" s="27">
        <f t="shared" si="1"/>
        <v>2080768.275082998</v>
      </c>
      <c r="I42" s="20"/>
    </row>
    <row r="43" spans="1:15" x14ac:dyDescent="0.3">
      <c r="B43" t="s">
        <v>2</v>
      </c>
      <c r="C43" s="24" t="s">
        <v>3614</v>
      </c>
      <c r="D43" s="24" t="s">
        <v>3615</v>
      </c>
      <c r="E43" s="26">
        <v>27557954.1061146</v>
      </c>
      <c r="F43" s="26">
        <v>28204546.544372302</v>
      </c>
      <c r="G43" s="27">
        <f t="shared" si="1"/>
        <v>646592.43825770169</v>
      </c>
      <c r="I43" s="20"/>
    </row>
    <row r="44" spans="1:15" x14ac:dyDescent="0.3">
      <c r="C44" s="35"/>
      <c r="D44" s="35"/>
      <c r="E44" s="37"/>
      <c r="F44" s="37"/>
      <c r="G44" s="38"/>
      <c r="I44" s="20"/>
    </row>
    <row r="45" spans="1:15" x14ac:dyDescent="0.3">
      <c r="C45" s="35"/>
      <c r="D45" s="35"/>
      <c r="E45" s="37"/>
      <c r="F45" s="37"/>
      <c r="G45" s="38"/>
      <c r="I45" s="20"/>
    </row>
    <row r="46" spans="1:15" x14ac:dyDescent="0.3">
      <c r="C46" s="35"/>
      <c r="D46" s="35"/>
      <c r="E46" s="37"/>
      <c r="F46" s="37"/>
      <c r="G46" s="54"/>
      <c r="I46" s="20"/>
    </row>
    <row r="47" spans="1:15" x14ac:dyDescent="0.3">
      <c r="A47" s="49"/>
      <c r="B47" t="s">
        <v>27</v>
      </c>
      <c r="C47" s="24" t="s">
        <v>24</v>
      </c>
      <c r="D47" s="24" t="s">
        <v>25</v>
      </c>
      <c r="E47" s="25">
        <v>44880</v>
      </c>
      <c r="F47" s="25">
        <f>E47+1</f>
        <v>44881</v>
      </c>
      <c r="G47" s="24" t="s">
        <v>22</v>
      </c>
      <c r="I47">
        <v>63428653.575011902</v>
      </c>
      <c r="J47" s="20">
        <v>12312699.968996599</v>
      </c>
    </row>
    <row r="48" spans="1:15" x14ac:dyDescent="0.3">
      <c r="B48" t="s">
        <v>6</v>
      </c>
      <c r="C48" s="24" t="s">
        <v>60</v>
      </c>
      <c r="D48" s="24" t="s">
        <v>61</v>
      </c>
      <c r="E48" s="26">
        <v>18402521.821146298</v>
      </c>
      <c r="F48" s="26">
        <v>18356869.446842</v>
      </c>
      <c r="G48" s="27">
        <f>F48-E48</f>
        <v>-45652.374304298311</v>
      </c>
      <c r="H48" s="19"/>
      <c r="I48">
        <v>15652661.48486569</v>
      </c>
      <c r="J48">
        <v>3017798.7601277437</v>
      </c>
    </row>
    <row r="49" spans="2:15" x14ac:dyDescent="0.3">
      <c r="B49" t="s">
        <v>6</v>
      </c>
      <c r="C49" s="24" t="s">
        <v>56</v>
      </c>
      <c r="D49" s="24" t="s">
        <v>57</v>
      </c>
      <c r="E49" s="48">
        <v>0</v>
      </c>
      <c r="F49" s="48">
        <v>0</v>
      </c>
      <c r="G49" s="27">
        <f t="shared" ref="G49:G58" si="3">F49-E49</f>
        <v>0</v>
      </c>
      <c r="H49" s="19"/>
      <c r="I49" s="20">
        <f>E49-I47+I48</f>
        <v>-47775992.090146214</v>
      </c>
      <c r="J49" s="20">
        <f>F49-J47+J48</f>
        <v>-9294901.2088688556</v>
      </c>
      <c r="O49" s="19"/>
    </row>
    <row r="50" spans="2:15" x14ac:dyDescent="0.3">
      <c r="B50" t="s">
        <v>6</v>
      </c>
      <c r="C50" s="24" t="s">
        <v>34</v>
      </c>
      <c r="D50" s="24" t="s">
        <v>35</v>
      </c>
      <c r="E50" s="26">
        <v>85422088.700000003</v>
      </c>
      <c r="F50" s="26">
        <v>59962241.759999998</v>
      </c>
      <c r="G50" s="27">
        <f t="shared" si="3"/>
        <v>-25459846.940000005</v>
      </c>
      <c r="H50" s="19"/>
      <c r="O50" s="19"/>
    </row>
    <row r="51" spans="2:15" x14ac:dyDescent="0.3">
      <c r="B51" t="s">
        <v>6</v>
      </c>
      <c r="C51" s="24" t="s">
        <v>36</v>
      </c>
      <c r="D51" s="24" t="s">
        <v>37</v>
      </c>
      <c r="E51" s="26">
        <v>0</v>
      </c>
      <c r="F51" s="26">
        <v>0</v>
      </c>
      <c r="G51" s="27">
        <f t="shared" si="3"/>
        <v>0</v>
      </c>
      <c r="H51" s="19"/>
      <c r="O51" s="19"/>
    </row>
    <row r="52" spans="2:15" x14ac:dyDescent="0.3">
      <c r="B52" t="s">
        <v>6</v>
      </c>
      <c r="C52" s="24" t="s">
        <v>46</v>
      </c>
      <c r="D52" s="24" t="s">
        <v>47</v>
      </c>
      <c r="E52" s="48">
        <v>0</v>
      </c>
      <c r="F52" s="48">
        <v>0</v>
      </c>
      <c r="G52" s="27">
        <f t="shared" si="3"/>
        <v>0</v>
      </c>
      <c r="H52" s="19"/>
      <c r="O52" s="19"/>
    </row>
    <row r="53" spans="2:15" x14ac:dyDescent="0.3">
      <c r="B53" t="s">
        <v>6</v>
      </c>
      <c r="C53" s="24" t="s">
        <v>50</v>
      </c>
      <c r="D53" s="24" t="s">
        <v>51</v>
      </c>
      <c r="E53" s="48">
        <v>0</v>
      </c>
      <c r="F53" s="48">
        <v>0</v>
      </c>
      <c r="G53" s="27">
        <f t="shared" si="3"/>
        <v>0</v>
      </c>
      <c r="H53" s="19"/>
      <c r="O53" s="19"/>
    </row>
    <row r="54" spans="2:15" x14ac:dyDescent="0.3">
      <c r="B54" t="s">
        <v>6</v>
      </c>
      <c r="C54" s="24" t="s">
        <v>52</v>
      </c>
      <c r="D54" s="24" t="s">
        <v>53</v>
      </c>
      <c r="E54" s="26">
        <v>0</v>
      </c>
      <c r="F54" s="26">
        <v>0</v>
      </c>
      <c r="G54" s="27">
        <f t="shared" si="3"/>
        <v>0</v>
      </c>
      <c r="H54" s="19"/>
      <c r="O54" s="19"/>
    </row>
    <row r="55" spans="2:15" x14ac:dyDescent="0.3">
      <c r="B55" t="s">
        <v>6</v>
      </c>
      <c r="C55" s="24" t="s">
        <v>64</v>
      </c>
      <c r="D55" s="24" t="s">
        <v>65</v>
      </c>
      <c r="E55" s="26">
        <v>4682310.0727003999</v>
      </c>
      <c r="F55" s="26">
        <v>4743772.2532875603</v>
      </c>
      <c r="G55" s="27">
        <f t="shared" si="3"/>
        <v>61462.180587160401</v>
      </c>
      <c r="H55" s="19"/>
      <c r="O55" s="19"/>
    </row>
    <row r="56" spans="2:15" x14ac:dyDescent="0.3">
      <c r="B56" t="s">
        <v>6</v>
      </c>
      <c r="C56" s="24" t="s">
        <v>62</v>
      </c>
      <c r="D56" s="24" t="s">
        <v>63</v>
      </c>
      <c r="E56" s="26">
        <v>1491473.83</v>
      </c>
      <c r="F56" s="26">
        <v>1475512.3</v>
      </c>
      <c r="G56" s="27">
        <f t="shared" si="3"/>
        <v>-15961.530000000028</v>
      </c>
      <c r="H56" s="19"/>
      <c r="O56" s="19"/>
    </row>
    <row r="57" spans="2:15" x14ac:dyDescent="0.3">
      <c r="B57" t="s">
        <v>6</v>
      </c>
      <c r="C57" s="24" t="s">
        <v>74</v>
      </c>
      <c r="D57" s="24" t="s">
        <v>75</v>
      </c>
      <c r="E57" s="26">
        <v>5848623.7021267004</v>
      </c>
      <c r="F57" s="26">
        <v>5836730.4063496199</v>
      </c>
      <c r="G57" s="27">
        <f t="shared" si="3"/>
        <v>-11893.295777080581</v>
      </c>
      <c r="H57" s="19"/>
      <c r="O57" s="19"/>
    </row>
    <row r="58" spans="2:15" x14ac:dyDescent="0.3">
      <c r="B58" t="s">
        <v>6</v>
      </c>
      <c r="C58" s="24" t="s">
        <v>3614</v>
      </c>
      <c r="D58" s="24" t="s">
        <v>3615</v>
      </c>
      <c r="E58" s="26">
        <v>40204164.329999998</v>
      </c>
      <c r="F58" s="26">
        <v>40643508.789999999</v>
      </c>
      <c r="G58" s="27">
        <f t="shared" si="3"/>
        <v>439344.46000000089</v>
      </c>
      <c r="H58" s="19"/>
      <c r="O58" s="19"/>
    </row>
    <row r="59" spans="2:15" x14ac:dyDescent="0.3">
      <c r="B59" t="s">
        <v>6</v>
      </c>
      <c r="C59" s="24"/>
      <c r="D59" s="24"/>
      <c r="E59" s="26"/>
      <c r="F59" s="26"/>
      <c r="G59" s="27"/>
      <c r="H59" s="19"/>
      <c r="O59" s="19"/>
    </row>
    <row r="60" spans="2:15" x14ac:dyDescent="0.3">
      <c r="B60" t="s">
        <v>6</v>
      </c>
      <c r="C60" s="24"/>
      <c r="D60" s="24"/>
      <c r="E60" s="26"/>
      <c r="F60" s="26"/>
      <c r="G60" s="27"/>
      <c r="O60" s="19"/>
    </row>
    <row r="61" spans="2:15" x14ac:dyDescent="0.3">
      <c r="C61" s="35"/>
      <c r="D61" s="35"/>
      <c r="E61" s="37"/>
      <c r="F61" s="37"/>
      <c r="G61" s="38"/>
      <c r="O61" s="19"/>
    </row>
    <row r="62" spans="2:15" x14ac:dyDescent="0.3">
      <c r="C62" s="35"/>
      <c r="D62" s="35"/>
      <c r="E62" s="37"/>
      <c r="F62" s="37"/>
      <c r="G62" s="38"/>
      <c r="O62" s="19"/>
    </row>
    <row r="63" spans="2:15" s="46" customFormat="1" x14ac:dyDescent="0.3">
      <c r="C63" s="35"/>
      <c r="D63" s="35"/>
      <c r="E63" s="36"/>
      <c r="F63" s="37"/>
      <c r="G63" s="38"/>
      <c r="M63" s="47"/>
      <c r="O63" s="47"/>
    </row>
    <row r="65" spans="1:15" x14ac:dyDescent="0.3">
      <c r="C65" t="s">
        <v>3</v>
      </c>
    </row>
    <row r="66" spans="1:15" x14ac:dyDescent="0.3">
      <c r="A66" s="49"/>
      <c r="C66" s="24" t="s">
        <v>24</v>
      </c>
      <c r="D66" s="24" t="s">
        <v>25</v>
      </c>
      <c r="E66" s="25">
        <v>44910</v>
      </c>
      <c r="F66" s="25">
        <f>E66+1</f>
        <v>44911</v>
      </c>
      <c r="G66" s="24" t="s">
        <v>22</v>
      </c>
      <c r="H66" s="24"/>
      <c r="N66" s="49"/>
    </row>
    <row r="67" spans="1:15" x14ac:dyDescent="0.3">
      <c r="B67" t="s">
        <v>3</v>
      </c>
      <c r="C67" s="24" t="s">
        <v>60</v>
      </c>
      <c r="D67" s="24" t="s">
        <v>61</v>
      </c>
      <c r="E67" s="48">
        <v>21143890.150457699</v>
      </c>
      <c r="F67" s="48">
        <v>21064957.934968501</v>
      </c>
      <c r="G67" s="48">
        <f>F67-E67</f>
        <v>-78932.215489197522</v>
      </c>
      <c r="H67" s="22"/>
      <c r="O67" s="19"/>
    </row>
    <row r="68" spans="1:15" x14ac:dyDescent="0.3">
      <c r="B68" t="s">
        <v>3</v>
      </c>
      <c r="C68" s="24" t="s">
        <v>56</v>
      </c>
      <c r="D68" s="24" t="s">
        <v>57</v>
      </c>
      <c r="E68" s="48">
        <v>0</v>
      </c>
      <c r="F68" s="48">
        <v>0</v>
      </c>
      <c r="G68" s="48">
        <f t="shared" ref="G68:G74" si="4">F68-E68</f>
        <v>0</v>
      </c>
      <c r="H68" s="22"/>
      <c r="O68" s="19"/>
    </row>
    <row r="69" spans="1:15" x14ac:dyDescent="0.3">
      <c r="B69" t="s">
        <v>3</v>
      </c>
      <c r="C69" s="24" t="s">
        <v>48</v>
      </c>
      <c r="D69" s="24" t="s">
        <v>49</v>
      </c>
      <c r="E69" s="48">
        <v>0</v>
      </c>
      <c r="F69" s="48">
        <v>0</v>
      </c>
      <c r="G69" s="26">
        <f t="shared" si="4"/>
        <v>0</v>
      </c>
      <c r="H69" s="22"/>
      <c r="O69" s="19"/>
    </row>
    <row r="70" spans="1:15" x14ac:dyDescent="0.3">
      <c r="B70" t="s">
        <v>3</v>
      </c>
      <c r="C70" s="24" t="s">
        <v>38</v>
      </c>
      <c r="D70" s="39" t="s">
        <v>39</v>
      </c>
      <c r="E70" s="26">
        <v>144813050.04750401</v>
      </c>
      <c r="F70" s="48">
        <v>133647926.601712</v>
      </c>
      <c r="G70" s="26">
        <f t="shared" si="4"/>
        <v>-11165123.445792004</v>
      </c>
      <c r="H70" s="22"/>
      <c r="O70" s="19"/>
    </row>
    <row r="71" spans="1:15" x14ac:dyDescent="0.3">
      <c r="B71" t="s">
        <v>3</v>
      </c>
      <c r="C71" s="24" t="s">
        <v>46</v>
      </c>
      <c r="D71" s="24" t="s">
        <v>47</v>
      </c>
      <c r="E71" s="26">
        <v>35678355.357036099</v>
      </c>
      <c r="F71" s="48">
        <v>30408786.530238099</v>
      </c>
      <c r="G71" s="48">
        <f t="shared" si="4"/>
        <v>-5269568.8267979994</v>
      </c>
      <c r="H71" s="22"/>
      <c r="J71" s="20"/>
      <c r="K71" s="20"/>
      <c r="L71" s="20"/>
      <c r="O71" s="19"/>
    </row>
    <row r="72" spans="1:15" x14ac:dyDescent="0.3">
      <c r="B72" t="s">
        <v>3</v>
      </c>
      <c r="C72" s="24" t="s">
        <v>50</v>
      </c>
      <c r="D72" s="24" t="s">
        <v>51</v>
      </c>
      <c r="E72" s="48">
        <v>0</v>
      </c>
      <c r="F72" s="48">
        <v>0</v>
      </c>
      <c r="G72" s="48">
        <f t="shared" si="4"/>
        <v>0</v>
      </c>
      <c r="H72" s="22"/>
      <c r="J72" s="20"/>
      <c r="O72" s="19"/>
    </row>
    <row r="73" spans="1:15" x14ac:dyDescent="0.3">
      <c r="B73" t="s">
        <v>3</v>
      </c>
      <c r="C73" s="24" t="s">
        <v>52</v>
      </c>
      <c r="D73" s="24" t="s">
        <v>53</v>
      </c>
      <c r="E73" s="48">
        <v>27876.348183608701</v>
      </c>
      <c r="F73" s="48">
        <v>27945.111702013699</v>
      </c>
      <c r="G73" s="26">
        <f t="shared" si="4"/>
        <v>68.76351840499774</v>
      </c>
      <c r="H73" s="22"/>
      <c r="J73" s="20"/>
      <c r="O73" s="19"/>
    </row>
    <row r="74" spans="1:15" x14ac:dyDescent="0.3">
      <c r="B74" t="s">
        <v>3</v>
      </c>
      <c r="C74" s="24" t="s">
        <v>64</v>
      </c>
      <c r="D74" s="24" t="s">
        <v>65</v>
      </c>
      <c r="E74" s="26">
        <v>6849156.9684967902</v>
      </c>
      <c r="F74" s="48">
        <v>6878460.50719711</v>
      </c>
      <c r="G74" s="26">
        <f t="shared" si="4"/>
        <v>29303.538700319827</v>
      </c>
      <c r="H74" s="22"/>
      <c r="O74" s="19"/>
    </row>
    <row r="75" spans="1:15" x14ac:dyDescent="0.3">
      <c r="B75" t="s">
        <v>3</v>
      </c>
      <c r="C75" s="24" t="s">
        <v>62</v>
      </c>
      <c r="D75" s="24" t="s">
        <v>63</v>
      </c>
      <c r="E75" s="26">
        <v>12718889.773046801</v>
      </c>
      <c r="F75" s="48">
        <v>12143608.5867803</v>
      </c>
      <c r="G75" s="26"/>
      <c r="H75" s="22"/>
      <c r="O75" s="19"/>
    </row>
    <row r="76" spans="1:15" x14ac:dyDescent="0.3">
      <c r="B76" t="s">
        <v>3</v>
      </c>
      <c r="C76" s="24" t="s">
        <v>74</v>
      </c>
      <c r="D76" s="24" t="s">
        <v>75</v>
      </c>
      <c r="E76" s="26">
        <v>10703462.630654201</v>
      </c>
      <c r="F76" s="48">
        <v>10695211.611088499</v>
      </c>
      <c r="G76" s="26"/>
      <c r="H76" s="22"/>
      <c r="O76" s="19"/>
    </row>
    <row r="77" spans="1:15" x14ac:dyDescent="0.3">
      <c r="C77" s="24"/>
      <c r="D77" s="24"/>
      <c r="E77" s="26"/>
      <c r="F77" s="26"/>
      <c r="G77" s="26"/>
      <c r="H77" s="19"/>
      <c r="O77" s="19"/>
    </row>
    <row r="78" spans="1:15" s="46" customFormat="1" x14ac:dyDescent="0.3">
      <c r="C78" s="24"/>
      <c r="D78" s="24"/>
      <c r="E78" s="26"/>
      <c r="F78" s="26"/>
      <c r="G78" s="26"/>
      <c r="H78" s="45"/>
      <c r="M78" s="47"/>
      <c r="N78" s="47"/>
      <c r="O78" s="19"/>
    </row>
    <row r="79" spans="1:15" x14ac:dyDescent="0.3">
      <c r="C79" s="24"/>
      <c r="D79" s="24"/>
      <c r="E79" s="26"/>
      <c r="F79" s="22"/>
      <c r="G79" s="26"/>
      <c r="H79" s="32"/>
    </row>
    <row r="80" spans="1:15" x14ac:dyDescent="0.3">
      <c r="C80" s="24"/>
      <c r="D80" s="24"/>
      <c r="E80" s="26"/>
      <c r="F80" s="22"/>
      <c r="G80" s="26"/>
      <c r="H80" s="32"/>
    </row>
    <row r="81" spans="1:15" x14ac:dyDescent="0.3">
      <c r="A81" s="49"/>
      <c r="C81" s="21"/>
      <c r="D81" s="21"/>
      <c r="E81" s="26"/>
      <c r="F81" s="26"/>
      <c r="G81" s="26"/>
    </row>
    <row r="82" spans="1:15" x14ac:dyDescent="0.3">
      <c r="C82" s="24"/>
      <c r="D82" s="24"/>
      <c r="E82" s="26"/>
      <c r="F82" s="26"/>
      <c r="G82" s="26"/>
      <c r="I82" s="20"/>
    </row>
    <row r="84" spans="1:15" x14ac:dyDescent="0.3">
      <c r="C84" s="35" t="s">
        <v>5</v>
      </c>
      <c r="D84" s="35"/>
      <c r="E84" s="37"/>
      <c r="F84" s="37"/>
      <c r="G84" s="38"/>
      <c r="O84" s="19"/>
    </row>
    <row r="85" spans="1:15" x14ac:dyDescent="0.3">
      <c r="C85" s="24" t="s">
        <v>24</v>
      </c>
      <c r="D85" s="24" t="s">
        <v>25</v>
      </c>
      <c r="E85" s="25">
        <v>45085</v>
      </c>
      <c r="F85" s="25">
        <f>E85+4</f>
        <v>45089</v>
      </c>
      <c r="G85" s="24" t="s">
        <v>22</v>
      </c>
      <c r="O85" s="19"/>
    </row>
    <row r="86" spans="1:15" x14ac:dyDescent="0.3">
      <c r="B86" t="s">
        <v>5</v>
      </c>
      <c r="C86" s="24" t="s">
        <v>60</v>
      </c>
      <c r="D86" s="24" t="s">
        <v>61</v>
      </c>
      <c r="E86" s="26">
        <v>71600599.124945104</v>
      </c>
      <c r="F86" s="26">
        <v>70972236.453370601</v>
      </c>
      <c r="G86" s="27">
        <f>F86-E86</f>
        <v>-628362.67157450318</v>
      </c>
      <c r="O86" s="19"/>
    </row>
    <row r="87" spans="1:15" x14ac:dyDescent="0.3">
      <c r="B87" t="s">
        <v>5</v>
      </c>
      <c r="C87" s="24" t="s">
        <v>56</v>
      </c>
      <c r="D87" s="24" t="s">
        <v>57</v>
      </c>
      <c r="E87" s="48">
        <v>0</v>
      </c>
      <c r="F87" s="48">
        <v>0</v>
      </c>
      <c r="G87" s="27">
        <f t="shared" ref="G87:G103" si="5">F87-E87</f>
        <v>0</v>
      </c>
      <c r="O87" s="19"/>
    </row>
    <row r="88" spans="1:15" x14ac:dyDescent="0.3">
      <c r="B88" t="s">
        <v>5</v>
      </c>
      <c r="C88" s="24" t="s">
        <v>34</v>
      </c>
      <c r="D88" s="24" t="s">
        <v>35</v>
      </c>
      <c r="E88" s="48">
        <v>3302565.93</v>
      </c>
      <c r="F88" s="48">
        <v>3439353.57</v>
      </c>
      <c r="G88" s="27">
        <f t="shared" si="5"/>
        <v>136787.63999999966</v>
      </c>
      <c r="O88" s="19"/>
    </row>
    <row r="89" spans="1:15" x14ac:dyDescent="0.3">
      <c r="B89" t="s">
        <v>5</v>
      </c>
      <c r="C89" s="24" t="s">
        <v>48</v>
      </c>
      <c r="D89" s="24" t="s">
        <v>49</v>
      </c>
      <c r="E89" s="48">
        <v>141122064.16999999</v>
      </c>
      <c r="F89" s="48">
        <v>141549545.94999999</v>
      </c>
      <c r="G89" s="27">
        <f t="shared" si="5"/>
        <v>427481.78000000119</v>
      </c>
      <c r="O89" s="19"/>
    </row>
    <row r="90" spans="1:15" x14ac:dyDescent="0.3">
      <c r="B90" t="s">
        <v>5</v>
      </c>
      <c r="C90" s="24" t="s">
        <v>38</v>
      </c>
      <c r="D90" s="24" t="s">
        <v>39</v>
      </c>
      <c r="E90" s="48">
        <v>57618018.434772097</v>
      </c>
      <c r="F90" s="48">
        <v>56876208.1911285</v>
      </c>
      <c r="G90" s="27">
        <f t="shared" si="5"/>
        <v>-741810.24364359677</v>
      </c>
      <c r="O90" s="19"/>
    </row>
    <row r="91" spans="1:15" x14ac:dyDescent="0.3">
      <c r="B91" t="s">
        <v>5</v>
      </c>
      <c r="C91" s="24" t="s">
        <v>40</v>
      </c>
      <c r="D91" s="24" t="s">
        <v>41</v>
      </c>
      <c r="E91" s="48">
        <v>108679902.260655</v>
      </c>
      <c r="F91" s="48">
        <v>108128806.658269</v>
      </c>
      <c r="G91" s="27">
        <f t="shared" si="5"/>
        <v>-551095.60238599777</v>
      </c>
      <c r="O91" s="19"/>
    </row>
    <row r="92" spans="1:15" x14ac:dyDescent="0.3">
      <c r="B92" t="s">
        <v>5</v>
      </c>
      <c r="C92" s="24" t="s">
        <v>42</v>
      </c>
      <c r="D92" s="24" t="s">
        <v>43</v>
      </c>
      <c r="E92" s="48">
        <v>8968.34</v>
      </c>
      <c r="F92" s="48">
        <v>8956.84</v>
      </c>
      <c r="G92" s="27">
        <f t="shared" si="5"/>
        <v>-11.5</v>
      </c>
      <c r="O92" s="19"/>
    </row>
    <row r="93" spans="1:15" x14ac:dyDescent="0.3">
      <c r="B93" t="s">
        <v>5</v>
      </c>
      <c r="C93" s="24" t="s">
        <v>44</v>
      </c>
      <c r="D93" s="24" t="s">
        <v>45</v>
      </c>
      <c r="E93" s="48">
        <v>30307085.93</v>
      </c>
      <c r="F93" s="48">
        <v>30135904.809999999</v>
      </c>
      <c r="G93" s="27">
        <f t="shared" si="5"/>
        <v>-171181.12000000104</v>
      </c>
      <c r="O93" s="19"/>
    </row>
    <row r="94" spans="1:15" x14ac:dyDescent="0.3">
      <c r="B94" t="s">
        <v>5</v>
      </c>
      <c r="C94" s="24" t="s">
        <v>46</v>
      </c>
      <c r="D94" s="24" t="s">
        <v>47</v>
      </c>
      <c r="E94" s="48">
        <v>8.89</v>
      </c>
      <c r="F94" s="48">
        <v>8.8800000000000008</v>
      </c>
      <c r="G94" s="27">
        <f t="shared" si="5"/>
        <v>-9.9999999999997868E-3</v>
      </c>
      <c r="O94" s="19"/>
    </row>
    <row r="95" spans="1:15" s="46" customFormat="1" x14ac:dyDescent="0.3">
      <c r="B95" s="46" t="s">
        <v>5</v>
      </c>
      <c r="C95" s="24" t="s">
        <v>58</v>
      </c>
      <c r="D95" s="24" t="s">
        <v>59</v>
      </c>
      <c r="E95" s="26">
        <v>139193292.68000001</v>
      </c>
      <c r="F95" s="26">
        <v>138786662.44</v>
      </c>
      <c r="G95" s="27">
        <f t="shared" si="5"/>
        <v>-406630.24000000954</v>
      </c>
      <c r="M95" s="47"/>
      <c r="O95" s="47"/>
    </row>
    <row r="96" spans="1:15" x14ac:dyDescent="0.3">
      <c r="B96" t="s">
        <v>5</v>
      </c>
      <c r="C96" s="21" t="s">
        <v>50</v>
      </c>
      <c r="D96" s="21" t="s">
        <v>51</v>
      </c>
      <c r="E96" s="22">
        <v>-70.75</v>
      </c>
      <c r="F96" s="22">
        <v>-70.66</v>
      </c>
      <c r="G96" s="27">
        <f t="shared" si="5"/>
        <v>9.0000000000003411E-2</v>
      </c>
    </row>
    <row r="97" spans="1:15" x14ac:dyDescent="0.3">
      <c r="B97" t="s">
        <v>5</v>
      </c>
      <c r="C97" s="21" t="s">
        <v>52</v>
      </c>
      <c r="D97" s="21" t="s">
        <v>53</v>
      </c>
      <c r="E97" s="22">
        <v>25719.662812970299</v>
      </c>
      <c r="F97" s="22">
        <v>25731.595580802001</v>
      </c>
      <c r="G97" s="27">
        <f t="shared" si="5"/>
        <v>11.932767831702222</v>
      </c>
    </row>
    <row r="98" spans="1:15" x14ac:dyDescent="0.3">
      <c r="B98" t="s">
        <v>5</v>
      </c>
      <c r="C98" s="21" t="s">
        <v>64</v>
      </c>
      <c r="D98" s="21" t="s">
        <v>65</v>
      </c>
      <c r="E98" s="22">
        <v>33532580.043131199</v>
      </c>
      <c r="F98" s="22">
        <v>33920153.841469802</v>
      </c>
      <c r="G98" s="27">
        <f t="shared" si="5"/>
        <v>387573.79833860323</v>
      </c>
    </row>
    <row r="99" spans="1:15" x14ac:dyDescent="0.3">
      <c r="B99" t="s">
        <v>5</v>
      </c>
      <c r="C99" s="21" t="s">
        <v>62</v>
      </c>
      <c r="D99" s="21" t="s">
        <v>63</v>
      </c>
      <c r="E99" s="22">
        <v>30346913.9453636</v>
      </c>
      <c r="F99" s="22">
        <v>30339304.327562399</v>
      </c>
      <c r="G99" s="27">
        <f t="shared" si="5"/>
        <v>-7609.6178012005985</v>
      </c>
    </row>
    <row r="100" spans="1:15" x14ac:dyDescent="0.3">
      <c r="B100" t="s">
        <v>5</v>
      </c>
      <c r="C100" s="21" t="s">
        <v>70</v>
      </c>
      <c r="D100" s="21" t="s">
        <v>71</v>
      </c>
      <c r="E100" s="22">
        <v>1094829.55</v>
      </c>
      <c r="F100" s="22">
        <v>1093425.6499999999</v>
      </c>
      <c r="G100" s="27">
        <f t="shared" si="5"/>
        <v>-1403.9000000001397</v>
      </c>
    </row>
    <row r="101" spans="1:15" x14ac:dyDescent="0.3">
      <c r="A101" s="49"/>
      <c r="B101" t="s">
        <v>5</v>
      </c>
      <c r="C101" s="24" t="s">
        <v>74</v>
      </c>
      <c r="D101" s="24" t="s">
        <v>75</v>
      </c>
      <c r="E101" s="26">
        <v>42792058.0598986</v>
      </c>
      <c r="F101" s="26">
        <v>43584021.391568802</v>
      </c>
      <c r="G101" s="27">
        <f t="shared" si="5"/>
        <v>791963.33167020231</v>
      </c>
    </row>
    <row r="102" spans="1:15" x14ac:dyDescent="0.3">
      <c r="A102" s="49"/>
      <c r="B102" t="s">
        <v>5</v>
      </c>
      <c r="C102" s="24" t="s">
        <v>72</v>
      </c>
      <c r="D102" s="24" t="s">
        <v>73</v>
      </c>
      <c r="E102" s="26">
        <v>73.599999999999994</v>
      </c>
      <c r="F102" s="26">
        <v>73.510000000000005</v>
      </c>
      <c r="G102" s="27">
        <f t="shared" si="5"/>
        <v>-8.99999999999892E-2</v>
      </c>
    </row>
    <row r="103" spans="1:15" x14ac:dyDescent="0.3">
      <c r="A103" s="49"/>
      <c r="B103" t="s">
        <v>5</v>
      </c>
      <c r="C103" s="24" t="s">
        <v>3614</v>
      </c>
      <c r="D103" s="24" t="s">
        <v>3615</v>
      </c>
      <c r="E103" s="26">
        <v>0.47</v>
      </c>
      <c r="F103" s="26">
        <v>0.47</v>
      </c>
      <c r="G103" s="27">
        <f t="shared" si="5"/>
        <v>0</v>
      </c>
    </row>
    <row r="104" spans="1:15" x14ac:dyDescent="0.3">
      <c r="A104" s="49"/>
      <c r="C104" s="24"/>
      <c r="D104" s="24"/>
      <c r="E104" s="26"/>
      <c r="F104" s="26"/>
      <c r="G104" s="27"/>
    </row>
    <row r="105" spans="1:15" x14ac:dyDescent="0.3">
      <c r="C105" s="24" t="s">
        <v>14</v>
      </c>
      <c r="D105" s="24"/>
      <c r="E105" s="26"/>
      <c r="F105" s="26"/>
      <c r="G105" s="27"/>
    </row>
    <row r="106" spans="1:15" x14ac:dyDescent="0.3">
      <c r="C106" s="24" t="s">
        <v>24</v>
      </c>
      <c r="D106" s="24" t="s">
        <v>25</v>
      </c>
      <c r="E106" s="25">
        <v>45085</v>
      </c>
      <c r="F106" s="25">
        <f>E106+4</f>
        <v>45089</v>
      </c>
      <c r="G106" s="24" t="s">
        <v>22</v>
      </c>
      <c r="O106" s="19"/>
    </row>
    <row r="107" spans="1:15" x14ac:dyDescent="0.3">
      <c r="B107" t="s">
        <v>14</v>
      </c>
      <c r="C107" s="24" t="s">
        <v>54</v>
      </c>
      <c r="D107" s="24" t="s">
        <v>55</v>
      </c>
      <c r="E107" s="27">
        <v>-48445.48</v>
      </c>
      <c r="F107" s="26">
        <v>-48445.48</v>
      </c>
      <c r="G107" s="27">
        <f t="shared" ref="G107:G123" si="6">F107-E107</f>
        <v>0</v>
      </c>
      <c r="O107" s="19"/>
    </row>
    <row r="108" spans="1:15" x14ac:dyDescent="0.3">
      <c r="B108" t="s">
        <v>14</v>
      </c>
      <c r="C108" s="24" t="s">
        <v>60</v>
      </c>
      <c r="D108" s="24" t="s">
        <v>61</v>
      </c>
      <c r="E108" s="26">
        <v>1320099.47</v>
      </c>
      <c r="F108" s="26">
        <v>1320099.47</v>
      </c>
      <c r="G108" s="27">
        <f t="shared" si="6"/>
        <v>0</v>
      </c>
      <c r="O108" s="19"/>
    </row>
    <row r="109" spans="1:15" x14ac:dyDescent="0.3">
      <c r="B109" t="s">
        <v>14</v>
      </c>
      <c r="C109" s="24" t="s">
        <v>56</v>
      </c>
      <c r="D109" s="24" t="s">
        <v>57</v>
      </c>
      <c r="E109" s="26">
        <v>0</v>
      </c>
      <c r="F109" s="48">
        <v>0</v>
      </c>
      <c r="G109" s="27">
        <f t="shared" si="6"/>
        <v>0</v>
      </c>
      <c r="O109" s="19"/>
    </row>
    <row r="110" spans="1:15" x14ac:dyDescent="0.3">
      <c r="B110" t="s">
        <v>14</v>
      </c>
      <c r="C110" s="24" t="s">
        <v>34</v>
      </c>
      <c r="D110" s="24" t="s">
        <v>35</v>
      </c>
      <c r="E110" s="26">
        <v>18878536.010000002</v>
      </c>
      <c r="F110" s="26">
        <v>18914812.510000002</v>
      </c>
      <c r="G110" s="27">
        <f t="shared" si="6"/>
        <v>36276.5</v>
      </c>
      <c r="H110" s="56"/>
      <c r="O110" s="19"/>
    </row>
    <row r="111" spans="1:15" s="46" customFormat="1" x14ac:dyDescent="0.3">
      <c r="B111" s="46" t="s">
        <v>14</v>
      </c>
      <c r="C111" s="24" t="s">
        <v>36</v>
      </c>
      <c r="D111" s="24" t="s">
        <v>37</v>
      </c>
      <c r="E111" s="26">
        <v>19476883.140000001</v>
      </c>
      <c r="F111" s="26">
        <v>21373905.440000001</v>
      </c>
      <c r="G111" s="27">
        <f t="shared" si="6"/>
        <v>1897022.3000000007</v>
      </c>
      <c r="M111" s="47"/>
      <c r="O111" s="47"/>
    </row>
    <row r="112" spans="1:15" x14ac:dyDescent="0.3">
      <c r="B112" t="s">
        <v>14</v>
      </c>
      <c r="C112" s="21" t="s">
        <v>48</v>
      </c>
      <c r="D112" s="21" t="s">
        <v>49</v>
      </c>
      <c r="E112" s="26">
        <v>24459.45</v>
      </c>
      <c r="F112" s="21">
        <v>24459.45</v>
      </c>
      <c r="G112" s="27">
        <f t="shared" si="6"/>
        <v>0</v>
      </c>
    </row>
    <row r="113" spans="1:15" x14ac:dyDescent="0.3">
      <c r="A113" s="49"/>
      <c r="B113" t="s">
        <v>14</v>
      </c>
      <c r="C113" s="24" t="s">
        <v>38</v>
      </c>
      <c r="D113" s="24" t="s">
        <v>39</v>
      </c>
      <c r="E113" s="26">
        <v>39.340000000000003</v>
      </c>
      <c r="F113" s="26">
        <v>39.340000000000003</v>
      </c>
      <c r="G113" s="27">
        <f t="shared" si="6"/>
        <v>0</v>
      </c>
    </row>
    <row r="114" spans="1:15" x14ac:dyDescent="0.3">
      <c r="B114" t="s">
        <v>14</v>
      </c>
      <c r="C114" s="24" t="s">
        <v>40</v>
      </c>
      <c r="D114" s="24" t="s">
        <v>41</v>
      </c>
      <c r="E114" s="26">
        <v>38365.93</v>
      </c>
      <c r="F114" s="26">
        <v>38365.93</v>
      </c>
      <c r="G114" s="27">
        <f t="shared" si="6"/>
        <v>0</v>
      </c>
    </row>
    <row r="115" spans="1:15" x14ac:dyDescent="0.3">
      <c r="B115" t="s">
        <v>14</v>
      </c>
      <c r="C115" s="24" t="s">
        <v>42</v>
      </c>
      <c r="D115" s="24" t="s">
        <v>43</v>
      </c>
      <c r="E115" s="26">
        <v>28948197.6415249</v>
      </c>
      <c r="F115" s="26">
        <v>28551494.594975099</v>
      </c>
      <c r="G115" s="27">
        <f t="shared" si="6"/>
        <v>-396703.04654980078</v>
      </c>
      <c r="O115" s="19"/>
    </row>
    <row r="116" spans="1:15" x14ac:dyDescent="0.3">
      <c r="B116" t="s">
        <v>14</v>
      </c>
      <c r="C116" s="24" t="s">
        <v>44</v>
      </c>
      <c r="D116" s="24" t="s">
        <v>45</v>
      </c>
      <c r="E116" s="26">
        <v>48171.57</v>
      </c>
      <c r="F116" s="26">
        <v>48171.57</v>
      </c>
      <c r="G116" s="27">
        <f t="shared" si="6"/>
        <v>0</v>
      </c>
      <c r="O116" s="19"/>
    </row>
    <row r="117" spans="1:15" x14ac:dyDescent="0.3">
      <c r="B117" t="s">
        <v>14</v>
      </c>
      <c r="C117" s="24" t="s">
        <v>46</v>
      </c>
      <c r="D117" s="24" t="s">
        <v>47</v>
      </c>
      <c r="E117" s="26">
        <v>0</v>
      </c>
      <c r="F117" s="26">
        <v>0</v>
      </c>
      <c r="G117" s="27">
        <f t="shared" si="6"/>
        <v>0</v>
      </c>
      <c r="O117" s="19"/>
    </row>
    <row r="118" spans="1:15" x14ac:dyDescent="0.3">
      <c r="B118" t="s">
        <v>14</v>
      </c>
      <c r="C118" s="24" t="s">
        <v>58</v>
      </c>
      <c r="D118" s="24" t="s">
        <v>59</v>
      </c>
      <c r="E118" s="26">
        <v>1307.27</v>
      </c>
      <c r="F118" s="26">
        <v>1307.27</v>
      </c>
      <c r="G118" s="27">
        <f t="shared" si="6"/>
        <v>0</v>
      </c>
      <c r="O118" s="19"/>
    </row>
    <row r="119" spans="1:15" x14ac:dyDescent="0.3">
      <c r="B119" t="s">
        <v>14</v>
      </c>
      <c r="C119" s="24" t="s">
        <v>50</v>
      </c>
      <c r="D119" s="24" t="s">
        <v>51</v>
      </c>
      <c r="E119" s="26">
        <v>0</v>
      </c>
      <c r="F119" s="26">
        <v>0</v>
      </c>
      <c r="G119" s="27">
        <f t="shared" si="6"/>
        <v>0</v>
      </c>
      <c r="O119" s="19"/>
    </row>
    <row r="120" spans="1:15" x14ac:dyDescent="0.3">
      <c r="B120" t="s">
        <v>14</v>
      </c>
      <c r="C120" s="24" t="s">
        <v>52</v>
      </c>
      <c r="D120" s="24" t="s">
        <v>53</v>
      </c>
      <c r="E120" s="26">
        <v>0</v>
      </c>
      <c r="F120" s="26">
        <v>0</v>
      </c>
      <c r="G120" s="60">
        <f t="shared" si="6"/>
        <v>0</v>
      </c>
      <c r="O120" s="19"/>
    </row>
    <row r="121" spans="1:15" x14ac:dyDescent="0.3">
      <c r="B121" t="s">
        <v>14</v>
      </c>
      <c r="C121" s="24" t="s">
        <v>64</v>
      </c>
      <c r="D121" s="24" t="s">
        <v>65</v>
      </c>
      <c r="E121" s="26">
        <v>605031.87</v>
      </c>
      <c r="F121" s="26">
        <v>1578983.51</v>
      </c>
      <c r="G121" s="27">
        <f t="shared" si="6"/>
        <v>973951.64</v>
      </c>
      <c r="O121" s="19"/>
    </row>
    <row r="122" spans="1:15" x14ac:dyDescent="0.3">
      <c r="B122" t="s">
        <v>14</v>
      </c>
      <c r="C122" s="24" t="s">
        <v>62</v>
      </c>
      <c r="D122" s="24" t="s">
        <v>63</v>
      </c>
      <c r="E122" s="26">
        <v>10487.51</v>
      </c>
      <c r="F122" s="26">
        <v>10487.51</v>
      </c>
      <c r="G122" s="27">
        <f t="shared" si="6"/>
        <v>0</v>
      </c>
      <c r="O122" s="19"/>
    </row>
    <row r="123" spans="1:15" x14ac:dyDescent="0.3">
      <c r="B123" t="s">
        <v>14</v>
      </c>
      <c r="C123" s="24" t="s">
        <v>70</v>
      </c>
      <c r="D123" s="24" t="s">
        <v>71</v>
      </c>
      <c r="E123" s="26">
        <v>6303064.4000000004</v>
      </c>
      <c r="F123" s="26">
        <v>6305653.29</v>
      </c>
      <c r="G123" s="27">
        <f t="shared" si="6"/>
        <v>2588.8899999996647</v>
      </c>
      <c r="O123" s="19"/>
    </row>
    <row r="124" spans="1:15" x14ac:dyDescent="0.3">
      <c r="B124" t="s">
        <v>14</v>
      </c>
      <c r="C124" s="24" t="s">
        <v>74</v>
      </c>
      <c r="D124" s="24" t="s">
        <v>75</v>
      </c>
      <c r="E124" s="26">
        <v>3545548.99</v>
      </c>
      <c r="F124" s="26">
        <v>1513380.75</v>
      </c>
      <c r="G124" s="27">
        <f>F124-E124</f>
        <v>-2032168.2400000002</v>
      </c>
      <c r="O124" s="19"/>
    </row>
    <row r="125" spans="1:15" x14ac:dyDescent="0.3">
      <c r="B125" t="s">
        <v>14</v>
      </c>
      <c r="C125" s="24" t="s">
        <v>72</v>
      </c>
      <c r="D125" s="24" t="s">
        <v>73</v>
      </c>
      <c r="E125" s="26">
        <v>0</v>
      </c>
      <c r="F125" s="26">
        <v>0</v>
      </c>
      <c r="G125" s="27">
        <f t="shared" ref="G125:G127" si="7">F125-E125</f>
        <v>0</v>
      </c>
      <c r="O125" s="19"/>
    </row>
    <row r="126" spans="1:15" x14ac:dyDescent="0.3">
      <c r="B126" t="s">
        <v>14</v>
      </c>
      <c r="C126" s="21" t="s">
        <v>3614</v>
      </c>
      <c r="D126" s="21" t="s">
        <v>3615</v>
      </c>
      <c r="E126" s="21">
        <v>0</v>
      </c>
      <c r="F126" s="48">
        <v>0</v>
      </c>
      <c r="G126" s="27">
        <f t="shared" si="7"/>
        <v>0</v>
      </c>
      <c r="O126" s="19"/>
    </row>
    <row r="127" spans="1:15" x14ac:dyDescent="0.3">
      <c r="B127" t="s">
        <v>14</v>
      </c>
      <c r="C127" s="24" t="s">
        <v>3617</v>
      </c>
      <c r="D127" s="24" t="s">
        <v>3616</v>
      </c>
      <c r="E127" s="26">
        <v>999</v>
      </c>
      <c r="F127" s="26">
        <v>334454691.43000001</v>
      </c>
      <c r="G127" s="27">
        <f t="shared" si="7"/>
        <v>334453692.43000001</v>
      </c>
      <c r="O127" s="19"/>
    </row>
    <row r="128" spans="1:15" s="46" customFormat="1" x14ac:dyDescent="0.3">
      <c r="C128" s="42"/>
      <c r="D128" s="42"/>
      <c r="E128" s="43"/>
      <c r="F128" s="44"/>
      <c r="G128" s="45"/>
      <c r="M128" s="47"/>
      <c r="O128" s="47"/>
    </row>
    <row r="130" spans="1:15" x14ac:dyDescent="0.3">
      <c r="A130" s="49"/>
      <c r="B130" t="s">
        <v>27</v>
      </c>
      <c r="C130" s="24" t="s">
        <v>24</v>
      </c>
      <c r="D130" s="24" t="s">
        <v>25</v>
      </c>
      <c r="E130" s="25">
        <v>45089</v>
      </c>
      <c r="F130" s="25">
        <f>E130+1</f>
        <v>45090</v>
      </c>
      <c r="G130" s="24" t="s">
        <v>22</v>
      </c>
      <c r="I130">
        <v>63428653.575011902</v>
      </c>
      <c r="J130" s="20">
        <v>12312699.968996599</v>
      </c>
    </row>
    <row r="131" spans="1:15" x14ac:dyDescent="0.3">
      <c r="B131" t="s">
        <v>8</v>
      </c>
      <c r="C131" s="24" t="s">
        <v>60</v>
      </c>
      <c r="D131" s="24" t="s">
        <v>61</v>
      </c>
      <c r="E131" s="26">
        <v>103006012.298665</v>
      </c>
      <c r="F131" s="26">
        <v>103124299.40757801</v>
      </c>
      <c r="G131" s="27">
        <f>F131-E131</f>
        <v>118287.1089130044</v>
      </c>
      <c r="H131" s="19"/>
      <c r="I131">
        <v>15652661.48486569</v>
      </c>
      <c r="J131">
        <v>3017798.7601277437</v>
      </c>
    </row>
    <row r="132" spans="1:15" x14ac:dyDescent="0.3">
      <c r="B132" t="s">
        <v>8</v>
      </c>
      <c r="C132" s="24" t="s">
        <v>56</v>
      </c>
      <c r="D132" s="24" t="s">
        <v>57</v>
      </c>
      <c r="E132" s="48">
        <v>0</v>
      </c>
      <c r="F132" s="48">
        <v>0</v>
      </c>
      <c r="G132" s="27">
        <f t="shared" ref="G132:G143" si="8">F132-E132</f>
        <v>0</v>
      </c>
      <c r="H132" s="19"/>
      <c r="I132" s="20">
        <f>E132-I130+I131</f>
        <v>-47775992.090146214</v>
      </c>
      <c r="J132" s="20">
        <f>F132-J130+J131</f>
        <v>-9294901.2088688556</v>
      </c>
      <c r="O132" s="19"/>
    </row>
    <row r="133" spans="1:15" x14ac:dyDescent="0.3">
      <c r="B133" t="s">
        <v>8</v>
      </c>
      <c r="C133" s="24" t="s">
        <v>34</v>
      </c>
      <c r="D133" s="24" t="s">
        <v>35</v>
      </c>
      <c r="E133" s="26">
        <v>59797122.840000004</v>
      </c>
      <c r="F133" s="26">
        <v>45627985.119999997</v>
      </c>
      <c r="G133" s="27">
        <f t="shared" si="8"/>
        <v>-14169137.720000006</v>
      </c>
      <c r="H133" s="19"/>
      <c r="O133" s="19"/>
    </row>
    <row r="134" spans="1:15" x14ac:dyDescent="0.3">
      <c r="B134" t="s">
        <v>8</v>
      </c>
      <c r="C134" s="24" t="s">
        <v>38</v>
      </c>
      <c r="D134" s="24" t="s">
        <v>39</v>
      </c>
      <c r="E134" s="26">
        <v>48201032.218198404</v>
      </c>
      <c r="F134" s="26">
        <v>48004187.622604601</v>
      </c>
      <c r="G134" s="27">
        <f t="shared" si="8"/>
        <v>-196844.59559380263</v>
      </c>
      <c r="H134" s="19"/>
      <c r="O134" s="19"/>
    </row>
    <row r="135" spans="1:15" x14ac:dyDescent="0.3">
      <c r="B135" t="s">
        <v>8</v>
      </c>
      <c r="C135" s="24" t="s">
        <v>40</v>
      </c>
      <c r="D135" s="24" t="s">
        <v>41</v>
      </c>
      <c r="E135" s="48">
        <v>40413220.865017697</v>
      </c>
      <c r="F135" s="48">
        <v>33800677.5498612</v>
      </c>
      <c r="G135" s="27">
        <f t="shared" si="8"/>
        <v>-6612543.3151564971</v>
      </c>
      <c r="H135" s="19"/>
      <c r="O135" s="19"/>
    </row>
    <row r="136" spans="1:15" x14ac:dyDescent="0.3">
      <c r="B136" t="s">
        <v>8</v>
      </c>
      <c r="C136" s="24" t="s">
        <v>42</v>
      </c>
      <c r="D136" s="24" t="s">
        <v>43</v>
      </c>
      <c r="E136" s="48">
        <v>115137928.641987</v>
      </c>
      <c r="F136" s="48">
        <v>117149836.521365</v>
      </c>
      <c r="G136" s="27">
        <f t="shared" si="8"/>
        <v>2011907.8793780059</v>
      </c>
      <c r="H136" s="19"/>
      <c r="O136" s="19"/>
    </row>
    <row r="137" spans="1:15" x14ac:dyDescent="0.3">
      <c r="B137" t="s">
        <v>8</v>
      </c>
      <c r="C137" s="24" t="s">
        <v>46</v>
      </c>
      <c r="D137" s="24" t="s">
        <v>47</v>
      </c>
      <c r="E137" s="26">
        <v>0</v>
      </c>
      <c r="F137" s="26">
        <v>0</v>
      </c>
      <c r="G137" s="27">
        <f t="shared" si="8"/>
        <v>0</v>
      </c>
      <c r="H137" s="19"/>
      <c r="O137" s="19"/>
    </row>
    <row r="138" spans="1:15" x14ac:dyDescent="0.3">
      <c r="B138" t="s">
        <v>8</v>
      </c>
      <c r="C138" s="24" t="s">
        <v>50</v>
      </c>
      <c r="D138" s="24" t="s">
        <v>51</v>
      </c>
      <c r="E138" s="26">
        <v>0</v>
      </c>
      <c r="F138" s="26">
        <v>0</v>
      </c>
      <c r="G138" s="27">
        <f t="shared" si="8"/>
        <v>0</v>
      </c>
      <c r="H138" s="19"/>
      <c r="O138" s="19"/>
    </row>
    <row r="139" spans="1:15" x14ac:dyDescent="0.3">
      <c r="B139" t="s">
        <v>8</v>
      </c>
      <c r="C139" s="24" t="s">
        <v>52</v>
      </c>
      <c r="D139" s="24" t="s">
        <v>53</v>
      </c>
      <c r="E139" s="26">
        <v>-17.059999999999999</v>
      </c>
      <c r="F139" s="26">
        <v>-16.940000000000001</v>
      </c>
      <c r="G139" s="27">
        <f t="shared" si="8"/>
        <v>0.11999999999999744</v>
      </c>
      <c r="H139" s="19"/>
      <c r="O139" s="19"/>
    </row>
    <row r="140" spans="1:15" x14ac:dyDescent="0.3">
      <c r="B140" t="s">
        <v>8</v>
      </c>
      <c r="C140" s="24" t="s">
        <v>64</v>
      </c>
      <c r="D140" s="24" t="s">
        <v>65</v>
      </c>
      <c r="E140" s="26">
        <v>51538686.555380397</v>
      </c>
      <c r="F140" s="26">
        <v>51718200.291477598</v>
      </c>
      <c r="G140" s="27">
        <f t="shared" si="8"/>
        <v>179513.7360972017</v>
      </c>
      <c r="H140" s="19"/>
      <c r="O140" s="19"/>
    </row>
    <row r="141" spans="1:15" x14ac:dyDescent="0.3">
      <c r="B141" t="s">
        <v>8</v>
      </c>
      <c r="C141" s="24" t="s">
        <v>62</v>
      </c>
      <c r="D141" s="24" t="s">
        <v>63</v>
      </c>
      <c r="E141" s="26">
        <v>62510649.151644401</v>
      </c>
      <c r="F141" s="26">
        <v>63067934.125706799</v>
      </c>
      <c r="G141" s="27">
        <f t="shared" si="8"/>
        <v>557284.97406239808</v>
      </c>
      <c r="H141" s="19"/>
      <c r="O141" s="19"/>
    </row>
    <row r="142" spans="1:15" x14ac:dyDescent="0.3">
      <c r="B142" t="s">
        <v>8</v>
      </c>
      <c r="C142" s="24" t="s">
        <v>74</v>
      </c>
      <c r="D142" s="24" t="s">
        <v>75</v>
      </c>
      <c r="E142" s="26">
        <v>78478666.726482302</v>
      </c>
      <c r="F142" s="26">
        <v>79006346.984789893</v>
      </c>
      <c r="G142" s="27">
        <f t="shared" si="8"/>
        <v>527680.25830759108</v>
      </c>
      <c r="H142" s="19"/>
      <c r="O142" s="19"/>
    </row>
    <row r="143" spans="1:15" x14ac:dyDescent="0.3">
      <c r="B143" t="s">
        <v>8</v>
      </c>
      <c r="C143" s="24" t="s">
        <v>3614</v>
      </c>
      <c r="D143" s="24" t="s">
        <v>3615</v>
      </c>
      <c r="E143" s="26">
        <v>389.75264315129698</v>
      </c>
      <c r="F143" s="26">
        <v>387.01042377427399</v>
      </c>
      <c r="G143" s="27">
        <f t="shared" si="8"/>
        <v>-2.742219377022991</v>
      </c>
      <c r="O143" s="19"/>
    </row>
    <row r="144" spans="1:15" s="46" customFormat="1" x14ac:dyDescent="0.3">
      <c r="C144" s="42"/>
      <c r="D144" s="42"/>
      <c r="E144" s="43"/>
      <c r="F144" s="44"/>
      <c r="G144" s="45"/>
      <c r="M144" s="47"/>
      <c r="O144" s="47"/>
    </row>
    <row r="146" spans="1:15" x14ac:dyDescent="0.3">
      <c r="A146" s="49"/>
      <c r="B146" t="s">
        <v>27</v>
      </c>
      <c r="C146" s="24" t="s">
        <v>24</v>
      </c>
      <c r="D146" s="24" t="s">
        <v>25</v>
      </c>
      <c r="E146" s="25">
        <v>45089</v>
      </c>
      <c r="F146" s="25">
        <f>E146+1</f>
        <v>45090</v>
      </c>
      <c r="G146" s="24" t="s">
        <v>22</v>
      </c>
    </row>
    <row r="147" spans="1:15" x14ac:dyDescent="0.3">
      <c r="B147" t="s">
        <v>4</v>
      </c>
      <c r="C147" s="24" t="s">
        <v>60</v>
      </c>
      <c r="D147" s="24" t="s">
        <v>61</v>
      </c>
      <c r="E147" s="26">
        <v>180806125.925192</v>
      </c>
      <c r="F147" s="26">
        <v>181604171.40044701</v>
      </c>
      <c r="G147" s="27">
        <f>F147-E147</f>
        <v>798045.47525501251</v>
      </c>
    </row>
    <row r="148" spans="1:15" x14ac:dyDescent="0.3">
      <c r="B148" t="s">
        <v>4</v>
      </c>
      <c r="C148" s="24" t="s">
        <v>56</v>
      </c>
      <c r="D148" s="24" t="s">
        <v>57</v>
      </c>
      <c r="E148" s="26">
        <v>10891.057537689199</v>
      </c>
      <c r="F148" s="26">
        <v>10884.564266717</v>
      </c>
      <c r="G148" s="27">
        <f t="shared" ref="G148:G180" si="9">F148-E148</f>
        <v>-6.4932709721997526</v>
      </c>
      <c r="K148" t="s">
        <v>68</v>
      </c>
      <c r="L148" s="19">
        <v>12424203.845255099</v>
      </c>
      <c r="O148" s="19"/>
    </row>
    <row r="149" spans="1:15" x14ac:dyDescent="0.3">
      <c r="B149" t="s">
        <v>4</v>
      </c>
      <c r="C149" s="24" t="s">
        <v>34</v>
      </c>
      <c r="D149" s="24" t="s">
        <v>35</v>
      </c>
      <c r="E149" s="26">
        <v>40200448.43</v>
      </c>
      <c r="F149" s="26">
        <v>36144704.880000003</v>
      </c>
      <c r="G149" s="27">
        <f t="shared" si="9"/>
        <v>-4055743.549999997</v>
      </c>
      <c r="K149" t="s">
        <v>66</v>
      </c>
      <c r="L149" s="19">
        <v>111389413.785046</v>
      </c>
      <c r="N149" t="s">
        <v>68</v>
      </c>
      <c r="O149" s="19">
        <v>12470754.8700034</v>
      </c>
    </row>
    <row r="150" spans="1:15" x14ac:dyDescent="0.3">
      <c r="B150" t="s">
        <v>4</v>
      </c>
      <c r="C150" s="24" t="s">
        <v>36</v>
      </c>
      <c r="D150" s="24" t="s">
        <v>37</v>
      </c>
      <c r="E150" s="26">
        <v>104728661.388603</v>
      </c>
      <c r="F150" s="26">
        <v>106140775.364722</v>
      </c>
      <c r="G150" s="27">
        <f t="shared" si="9"/>
        <v>1412113.9761189967</v>
      </c>
      <c r="K150" t="s">
        <v>69</v>
      </c>
      <c r="L150" s="19">
        <v>7997188.6820032904</v>
      </c>
      <c r="N150" t="s">
        <v>69</v>
      </c>
      <c r="O150" s="19">
        <v>6450390.4500017799</v>
      </c>
    </row>
    <row r="151" spans="1:15" x14ac:dyDescent="0.3">
      <c r="B151" t="s">
        <v>4</v>
      </c>
      <c r="C151" s="24" t="s">
        <v>48</v>
      </c>
      <c r="D151" s="24" t="s">
        <v>49</v>
      </c>
      <c r="E151" s="26">
        <v>107972749.818341</v>
      </c>
      <c r="F151" s="26">
        <v>108774061.410189</v>
      </c>
      <c r="G151" s="27">
        <f t="shared" si="9"/>
        <v>801311.59184800088</v>
      </c>
      <c r="N151" t="s">
        <v>69</v>
      </c>
      <c r="O151" s="19">
        <v>1571037.62750043</v>
      </c>
    </row>
    <row r="152" spans="1:15" x14ac:dyDescent="0.3">
      <c r="B152" t="s">
        <v>4</v>
      </c>
      <c r="C152" s="24" t="s">
        <v>38</v>
      </c>
      <c r="D152" s="24" t="s">
        <v>39</v>
      </c>
      <c r="E152" s="26">
        <v>97994325.662707299</v>
      </c>
      <c r="F152" s="26">
        <v>98748851.084709898</v>
      </c>
      <c r="G152" s="27">
        <f t="shared" si="9"/>
        <v>754525.42200259864</v>
      </c>
      <c r="O152" s="19"/>
    </row>
    <row r="153" spans="1:15" x14ac:dyDescent="0.3">
      <c r="B153" s="96" t="s">
        <v>4</v>
      </c>
      <c r="C153" s="39" t="s">
        <v>40</v>
      </c>
      <c r="D153" s="39" t="s">
        <v>41</v>
      </c>
      <c r="E153" s="40">
        <v>168649433.24600899</v>
      </c>
      <c r="F153" s="40">
        <v>185749439.17517301</v>
      </c>
      <c r="G153" s="41">
        <f t="shared" si="9"/>
        <v>17100005.929164022</v>
      </c>
      <c r="O153" s="19"/>
    </row>
    <row r="154" spans="1:15" x14ac:dyDescent="0.3">
      <c r="B154" t="s">
        <v>4</v>
      </c>
      <c r="C154" s="24" t="s">
        <v>42</v>
      </c>
      <c r="D154" s="24" t="s">
        <v>43</v>
      </c>
      <c r="E154" s="48">
        <v>47993794.668063402</v>
      </c>
      <c r="F154" s="48">
        <v>48374642.539028801</v>
      </c>
      <c r="G154" s="27">
        <f t="shared" si="9"/>
        <v>380847.87096539885</v>
      </c>
      <c r="O154" s="19"/>
    </row>
    <row r="155" spans="1:15" x14ac:dyDescent="0.3">
      <c r="B155" t="s">
        <v>4</v>
      </c>
      <c r="C155" s="24" t="s">
        <v>44</v>
      </c>
      <c r="D155" s="24" t="s">
        <v>45</v>
      </c>
      <c r="E155" s="48">
        <v>134232219.35013801</v>
      </c>
      <c r="F155" s="48">
        <v>135624371.23893201</v>
      </c>
      <c r="G155" s="27">
        <f t="shared" si="9"/>
        <v>1392151.8887940049</v>
      </c>
      <c r="O155" s="19"/>
    </row>
    <row r="156" spans="1:15" x14ac:dyDescent="0.3">
      <c r="B156" t="s">
        <v>4</v>
      </c>
      <c r="C156" s="24" t="s">
        <v>46</v>
      </c>
      <c r="D156" s="24" t="s">
        <v>47</v>
      </c>
      <c r="E156" s="48">
        <v>351792.156359997</v>
      </c>
      <c r="F156" s="48">
        <v>351582.412924679</v>
      </c>
      <c r="G156" s="27">
        <f t="shared" si="9"/>
        <v>-209.74343531799968</v>
      </c>
      <c r="O156" s="19"/>
    </row>
    <row r="157" spans="1:15" x14ac:dyDescent="0.3">
      <c r="B157" t="s">
        <v>4</v>
      </c>
      <c r="C157" s="24" t="s">
        <v>58</v>
      </c>
      <c r="D157" s="24" t="s">
        <v>59</v>
      </c>
      <c r="E157" s="48">
        <v>147783138.14998299</v>
      </c>
      <c r="F157" s="48">
        <v>149783572.87401</v>
      </c>
      <c r="G157" s="27">
        <f t="shared" ref="G157:G165" si="10">F157-E157</f>
        <v>2000434.7240270078</v>
      </c>
      <c r="O157" s="19"/>
    </row>
    <row r="158" spans="1:15" x14ac:dyDescent="0.3">
      <c r="B158" t="s">
        <v>4</v>
      </c>
      <c r="C158" s="24" t="s">
        <v>50</v>
      </c>
      <c r="D158" s="24" t="s">
        <v>51</v>
      </c>
      <c r="E158" s="48">
        <v>69400.855950061406</v>
      </c>
      <c r="F158" s="48">
        <v>69359.475657468007</v>
      </c>
      <c r="G158" s="27">
        <f t="shared" si="10"/>
        <v>-41.380292593399645</v>
      </c>
      <c r="O158" s="19"/>
    </row>
    <row r="159" spans="1:15" x14ac:dyDescent="0.3">
      <c r="B159" t="s">
        <v>4</v>
      </c>
      <c r="C159" s="24" t="s">
        <v>52</v>
      </c>
      <c r="D159" s="24" t="s">
        <v>53</v>
      </c>
      <c r="E159" s="48">
        <v>661234.96936954104</v>
      </c>
      <c r="F159" s="48">
        <v>660812.79664323095</v>
      </c>
      <c r="G159" s="27">
        <f t="shared" si="10"/>
        <v>-422.17272631009109</v>
      </c>
      <c r="O159" s="19"/>
    </row>
    <row r="160" spans="1:15" x14ac:dyDescent="0.3">
      <c r="B160" t="s">
        <v>4</v>
      </c>
      <c r="C160" s="24" t="s">
        <v>64</v>
      </c>
      <c r="D160" s="24" t="s">
        <v>65</v>
      </c>
      <c r="E160" s="48">
        <v>78532575.655945107</v>
      </c>
      <c r="F160" s="26">
        <v>78958484.641470402</v>
      </c>
      <c r="G160" s="27">
        <f t="shared" si="10"/>
        <v>425908.98552529514</v>
      </c>
      <c r="O160" s="19"/>
    </row>
    <row r="161" spans="1:15" x14ac:dyDescent="0.3">
      <c r="B161" t="s">
        <v>4</v>
      </c>
      <c r="C161" s="24" t="s">
        <v>62</v>
      </c>
      <c r="D161" s="24" t="s">
        <v>63</v>
      </c>
      <c r="E161" s="48">
        <v>73671837.470541298</v>
      </c>
      <c r="F161" s="26">
        <v>71457296.163378701</v>
      </c>
      <c r="G161" s="27">
        <f t="shared" si="10"/>
        <v>-2214541.3071625978</v>
      </c>
      <c r="O161" s="19"/>
    </row>
    <row r="162" spans="1:15" x14ac:dyDescent="0.3">
      <c r="B162" t="s">
        <v>4</v>
      </c>
      <c r="C162" s="24" t="s">
        <v>70</v>
      </c>
      <c r="D162" s="24" t="s">
        <v>71</v>
      </c>
      <c r="E162" s="48">
        <v>644893.79</v>
      </c>
      <c r="F162" s="26">
        <v>644509.30000000005</v>
      </c>
      <c r="G162" s="27">
        <f t="shared" si="10"/>
        <v>-384.48999999999069</v>
      </c>
      <c r="O162" s="19"/>
    </row>
    <row r="163" spans="1:15" x14ac:dyDescent="0.3">
      <c r="B163" s="96" t="s">
        <v>4</v>
      </c>
      <c r="C163" s="39" t="s">
        <v>74</v>
      </c>
      <c r="D163" s="39" t="s">
        <v>75</v>
      </c>
      <c r="E163" s="40">
        <v>116540282.744903</v>
      </c>
      <c r="F163" s="40">
        <v>117089237.145586</v>
      </c>
      <c r="G163" s="41">
        <f t="shared" si="10"/>
        <v>548954.40068300068</v>
      </c>
      <c r="O163" s="19"/>
    </row>
    <row r="164" spans="1:15" x14ac:dyDescent="0.3">
      <c r="B164" t="s">
        <v>4</v>
      </c>
      <c r="C164" s="24" t="s">
        <v>72</v>
      </c>
      <c r="D164" s="24" t="s">
        <v>73</v>
      </c>
      <c r="E164" s="48">
        <v>85523.270713239006</v>
      </c>
      <c r="F164" s="26">
        <v>85472.281562805496</v>
      </c>
      <c r="G164" s="27">
        <f t="shared" si="10"/>
        <v>-50.989150433510076</v>
      </c>
      <c r="O164" s="19"/>
    </row>
    <row r="165" spans="1:15" s="46" customFormat="1" x14ac:dyDescent="0.3">
      <c r="A165"/>
      <c r="B165" t="s">
        <v>4</v>
      </c>
      <c r="C165" s="24" t="s">
        <v>3614</v>
      </c>
      <c r="D165" s="24" t="s">
        <v>3615</v>
      </c>
      <c r="E165" s="28">
        <v>137386507.88911799</v>
      </c>
      <c r="F165" s="26">
        <v>138668790.360277</v>
      </c>
      <c r="G165" s="27">
        <f t="shared" si="10"/>
        <v>1282282.4711590111</v>
      </c>
      <c r="M165" s="47"/>
      <c r="O165" s="47"/>
    </row>
    <row r="166" spans="1:15" x14ac:dyDescent="0.3">
      <c r="G166" s="27"/>
    </row>
    <row r="167" spans="1:15" x14ac:dyDescent="0.3">
      <c r="A167" s="49"/>
      <c r="B167" t="s">
        <v>27</v>
      </c>
      <c r="C167" s="24" t="s">
        <v>24</v>
      </c>
      <c r="D167" s="24" t="s">
        <v>25</v>
      </c>
      <c r="E167" s="25">
        <v>44467</v>
      </c>
      <c r="F167" s="25">
        <f>E167+1</f>
        <v>44468</v>
      </c>
      <c r="G167" s="27"/>
      <c r="J167" s="21" t="s">
        <v>27</v>
      </c>
      <c r="K167" s="24" t="s">
        <v>24</v>
      </c>
      <c r="L167" s="24" t="s">
        <v>25</v>
      </c>
      <c r="M167" s="25">
        <v>44368</v>
      </c>
      <c r="N167" s="25">
        <f>M167+1</f>
        <v>44369</v>
      </c>
      <c r="O167" s="21" t="s">
        <v>22</v>
      </c>
    </row>
    <row r="168" spans="1:15" x14ac:dyDescent="0.3">
      <c r="B168" t="s">
        <v>2</v>
      </c>
      <c r="C168" s="24" t="s">
        <v>60</v>
      </c>
      <c r="D168" s="24" t="s">
        <v>61</v>
      </c>
      <c r="E168" s="26">
        <v>34340238.366851397</v>
      </c>
      <c r="F168" s="26">
        <v>34701322.890642799</v>
      </c>
      <c r="G168" s="27">
        <f t="shared" si="9"/>
        <v>361084.52379140258</v>
      </c>
      <c r="J168" s="21" t="s">
        <v>1</v>
      </c>
      <c r="K168" s="21" t="s">
        <v>56</v>
      </c>
      <c r="L168" s="21" t="s">
        <v>57</v>
      </c>
      <c r="M168" s="22">
        <v>0</v>
      </c>
      <c r="N168" s="22">
        <v>12434240.51</v>
      </c>
      <c r="O168" s="23">
        <f>N168-M168</f>
        <v>12434240.51</v>
      </c>
    </row>
    <row r="169" spans="1:15" x14ac:dyDescent="0.3">
      <c r="B169" t="s">
        <v>2</v>
      </c>
      <c r="C169" s="24" t="s">
        <v>56</v>
      </c>
      <c r="D169" s="24" t="s">
        <v>57</v>
      </c>
      <c r="E169" s="26">
        <v>20720.8690454352</v>
      </c>
      <c r="F169" s="26">
        <v>20690.682549426099</v>
      </c>
      <c r="G169" s="27">
        <f t="shared" si="9"/>
        <v>-30.186496009100665</v>
      </c>
      <c r="J169" s="21" t="s">
        <v>14</v>
      </c>
      <c r="K169" s="21" t="s">
        <v>56</v>
      </c>
      <c r="L169" s="21" t="s">
        <v>57</v>
      </c>
      <c r="M169" s="22">
        <v>0</v>
      </c>
      <c r="N169" s="22">
        <v>934150</v>
      </c>
      <c r="O169" s="23">
        <f t="shared" ref="O169:O180" si="11">N169-M169</f>
        <v>934150</v>
      </c>
    </row>
    <row r="170" spans="1:15" x14ac:dyDescent="0.3">
      <c r="B170" t="s">
        <v>2</v>
      </c>
      <c r="C170" s="24" t="s">
        <v>34</v>
      </c>
      <c r="D170" s="24" t="s">
        <v>35</v>
      </c>
      <c r="E170" s="26">
        <v>391656.05</v>
      </c>
      <c r="F170" s="26">
        <v>391085.48</v>
      </c>
      <c r="G170" s="27">
        <f t="shared" si="9"/>
        <v>-570.57000000000698</v>
      </c>
      <c r="J170" s="21" t="s">
        <v>2</v>
      </c>
      <c r="K170" s="21" t="s">
        <v>56</v>
      </c>
      <c r="L170" s="21" t="s">
        <v>57</v>
      </c>
      <c r="M170" s="22">
        <v>20423.426375956598</v>
      </c>
      <c r="N170" s="22">
        <v>23145286.021706</v>
      </c>
      <c r="O170" s="23">
        <f t="shared" si="11"/>
        <v>23124862.595330045</v>
      </c>
    </row>
    <row r="171" spans="1:15" x14ac:dyDescent="0.3">
      <c r="B171" t="s">
        <v>2</v>
      </c>
      <c r="C171" s="24" t="s">
        <v>38</v>
      </c>
      <c r="D171" s="24" t="s">
        <v>39</v>
      </c>
      <c r="E171" s="26">
        <v>46949621.229493901</v>
      </c>
      <c r="F171" s="26">
        <v>47940371.213578098</v>
      </c>
      <c r="G171" s="27">
        <f t="shared" si="9"/>
        <v>990749.98408419639</v>
      </c>
      <c r="J171" s="21" t="s">
        <v>3</v>
      </c>
      <c r="K171" s="21" t="s">
        <v>56</v>
      </c>
      <c r="L171" s="21" t="s">
        <v>57</v>
      </c>
      <c r="M171" s="22">
        <v>0</v>
      </c>
      <c r="N171" s="22">
        <v>7986868.1399999997</v>
      </c>
      <c r="O171" s="23">
        <f t="shared" si="11"/>
        <v>7986868.1399999997</v>
      </c>
    </row>
    <row r="172" spans="1:15" x14ac:dyDescent="0.3">
      <c r="B172" t="s">
        <v>2</v>
      </c>
      <c r="C172" s="24" t="s">
        <v>42</v>
      </c>
      <c r="D172" s="24" t="s">
        <v>43</v>
      </c>
      <c r="E172" s="26">
        <v>46852456.515074298</v>
      </c>
      <c r="F172" s="26">
        <v>47547680.189007401</v>
      </c>
      <c r="G172" s="27">
        <f t="shared" si="9"/>
        <v>695223.67393310368</v>
      </c>
      <c r="J172" s="21" t="s">
        <v>4</v>
      </c>
      <c r="K172" s="21" t="s">
        <v>56</v>
      </c>
      <c r="L172" s="21" t="s">
        <v>57</v>
      </c>
      <c r="M172" s="22">
        <v>78647.623987888001</v>
      </c>
      <c r="N172" s="22">
        <v>62568694.193545602</v>
      </c>
      <c r="O172" s="23">
        <f t="shared" si="11"/>
        <v>62490046.569557711</v>
      </c>
    </row>
    <row r="173" spans="1:15" x14ac:dyDescent="0.3">
      <c r="B173" t="s">
        <v>2</v>
      </c>
      <c r="C173" s="24" t="s">
        <v>44</v>
      </c>
      <c r="D173" s="24" t="s">
        <v>45</v>
      </c>
      <c r="E173" s="26">
        <v>99082449.211068094</v>
      </c>
      <c r="F173" s="26">
        <v>100875978.04430801</v>
      </c>
      <c r="G173" s="27">
        <f t="shared" si="9"/>
        <v>1793528.833239913</v>
      </c>
      <c r="J173" s="21" t="s">
        <v>5</v>
      </c>
      <c r="K173" s="21" t="s">
        <v>56</v>
      </c>
      <c r="L173" s="21" t="s">
        <v>57</v>
      </c>
      <c r="M173" s="22">
        <v>30126944.629999999</v>
      </c>
      <c r="N173" s="22">
        <v>20997813.59</v>
      </c>
      <c r="O173" s="23">
        <f t="shared" si="11"/>
        <v>-9129131.0399999991</v>
      </c>
    </row>
    <row r="174" spans="1:15" x14ac:dyDescent="0.3">
      <c r="B174" t="s">
        <v>2</v>
      </c>
      <c r="C174" s="24" t="s">
        <v>46</v>
      </c>
      <c r="D174" s="24" t="s">
        <v>47</v>
      </c>
      <c r="E174" s="26">
        <v>24094477.326628599</v>
      </c>
      <c r="F174" s="26">
        <v>24161178.757860899</v>
      </c>
      <c r="G174" s="27">
        <f t="shared" si="9"/>
        <v>66701.431232299656</v>
      </c>
      <c r="J174" s="21" t="s">
        <v>6</v>
      </c>
      <c r="K174" s="21" t="s">
        <v>56</v>
      </c>
      <c r="L174" s="21" t="s">
        <v>57</v>
      </c>
      <c r="M174" s="22">
        <v>0</v>
      </c>
      <c r="N174" s="22">
        <v>6300060.6299999999</v>
      </c>
      <c r="O174" s="23">
        <f t="shared" si="11"/>
        <v>6300060.6299999999</v>
      </c>
    </row>
    <row r="175" spans="1:15" x14ac:dyDescent="0.3">
      <c r="B175" t="s">
        <v>2</v>
      </c>
      <c r="C175" s="24" t="s">
        <v>50</v>
      </c>
      <c r="D175" s="24" t="s">
        <v>51</v>
      </c>
      <c r="E175" s="26">
        <v>167140.565828002</v>
      </c>
      <c r="F175" s="26">
        <v>166897.072226983</v>
      </c>
      <c r="G175" s="27">
        <f t="shared" si="9"/>
        <v>-243.49360101899947</v>
      </c>
      <c r="J175" s="21" t="s">
        <v>8</v>
      </c>
      <c r="K175" s="21" t="s">
        <v>56</v>
      </c>
      <c r="L175" s="21" t="s">
        <v>57</v>
      </c>
      <c r="M175" s="22">
        <v>180442724.25999999</v>
      </c>
      <c r="N175" s="22">
        <v>50573595.409999996</v>
      </c>
      <c r="O175" s="23">
        <f t="shared" si="11"/>
        <v>-129869128.84999999</v>
      </c>
    </row>
    <row r="176" spans="1:15" x14ac:dyDescent="0.3">
      <c r="B176" t="s">
        <v>2</v>
      </c>
      <c r="C176" s="24" t="s">
        <v>52</v>
      </c>
      <c r="D176" s="24" t="s">
        <v>53</v>
      </c>
      <c r="E176" s="26">
        <v>88677300.622303694</v>
      </c>
      <c r="F176" s="26">
        <v>89584436.144621998</v>
      </c>
      <c r="G176" s="27">
        <f t="shared" si="9"/>
        <v>907135.52231830359</v>
      </c>
      <c r="J176" s="21" t="s">
        <v>9</v>
      </c>
      <c r="K176" s="21" t="s">
        <v>56</v>
      </c>
      <c r="L176" s="21" t="s">
        <v>57</v>
      </c>
      <c r="M176" s="22">
        <v>0</v>
      </c>
      <c r="N176" s="22">
        <v>2568783.36</v>
      </c>
      <c r="O176" s="23">
        <f t="shared" si="11"/>
        <v>2568783.36</v>
      </c>
    </row>
    <row r="177" spans="1:15" x14ac:dyDescent="0.3">
      <c r="B177" t="s">
        <v>2</v>
      </c>
      <c r="C177" s="24" t="s">
        <v>64</v>
      </c>
      <c r="D177" s="24" t="s">
        <v>65</v>
      </c>
      <c r="E177" s="26">
        <v>21828571.983993199</v>
      </c>
      <c r="F177" s="26">
        <v>22050698.257218599</v>
      </c>
      <c r="G177" s="27">
        <f t="shared" si="9"/>
        <v>222126.2732254006</v>
      </c>
      <c r="J177" s="21" t="s">
        <v>10</v>
      </c>
      <c r="K177" s="21" t="s">
        <v>56</v>
      </c>
      <c r="L177" s="21" t="s">
        <v>57</v>
      </c>
      <c r="M177" s="22">
        <v>0</v>
      </c>
      <c r="N177" s="22">
        <v>683231.98</v>
      </c>
      <c r="O177" s="23">
        <f t="shared" si="11"/>
        <v>683231.98</v>
      </c>
    </row>
    <row r="178" spans="1:15" x14ac:dyDescent="0.3">
      <c r="B178" t="s">
        <v>2</v>
      </c>
      <c r="C178" s="24" t="s">
        <v>62</v>
      </c>
      <c r="D178" s="24" t="s">
        <v>63</v>
      </c>
      <c r="E178" s="26">
        <v>26183881.924308099</v>
      </c>
      <c r="F178" s="26">
        <v>25030548.506291799</v>
      </c>
      <c r="G178" s="27">
        <f t="shared" si="9"/>
        <v>-1153333.4180162996</v>
      </c>
      <c r="J178" s="21" t="s">
        <v>11</v>
      </c>
      <c r="K178" s="21" t="s">
        <v>56</v>
      </c>
      <c r="L178" s="21" t="s">
        <v>57</v>
      </c>
      <c r="M178" s="22">
        <v>2398.8444580271998</v>
      </c>
      <c r="N178" s="22">
        <v>11292659.497089701</v>
      </c>
      <c r="O178" s="23">
        <f t="shared" si="11"/>
        <v>11290260.652631674</v>
      </c>
    </row>
    <row r="179" spans="1:15" x14ac:dyDescent="0.3">
      <c r="B179" t="s">
        <v>2</v>
      </c>
      <c r="C179" s="24" t="s">
        <v>74</v>
      </c>
      <c r="D179" s="24" t="s">
        <v>75</v>
      </c>
      <c r="E179" s="48">
        <v>2508874.6582550802</v>
      </c>
      <c r="F179" s="48">
        <v>2528059.1617330001</v>
      </c>
      <c r="G179" s="27">
        <f t="shared" si="9"/>
        <v>19184.503477919847</v>
      </c>
      <c r="J179" s="21" t="s">
        <v>12</v>
      </c>
      <c r="K179" s="21" t="s">
        <v>56</v>
      </c>
      <c r="L179" s="21" t="s">
        <v>57</v>
      </c>
      <c r="M179" s="22">
        <v>0</v>
      </c>
      <c r="N179" s="22">
        <v>2906655.97</v>
      </c>
      <c r="O179" s="23">
        <f t="shared" si="11"/>
        <v>2906655.97</v>
      </c>
    </row>
    <row r="180" spans="1:15" x14ac:dyDescent="0.3">
      <c r="B180" t="s">
        <v>2</v>
      </c>
      <c r="C180" s="24" t="s">
        <v>72</v>
      </c>
      <c r="D180" s="24" t="s">
        <v>73</v>
      </c>
      <c r="E180" s="26">
        <v>42614826.740000002</v>
      </c>
      <c r="F180" s="26">
        <v>59990942.869999997</v>
      </c>
      <c r="G180" s="27">
        <f t="shared" si="9"/>
        <v>17376116.129999995</v>
      </c>
      <c r="J180" s="21" t="s">
        <v>13</v>
      </c>
      <c r="K180" s="21" t="s">
        <v>56</v>
      </c>
      <c r="L180" s="21" t="s">
        <v>57</v>
      </c>
      <c r="M180" s="22">
        <v>441530045.36000001</v>
      </c>
      <c r="N180" s="22">
        <v>451424398.86000001</v>
      </c>
      <c r="O180" s="23">
        <f t="shared" si="11"/>
        <v>9894353.5</v>
      </c>
    </row>
    <row r="181" spans="1:15" s="46" customFormat="1" x14ac:dyDescent="0.3">
      <c r="C181" s="42"/>
      <c r="D181" s="42"/>
      <c r="E181" s="43"/>
      <c r="F181" s="44"/>
      <c r="G181" s="45"/>
      <c r="M181" s="47"/>
      <c r="O181" s="47"/>
    </row>
    <row r="182" spans="1:15" x14ac:dyDescent="0.3">
      <c r="C182" s="35" t="s">
        <v>23</v>
      </c>
    </row>
    <row r="183" spans="1:15" x14ac:dyDescent="0.3">
      <c r="A183" s="49"/>
      <c r="C183" s="24" t="s">
        <v>24</v>
      </c>
      <c r="D183" s="24" t="s">
        <v>25</v>
      </c>
      <c r="E183" s="25">
        <v>44328</v>
      </c>
      <c r="F183" s="25">
        <f>E183+1</f>
        <v>44329</v>
      </c>
      <c r="G183" s="24" t="s">
        <v>22</v>
      </c>
    </row>
    <row r="184" spans="1:15" x14ac:dyDescent="0.3">
      <c r="C184" s="24" t="s">
        <v>44</v>
      </c>
      <c r="D184" s="24" t="s">
        <v>45</v>
      </c>
      <c r="E184" s="26">
        <f>[1]Data!$H$261+[1]Data!$H$282</f>
        <v>47297960.870000005</v>
      </c>
      <c r="F184" s="26">
        <f>[2]Data!$H$259+[2]Data!$H$276</f>
        <v>46688142.849999994</v>
      </c>
      <c r="G184" s="27">
        <f>F184-E184</f>
        <v>-609818.02000001073</v>
      </c>
    </row>
    <row r="185" spans="1:15" x14ac:dyDescent="0.3">
      <c r="C185" s="24" t="s">
        <v>36</v>
      </c>
      <c r="D185" s="24" t="s">
        <v>37</v>
      </c>
      <c r="E185" s="26">
        <f>[1]Data!$H$173+[1]Data!$H$260</f>
        <v>254621659.47999996</v>
      </c>
      <c r="F185" s="26">
        <f>[2]Data!$H$269+[2]Data!$H$129</f>
        <v>243339105.92000002</v>
      </c>
      <c r="G185" s="27">
        <f>F185-E185</f>
        <v>-11282553.559999943</v>
      </c>
      <c r="O185" s="19"/>
    </row>
    <row r="186" spans="1:15" x14ac:dyDescent="0.3">
      <c r="C186" s="24"/>
      <c r="D186" s="24"/>
      <c r="E186" s="26"/>
      <c r="F186" s="26"/>
      <c r="G186" s="27"/>
      <c r="O186" s="19"/>
    </row>
    <row r="187" spans="1:15" x14ac:dyDescent="0.3">
      <c r="C187" s="24"/>
      <c r="D187" s="24"/>
      <c r="E187" s="26"/>
      <c r="F187" s="26"/>
      <c r="G187" s="27"/>
      <c r="O187" s="19"/>
    </row>
    <row r="188" spans="1:15" x14ac:dyDescent="0.3">
      <c r="C188" s="24"/>
      <c r="D188" s="24"/>
      <c r="E188" s="48"/>
      <c r="F188" s="48"/>
      <c r="G188" s="27"/>
      <c r="O188" s="19"/>
    </row>
    <row r="189" spans="1:15" x14ac:dyDescent="0.3">
      <c r="C189" s="24"/>
      <c r="D189" s="24"/>
      <c r="E189" s="26"/>
      <c r="F189" s="26"/>
      <c r="G189" s="27"/>
      <c r="O189" s="19"/>
    </row>
    <row r="190" spans="1:15" s="46" customFormat="1" x14ac:dyDescent="0.3">
      <c r="C190" s="42"/>
      <c r="D190" s="42"/>
      <c r="E190" s="43"/>
      <c r="F190" s="44"/>
      <c r="G190" s="45"/>
      <c r="M190" s="47"/>
      <c r="O190" s="47"/>
    </row>
    <row r="191" spans="1:15" x14ac:dyDescent="0.3">
      <c r="C191" t="s">
        <v>6</v>
      </c>
    </row>
    <row r="192" spans="1:15" x14ac:dyDescent="0.3">
      <c r="A192" s="49"/>
      <c r="C192" s="26" t="s">
        <v>24</v>
      </c>
      <c r="D192" s="26" t="s">
        <v>25</v>
      </c>
      <c r="E192" s="25">
        <v>44875</v>
      </c>
      <c r="F192" s="25">
        <f>E192+4</f>
        <v>44879</v>
      </c>
      <c r="G192" s="26" t="s">
        <v>22</v>
      </c>
    </row>
    <row r="193" spans="1:15" x14ac:dyDescent="0.3">
      <c r="B193" t="s">
        <v>6</v>
      </c>
      <c r="C193" s="26" t="s">
        <v>60</v>
      </c>
      <c r="D193" s="26" t="s">
        <v>61</v>
      </c>
      <c r="E193" s="26">
        <v>17417038.369260799</v>
      </c>
      <c r="F193" s="26">
        <v>17952454.620298799</v>
      </c>
      <c r="G193" s="27">
        <f>F193-E193</f>
        <v>535416.25103799999</v>
      </c>
    </row>
    <row r="194" spans="1:15" x14ac:dyDescent="0.3">
      <c r="B194" t="s">
        <v>6</v>
      </c>
      <c r="C194" s="26" t="s">
        <v>56</v>
      </c>
      <c r="D194" s="26" t="s">
        <v>57</v>
      </c>
      <c r="E194" s="26">
        <v>0</v>
      </c>
      <c r="F194" s="26">
        <v>0</v>
      </c>
      <c r="G194" s="27">
        <f t="shared" ref="G194:G203" si="12">F194-E194</f>
        <v>0</v>
      </c>
      <c r="O194" s="19"/>
    </row>
    <row r="195" spans="1:15" x14ac:dyDescent="0.3">
      <c r="B195" t="s">
        <v>6</v>
      </c>
      <c r="C195" s="26" t="s">
        <v>34</v>
      </c>
      <c r="D195" s="26" t="s">
        <v>35</v>
      </c>
      <c r="E195" s="26">
        <v>105421000.40000001</v>
      </c>
      <c r="F195" s="26">
        <v>91347001.840000004</v>
      </c>
      <c r="G195" s="27">
        <f t="shared" si="12"/>
        <v>-14073998.560000002</v>
      </c>
      <c r="O195" s="19"/>
    </row>
    <row r="196" spans="1:15" x14ac:dyDescent="0.3">
      <c r="B196" t="s">
        <v>6</v>
      </c>
      <c r="C196" s="26" t="s">
        <v>36</v>
      </c>
      <c r="D196" s="26" t="s">
        <v>37</v>
      </c>
      <c r="E196" s="26">
        <v>0</v>
      </c>
      <c r="F196" s="26">
        <v>0</v>
      </c>
      <c r="G196" s="27">
        <f t="shared" si="12"/>
        <v>0</v>
      </c>
      <c r="O196" s="19"/>
    </row>
    <row r="197" spans="1:15" x14ac:dyDescent="0.3">
      <c r="B197" t="s">
        <v>6</v>
      </c>
      <c r="C197" s="26" t="s">
        <v>46</v>
      </c>
      <c r="D197" s="26" t="s">
        <v>47</v>
      </c>
      <c r="E197" s="26">
        <v>0</v>
      </c>
      <c r="F197" s="26">
        <v>0</v>
      </c>
      <c r="G197" s="27">
        <f t="shared" si="12"/>
        <v>0</v>
      </c>
      <c r="O197" s="19"/>
    </row>
    <row r="198" spans="1:15" s="46" customFormat="1" x14ac:dyDescent="0.3">
      <c r="B198" s="46" t="s">
        <v>6</v>
      </c>
      <c r="C198" s="26" t="s">
        <v>50</v>
      </c>
      <c r="D198" s="26" t="s">
        <v>51</v>
      </c>
      <c r="E198" s="26">
        <v>0</v>
      </c>
      <c r="F198" s="26">
        <v>0</v>
      </c>
      <c r="G198" s="27">
        <f t="shared" si="12"/>
        <v>0</v>
      </c>
      <c r="M198" s="47"/>
      <c r="O198" s="47"/>
    </row>
    <row r="199" spans="1:15" x14ac:dyDescent="0.3">
      <c r="B199" t="s">
        <v>6</v>
      </c>
      <c r="C199" s="22" t="s">
        <v>52</v>
      </c>
      <c r="D199" s="22" t="s">
        <v>53</v>
      </c>
      <c r="E199" s="22">
        <v>0</v>
      </c>
      <c r="F199" s="22">
        <v>0</v>
      </c>
      <c r="G199" s="27">
        <f t="shared" si="12"/>
        <v>0</v>
      </c>
    </row>
    <row r="200" spans="1:15" x14ac:dyDescent="0.3">
      <c r="A200" s="49"/>
      <c r="B200" t="s">
        <v>6</v>
      </c>
      <c r="C200" s="26" t="s">
        <v>64</v>
      </c>
      <c r="D200" s="26" t="s">
        <v>65</v>
      </c>
      <c r="E200" s="26">
        <v>4442671.6898929402</v>
      </c>
      <c r="F200" s="26">
        <v>4658253.9907066002</v>
      </c>
      <c r="G200" s="27">
        <f t="shared" si="12"/>
        <v>215582.30081366003</v>
      </c>
    </row>
    <row r="201" spans="1:15" x14ac:dyDescent="0.3">
      <c r="B201" t="s">
        <v>6</v>
      </c>
      <c r="C201" s="26" t="s">
        <v>62</v>
      </c>
      <c r="D201" s="26" t="s">
        <v>63</v>
      </c>
      <c r="E201" s="26">
        <v>1338638.32</v>
      </c>
      <c r="F201" s="26">
        <v>1436218.89</v>
      </c>
      <c r="G201" s="27">
        <f t="shared" si="12"/>
        <v>97580.569999999832</v>
      </c>
    </row>
    <row r="202" spans="1:15" x14ac:dyDescent="0.3">
      <c r="B202" t="s">
        <v>6</v>
      </c>
      <c r="C202" s="24" t="s">
        <v>74</v>
      </c>
      <c r="D202" s="24" t="s">
        <v>75</v>
      </c>
      <c r="E202" s="26">
        <v>5544032.5193041395</v>
      </c>
      <c r="F202" s="26">
        <v>5754445.4324431699</v>
      </c>
      <c r="G202" s="27">
        <f t="shared" si="12"/>
        <v>210412.91313903034</v>
      </c>
      <c r="O202" s="19"/>
    </row>
    <row r="203" spans="1:15" x14ac:dyDescent="0.3">
      <c r="B203" t="s">
        <v>6</v>
      </c>
      <c r="C203" s="24" t="s">
        <v>3614</v>
      </c>
      <c r="D203" s="24" t="s">
        <v>3615</v>
      </c>
      <c r="E203" s="26">
        <v>36612130.170000002</v>
      </c>
      <c r="F203" s="26">
        <v>39371749.710000001</v>
      </c>
      <c r="G203" s="27">
        <f t="shared" si="12"/>
        <v>2759619.5399999991</v>
      </c>
      <c r="O203" s="19"/>
    </row>
    <row r="204" spans="1:15" x14ac:dyDescent="0.3">
      <c r="C204" s="24"/>
      <c r="D204" s="24"/>
      <c r="E204" s="26"/>
      <c r="F204" s="26"/>
      <c r="G204" s="27"/>
      <c r="O204" s="19"/>
    </row>
    <row r="205" spans="1:15" x14ac:dyDescent="0.3">
      <c r="C205" s="24"/>
      <c r="D205" s="24"/>
      <c r="E205" s="48"/>
      <c r="F205" s="48"/>
      <c r="G205" s="27"/>
      <c r="O205" s="19"/>
    </row>
    <row r="206" spans="1:15" x14ac:dyDescent="0.3">
      <c r="C206" s="24"/>
      <c r="D206" s="24"/>
      <c r="E206" s="26"/>
      <c r="F206" s="26"/>
      <c r="G206" s="27"/>
      <c r="O206" s="19"/>
    </row>
    <row r="207" spans="1:15" s="46" customFormat="1" x14ac:dyDescent="0.3">
      <c r="C207" s="42"/>
      <c r="D207" s="42"/>
      <c r="E207" s="43"/>
      <c r="F207" s="44"/>
      <c r="G207" s="45"/>
      <c r="M207" s="47"/>
      <c r="O207" s="47"/>
    </row>
    <row r="209" spans="1:15" x14ac:dyDescent="0.3">
      <c r="A209" s="49"/>
      <c r="B209" t="s">
        <v>27</v>
      </c>
      <c r="C209" s="24" t="s">
        <v>24</v>
      </c>
      <c r="D209" s="24" t="s">
        <v>25</v>
      </c>
      <c r="E209" s="25">
        <v>44617</v>
      </c>
      <c r="F209" s="25">
        <v>44620</v>
      </c>
      <c r="G209" s="24" t="s">
        <v>22</v>
      </c>
    </row>
    <row r="210" spans="1:15" x14ac:dyDescent="0.3">
      <c r="B210" t="s">
        <v>11</v>
      </c>
      <c r="C210" s="24" t="s">
        <v>60</v>
      </c>
      <c r="D210" s="24" t="s">
        <v>61</v>
      </c>
      <c r="E210" s="26">
        <v>22514957.0103788</v>
      </c>
      <c r="F210" s="26">
        <v>10497622.173503799</v>
      </c>
      <c r="G210" s="27">
        <f t="shared" ref="G210:G219" si="13">F210-E210</f>
        <v>-12017334.836875001</v>
      </c>
    </row>
    <row r="211" spans="1:15" x14ac:dyDescent="0.3">
      <c r="B211" t="s">
        <v>11</v>
      </c>
      <c r="C211" s="24" t="s">
        <v>56</v>
      </c>
      <c r="D211" s="24" t="s">
        <v>57</v>
      </c>
      <c r="E211" s="26">
        <v>0</v>
      </c>
      <c r="F211" s="26">
        <v>0</v>
      </c>
      <c r="G211" s="27">
        <f t="shared" si="13"/>
        <v>0</v>
      </c>
      <c r="O211" s="19"/>
    </row>
    <row r="212" spans="1:15" x14ac:dyDescent="0.3">
      <c r="B212" t="s">
        <v>11</v>
      </c>
      <c r="C212" s="24" t="s">
        <v>36</v>
      </c>
      <c r="D212" s="24" t="s">
        <v>37</v>
      </c>
      <c r="E212" s="26">
        <v>15517474.77</v>
      </c>
      <c r="F212" s="26">
        <v>15884539.880000001</v>
      </c>
      <c r="G212" s="27">
        <f t="shared" si="13"/>
        <v>367065.11000000127</v>
      </c>
      <c r="O212" s="19"/>
    </row>
    <row r="213" spans="1:15" x14ac:dyDescent="0.3">
      <c r="B213" t="s">
        <v>11</v>
      </c>
      <c r="C213" s="24" t="s">
        <v>46</v>
      </c>
      <c r="D213" s="24" t="s">
        <v>47</v>
      </c>
      <c r="E213" s="26">
        <v>48447110.198457099</v>
      </c>
      <c r="F213" s="26">
        <v>49870322.524048597</v>
      </c>
      <c r="G213" s="27">
        <f t="shared" si="13"/>
        <v>1423212.3255914971</v>
      </c>
      <c r="O213" s="19"/>
    </row>
    <row r="214" spans="1:15" x14ac:dyDescent="0.3">
      <c r="B214" t="s">
        <v>11</v>
      </c>
      <c r="C214" s="24" t="s">
        <v>50</v>
      </c>
      <c r="D214" s="24" t="s">
        <v>51</v>
      </c>
      <c r="E214" s="26">
        <v>8877.3131226253809</v>
      </c>
      <c r="F214" s="26">
        <v>8829.0343503230906</v>
      </c>
      <c r="G214" s="27">
        <f t="shared" si="13"/>
        <v>-48.278772302290236</v>
      </c>
      <c r="O214" s="19"/>
    </row>
    <row r="215" spans="1:15" x14ac:dyDescent="0.3">
      <c r="A215" s="49"/>
      <c r="B215" t="s">
        <v>11</v>
      </c>
      <c r="C215" s="24" t="s">
        <v>52</v>
      </c>
      <c r="D215" s="24" t="s">
        <v>53</v>
      </c>
      <c r="E215" s="26">
        <v>12246655.164763801</v>
      </c>
      <c r="F215" s="26">
        <v>9175465.5735660493</v>
      </c>
      <c r="G215" s="27">
        <f t="shared" si="13"/>
        <v>-3071189.5911977515</v>
      </c>
    </row>
    <row r="216" spans="1:15" x14ac:dyDescent="0.3">
      <c r="B216" t="s">
        <v>11</v>
      </c>
      <c r="C216" s="24" t="s">
        <v>64</v>
      </c>
      <c r="D216" s="24" t="s">
        <v>65</v>
      </c>
      <c r="E216" s="26">
        <v>8070022.9243712099</v>
      </c>
      <c r="F216" s="26">
        <v>7956239.7935589999</v>
      </c>
      <c r="G216" s="27">
        <f t="shared" si="13"/>
        <v>-113783.13081221003</v>
      </c>
    </row>
    <row r="217" spans="1:15" x14ac:dyDescent="0.3">
      <c r="B217" t="s">
        <v>11</v>
      </c>
      <c r="C217" s="24" t="s">
        <v>62</v>
      </c>
      <c r="D217" s="24" t="s">
        <v>63</v>
      </c>
      <c r="E217" s="26">
        <v>11279782.793981999</v>
      </c>
      <c r="F217" s="26">
        <v>11097364.9343984</v>
      </c>
      <c r="G217" s="27">
        <f t="shared" si="13"/>
        <v>-182417.85958359949</v>
      </c>
      <c r="O217" s="19"/>
    </row>
    <row r="218" spans="1:15" x14ac:dyDescent="0.3">
      <c r="B218" t="s">
        <v>11</v>
      </c>
      <c r="C218" s="24" t="s">
        <v>74</v>
      </c>
      <c r="D218" s="24" t="s">
        <v>75</v>
      </c>
      <c r="E218" s="26">
        <v>6412883.7833641199</v>
      </c>
      <c r="F218" s="26">
        <v>6319570.4584631603</v>
      </c>
      <c r="G218" s="27">
        <f t="shared" si="13"/>
        <v>-93313.324900959618</v>
      </c>
      <c r="O218" s="19"/>
    </row>
    <row r="219" spans="1:15" x14ac:dyDescent="0.3">
      <c r="B219" t="s">
        <v>11</v>
      </c>
      <c r="C219" s="24" t="s">
        <v>3614</v>
      </c>
      <c r="D219" s="24" t="s">
        <v>3615</v>
      </c>
      <c r="E219" s="26">
        <v>24118584.789999999</v>
      </c>
      <c r="F219" s="26">
        <v>22777450.18</v>
      </c>
      <c r="G219" s="27">
        <f t="shared" si="13"/>
        <v>-1341134.6099999994</v>
      </c>
      <c r="O219" s="19"/>
    </row>
    <row r="220" spans="1:15" x14ac:dyDescent="0.3">
      <c r="C220" s="24"/>
      <c r="D220" s="24"/>
      <c r="E220" s="26"/>
      <c r="F220" s="26"/>
      <c r="G220" s="27"/>
      <c r="O220" s="19"/>
    </row>
    <row r="221" spans="1:15" x14ac:dyDescent="0.3">
      <c r="C221" s="24"/>
      <c r="D221" s="24"/>
      <c r="E221" s="26"/>
      <c r="F221" s="26"/>
      <c r="G221" s="27"/>
      <c r="O221" s="19"/>
    </row>
    <row r="222" spans="1:15" s="46" customFormat="1" x14ac:dyDescent="0.3">
      <c r="C222" s="42"/>
      <c r="D222" s="42"/>
      <c r="E222" s="43"/>
      <c r="F222" s="44"/>
      <c r="G222" s="45"/>
      <c r="M222" s="47"/>
      <c r="O222" s="47"/>
    </row>
    <row r="224" spans="1:15" x14ac:dyDescent="0.3">
      <c r="A224" s="49"/>
      <c r="C224" s="24"/>
      <c r="D224" s="24"/>
      <c r="E224" s="25"/>
      <c r="F224" s="25"/>
      <c r="G224" s="24"/>
    </row>
    <row r="225" spans="1:15" x14ac:dyDescent="0.3">
      <c r="C225" s="24"/>
      <c r="D225" s="24"/>
      <c r="E225" s="26"/>
      <c r="F225" s="26"/>
      <c r="G225" s="27"/>
    </row>
    <row r="226" spans="1:15" x14ac:dyDescent="0.3">
      <c r="C226" s="24"/>
      <c r="D226" s="24"/>
      <c r="E226" s="26"/>
      <c r="F226" s="26"/>
      <c r="G226" s="27"/>
      <c r="O226" s="19"/>
    </row>
    <row r="227" spans="1:15" x14ac:dyDescent="0.3">
      <c r="C227" s="24"/>
      <c r="D227" s="24"/>
      <c r="E227" s="26"/>
      <c r="F227" s="26"/>
      <c r="G227" s="27"/>
      <c r="O227" s="19"/>
    </row>
    <row r="228" spans="1:15" x14ac:dyDescent="0.3">
      <c r="C228" s="24"/>
      <c r="D228" s="24"/>
      <c r="E228" s="26"/>
      <c r="F228" s="26"/>
      <c r="G228" s="27"/>
      <c r="O228" s="19"/>
    </row>
    <row r="229" spans="1:15" x14ac:dyDescent="0.3">
      <c r="C229" s="24"/>
      <c r="D229" s="24"/>
      <c r="E229" s="48"/>
      <c r="F229" s="48"/>
      <c r="G229" s="27"/>
      <c r="O229" s="19"/>
    </row>
    <row r="230" spans="1:15" x14ac:dyDescent="0.3">
      <c r="C230" s="24"/>
      <c r="D230" s="24"/>
      <c r="E230" s="26"/>
      <c r="F230" s="26"/>
      <c r="G230" s="27"/>
      <c r="O230" s="19"/>
    </row>
    <row r="231" spans="1:15" s="46" customFormat="1" x14ac:dyDescent="0.3">
      <c r="C231" s="42"/>
      <c r="D231" s="42"/>
      <c r="E231" s="43"/>
      <c r="F231" s="44"/>
      <c r="G231" s="45"/>
      <c r="M231" s="47"/>
      <c r="O231" s="47"/>
    </row>
    <row r="233" spans="1:15" x14ac:dyDescent="0.3">
      <c r="A233" s="49"/>
      <c r="C233" s="24"/>
      <c r="D233" s="24"/>
      <c r="E233" s="25"/>
      <c r="F233" s="25"/>
      <c r="G233" s="24"/>
    </row>
    <row r="234" spans="1:15" x14ac:dyDescent="0.3">
      <c r="C234" s="24"/>
      <c r="D234" s="24"/>
      <c r="E234" s="26"/>
      <c r="F234" s="26"/>
      <c r="G234" s="27"/>
    </row>
    <row r="235" spans="1:15" x14ac:dyDescent="0.3">
      <c r="C235" s="24"/>
      <c r="D235" s="24"/>
      <c r="E235" s="26"/>
      <c r="F235" s="26"/>
      <c r="G235" s="27"/>
      <c r="O235" s="19"/>
    </row>
    <row r="236" spans="1:15" x14ac:dyDescent="0.3">
      <c r="C236" s="24"/>
      <c r="D236" s="24"/>
      <c r="E236" s="26"/>
      <c r="F236" s="26"/>
      <c r="G236" s="27"/>
      <c r="O236" s="19"/>
    </row>
    <row r="237" spans="1:15" x14ac:dyDescent="0.3">
      <c r="C237" s="24"/>
      <c r="D237" s="24"/>
      <c r="E237" s="26"/>
      <c r="F237" s="26"/>
      <c r="G237" s="27"/>
      <c r="O237" s="19"/>
    </row>
    <row r="238" spans="1:15" x14ac:dyDescent="0.3">
      <c r="C238" s="24"/>
      <c r="D238" s="24"/>
      <c r="E238" s="48"/>
      <c r="F238" s="48"/>
      <c r="G238" s="27"/>
      <c r="O238" s="19"/>
    </row>
    <row r="239" spans="1:15" x14ac:dyDescent="0.3">
      <c r="C239" s="24"/>
      <c r="D239" s="24"/>
      <c r="E239" s="26"/>
      <c r="F239" s="26"/>
      <c r="G239" s="27"/>
      <c r="O239" s="19"/>
    </row>
    <row r="240" spans="1:15" x14ac:dyDescent="0.3">
      <c r="C240" s="24"/>
      <c r="D240" s="24"/>
      <c r="E240" s="28"/>
      <c r="F240" s="26"/>
      <c r="G240" s="27"/>
      <c r="O240" s="19"/>
    </row>
    <row r="241" spans="1:15" s="46" customFormat="1" x14ac:dyDescent="0.3">
      <c r="C241" s="42"/>
      <c r="D241" s="42"/>
      <c r="E241" s="43"/>
      <c r="F241" s="44"/>
      <c r="G241" s="45"/>
      <c r="M241" s="47"/>
      <c r="O241" s="47"/>
    </row>
    <row r="243" spans="1:15" x14ac:dyDescent="0.3">
      <c r="A243" s="49"/>
      <c r="C243" s="24"/>
      <c r="D243" s="24"/>
      <c r="E243" s="25"/>
      <c r="F243" s="25"/>
      <c r="G243" s="24"/>
    </row>
    <row r="244" spans="1:15" x14ac:dyDescent="0.3">
      <c r="C244" s="24"/>
      <c r="D244" s="24"/>
      <c r="E244" s="26"/>
      <c r="F244" s="26"/>
      <c r="G244" s="27"/>
    </row>
    <row r="245" spans="1:15" x14ac:dyDescent="0.3">
      <c r="C245" s="24"/>
      <c r="D245" s="24"/>
      <c r="E245" s="26"/>
      <c r="F245" s="26"/>
      <c r="G245" s="27"/>
      <c r="O245" s="19"/>
    </row>
    <row r="246" spans="1:15" x14ac:dyDescent="0.3">
      <c r="C246" s="24"/>
      <c r="D246" s="24"/>
      <c r="E246" s="26"/>
      <c r="F246" s="26"/>
      <c r="G246" s="27"/>
      <c r="O246" s="19"/>
    </row>
    <row r="247" spans="1:15" x14ac:dyDescent="0.3">
      <c r="C247" s="24"/>
      <c r="D247" s="24"/>
      <c r="E247" s="26"/>
      <c r="F247" s="26"/>
      <c r="G247" s="27"/>
      <c r="O247" s="19"/>
    </row>
    <row r="248" spans="1:15" x14ac:dyDescent="0.3">
      <c r="C248" s="24"/>
      <c r="D248" s="24"/>
      <c r="E248" s="48"/>
      <c r="F248" s="48"/>
      <c r="G248" s="27"/>
      <c r="O248" s="19"/>
    </row>
    <row r="249" spans="1:15" x14ac:dyDescent="0.3">
      <c r="C249" s="24"/>
      <c r="D249" s="24"/>
      <c r="E249" s="26"/>
      <c r="F249" s="26"/>
      <c r="G249" s="27"/>
      <c r="O249" s="19"/>
    </row>
    <row r="250" spans="1:15" x14ac:dyDescent="0.3">
      <c r="C250" s="24"/>
      <c r="D250" s="24"/>
      <c r="E250" s="28"/>
      <c r="F250" s="26"/>
      <c r="G250" s="27"/>
      <c r="O250" s="19"/>
    </row>
    <row r="251" spans="1:15" s="46" customFormat="1" x14ac:dyDescent="0.3">
      <c r="C251" s="42"/>
      <c r="D251" s="42"/>
      <c r="E251" s="43"/>
      <c r="F251" s="44"/>
      <c r="G251" s="45"/>
      <c r="M251" s="47"/>
      <c r="O251" s="47"/>
    </row>
    <row r="253" spans="1:15" x14ac:dyDescent="0.3">
      <c r="A253" s="49"/>
      <c r="C253" s="24"/>
      <c r="D253" s="24"/>
      <c r="E253" s="25"/>
      <c r="F253" s="25"/>
      <c r="G253" s="24"/>
    </row>
    <row r="254" spans="1:15" x14ac:dyDescent="0.3">
      <c r="C254" s="24"/>
      <c r="D254" s="24"/>
      <c r="E254" s="26"/>
      <c r="F254" s="26"/>
      <c r="G254" s="27"/>
    </row>
    <row r="255" spans="1:15" x14ac:dyDescent="0.3">
      <c r="C255" s="24"/>
      <c r="D255" s="24"/>
      <c r="E255" s="26"/>
      <c r="F255" s="26"/>
      <c r="G255" s="27"/>
      <c r="O255" s="19"/>
    </row>
    <row r="256" spans="1:15" x14ac:dyDescent="0.3">
      <c r="C256" s="24"/>
      <c r="D256" s="24"/>
      <c r="E256" s="26"/>
      <c r="F256" s="26"/>
      <c r="G256" s="27"/>
      <c r="O256" s="19"/>
    </row>
    <row r="257" spans="1:15" x14ac:dyDescent="0.3">
      <c r="C257" s="24"/>
      <c r="D257" s="24"/>
      <c r="E257" s="26"/>
      <c r="F257" s="26"/>
      <c r="G257" s="27"/>
      <c r="O257" s="19"/>
    </row>
    <row r="258" spans="1:15" x14ac:dyDescent="0.3">
      <c r="C258" s="24"/>
      <c r="D258" s="24"/>
      <c r="E258" s="48"/>
      <c r="F258" s="48"/>
      <c r="G258" s="27"/>
      <c r="O258" s="19"/>
    </row>
    <row r="259" spans="1:15" x14ac:dyDescent="0.3">
      <c r="C259" s="24"/>
      <c r="D259" s="24"/>
      <c r="E259" s="26"/>
      <c r="F259" s="26"/>
      <c r="G259" s="27"/>
      <c r="O259" s="19"/>
    </row>
    <row r="260" spans="1:15" s="46" customFormat="1" x14ac:dyDescent="0.3">
      <c r="C260" s="42"/>
      <c r="D260" s="42"/>
      <c r="E260" s="43"/>
      <c r="F260" s="44"/>
      <c r="G260" s="45"/>
      <c r="M260" s="47"/>
      <c r="O260" s="47"/>
    </row>
    <row r="262" spans="1:15" x14ac:dyDescent="0.3">
      <c r="A262" s="49"/>
      <c r="C262" s="24"/>
      <c r="D262" s="24"/>
      <c r="E262" s="25"/>
      <c r="F262" s="25"/>
      <c r="G262" s="24"/>
    </row>
    <row r="263" spans="1:15" x14ac:dyDescent="0.3">
      <c r="C263" s="24"/>
      <c r="D263" s="24"/>
      <c r="E263" s="26"/>
      <c r="F263" s="26"/>
      <c r="G263" s="27"/>
    </row>
    <row r="264" spans="1:15" x14ac:dyDescent="0.3">
      <c r="C264" s="24"/>
      <c r="D264" s="24"/>
      <c r="E264" s="26"/>
      <c r="F264" s="26"/>
      <c r="G264" s="27"/>
      <c r="O264" s="19"/>
    </row>
    <row r="265" spans="1:15" x14ac:dyDescent="0.3">
      <c r="C265" s="24"/>
      <c r="D265" s="24"/>
      <c r="E265" s="26"/>
      <c r="F265" s="26"/>
      <c r="G265" s="27"/>
      <c r="O265" s="19"/>
    </row>
    <row r="266" spans="1:15" x14ac:dyDescent="0.3">
      <c r="C266" s="24"/>
      <c r="D266" s="24"/>
      <c r="E266" s="26"/>
      <c r="F266" s="26"/>
      <c r="G266" s="27"/>
      <c r="O266" s="19"/>
    </row>
    <row r="267" spans="1:15" x14ac:dyDescent="0.3">
      <c r="C267" s="24"/>
      <c r="D267" s="24"/>
      <c r="E267" s="26"/>
      <c r="F267" s="26"/>
      <c r="G267" s="27"/>
      <c r="O267" s="19"/>
    </row>
    <row r="268" spans="1:15" s="46" customFormat="1" x14ac:dyDescent="0.3">
      <c r="C268" s="42"/>
      <c r="D268" s="42"/>
      <c r="E268" s="43"/>
      <c r="F268" s="44"/>
      <c r="G268" s="45"/>
      <c r="M268" s="47"/>
      <c r="O268" s="47"/>
    </row>
    <row r="270" spans="1:15" x14ac:dyDescent="0.3">
      <c r="A270" s="49"/>
      <c r="C270" s="24"/>
      <c r="D270" s="24"/>
      <c r="E270" s="25"/>
      <c r="F270" s="25"/>
      <c r="G270" s="24"/>
    </row>
    <row r="271" spans="1:15" x14ac:dyDescent="0.3">
      <c r="C271" s="24"/>
      <c r="D271" s="24"/>
      <c r="E271" s="26"/>
      <c r="F271" s="26"/>
      <c r="G271" s="27"/>
    </row>
    <row r="272" spans="1:15" x14ac:dyDescent="0.3">
      <c r="C272" s="24"/>
      <c r="D272" s="24"/>
      <c r="E272" s="26"/>
      <c r="F272" s="26"/>
      <c r="G272" s="27"/>
      <c r="O272" s="19"/>
    </row>
    <row r="273" spans="1:15" x14ac:dyDescent="0.3">
      <c r="C273" s="24"/>
      <c r="D273" s="24"/>
      <c r="E273" s="26"/>
      <c r="F273" s="26"/>
      <c r="G273" s="27"/>
      <c r="O273" s="19"/>
    </row>
    <row r="274" spans="1:15" x14ac:dyDescent="0.3">
      <c r="C274" s="24"/>
      <c r="D274" s="24"/>
      <c r="E274" s="26"/>
      <c r="F274" s="26"/>
      <c r="G274" s="27"/>
      <c r="O274" s="19"/>
    </row>
    <row r="275" spans="1:15" x14ac:dyDescent="0.3">
      <c r="C275" s="24"/>
      <c r="D275" s="24"/>
      <c r="E275" s="48"/>
      <c r="F275" s="48"/>
      <c r="G275" s="27"/>
      <c r="O275" s="19"/>
    </row>
    <row r="276" spans="1:15" x14ac:dyDescent="0.3">
      <c r="C276" s="24"/>
      <c r="D276" s="24"/>
      <c r="E276" s="26"/>
      <c r="F276" s="26"/>
      <c r="G276" s="27"/>
      <c r="O276" s="19"/>
    </row>
    <row r="277" spans="1:15" x14ac:dyDescent="0.3">
      <c r="C277" s="24"/>
      <c r="D277" s="24"/>
      <c r="E277" s="28"/>
      <c r="F277" s="26"/>
      <c r="G277" s="27"/>
      <c r="O277" s="19"/>
    </row>
    <row r="278" spans="1:15" s="46" customFormat="1" x14ac:dyDescent="0.3">
      <c r="C278" s="42"/>
      <c r="D278" s="42"/>
      <c r="E278" s="43"/>
      <c r="F278" s="44"/>
      <c r="G278" s="45"/>
      <c r="M278" s="47"/>
      <c r="O278" s="47"/>
    </row>
    <row r="280" spans="1:15" x14ac:dyDescent="0.3">
      <c r="A280" s="49"/>
      <c r="C280" s="24"/>
      <c r="D280" s="24"/>
      <c r="E280" s="25"/>
      <c r="F280" s="25"/>
      <c r="G280" s="24"/>
    </row>
    <row r="281" spans="1:15" x14ac:dyDescent="0.3">
      <c r="C281" s="24"/>
      <c r="D281" s="24"/>
      <c r="E281" s="26"/>
      <c r="F281" s="26"/>
      <c r="G281" s="27"/>
    </row>
    <row r="282" spans="1:15" x14ac:dyDescent="0.3">
      <c r="C282" s="24"/>
      <c r="D282" s="24"/>
      <c r="E282" s="26"/>
      <c r="F282" s="26"/>
      <c r="G282" s="27"/>
      <c r="O282" s="19"/>
    </row>
    <row r="283" spans="1:15" x14ac:dyDescent="0.3">
      <c r="C283" s="24"/>
      <c r="D283" s="24"/>
      <c r="E283" s="26"/>
      <c r="F283" s="26"/>
      <c r="G283" s="27"/>
      <c r="O283" s="19"/>
    </row>
    <row r="284" spans="1:15" x14ac:dyDescent="0.3">
      <c r="C284" s="24"/>
      <c r="D284" s="24"/>
      <c r="E284" s="26"/>
      <c r="F284" s="26"/>
      <c r="G284" s="27"/>
      <c r="O284" s="19"/>
    </row>
    <row r="285" spans="1:15" x14ac:dyDescent="0.3">
      <c r="C285" s="24"/>
      <c r="D285" s="24"/>
      <c r="E285" s="48"/>
      <c r="F285" s="48"/>
      <c r="G285" s="27"/>
      <c r="O285" s="19"/>
    </row>
    <row r="286" spans="1:15" x14ac:dyDescent="0.3">
      <c r="C286" s="24"/>
      <c r="D286" s="24"/>
      <c r="E286" s="26"/>
      <c r="F286" s="26"/>
      <c r="G286" s="27"/>
      <c r="O286" s="19"/>
    </row>
    <row r="287" spans="1:15" x14ac:dyDescent="0.3">
      <c r="C287" s="24"/>
      <c r="D287" s="24"/>
      <c r="E287" s="28"/>
      <c r="F287" s="26"/>
      <c r="G287" s="27"/>
      <c r="O287" s="19"/>
    </row>
    <row r="288" spans="1:15" s="46" customFormat="1" x14ac:dyDescent="0.3">
      <c r="C288" s="42"/>
      <c r="D288" s="42"/>
      <c r="E288" s="43"/>
      <c r="F288" s="44"/>
      <c r="G288" s="45"/>
      <c r="M288" s="47"/>
      <c r="O288" s="47"/>
    </row>
    <row r="290" spans="1:15" x14ac:dyDescent="0.3">
      <c r="A290" s="49"/>
      <c r="C290" s="24"/>
      <c r="D290" s="24"/>
      <c r="E290" s="25"/>
      <c r="F290" s="25"/>
      <c r="G290" s="24"/>
    </row>
    <row r="291" spans="1:15" x14ac:dyDescent="0.3">
      <c r="C291" s="24"/>
      <c r="D291" s="24"/>
      <c r="E291" s="26"/>
      <c r="F291" s="26"/>
      <c r="G291" s="27"/>
    </row>
    <row r="292" spans="1:15" x14ac:dyDescent="0.3">
      <c r="C292" s="24"/>
      <c r="D292" s="24"/>
      <c r="E292" s="26"/>
      <c r="F292" s="26"/>
      <c r="G292" s="27"/>
      <c r="O292" s="19"/>
    </row>
    <row r="293" spans="1:15" x14ac:dyDescent="0.3">
      <c r="C293" s="24"/>
      <c r="D293" s="24"/>
      <c r="E293" s="26"/>
      <c r="F293" s="26"/>
      <c r="G293" s="27"/>
      <c r="O293" s="19"/>
    </row>
    <row r="294" spans="1:15" x14ac:dyDescent="0.3">
      <c r="C294" s="24"/>
      <c r="D294" s="24"/>
      <c r="E294" s="26"/>
      <c r="F294" s="26"/>
      <c r="G294" s="27"/>
      <c r="O294" s="19"/>
    </row>
    <row r="295" spans="1:15" x14ac:dyDescent="0.3">
      <c r="C295" s="24"/>
      <c r="D295" s="24"/>
      <c r="E295" s="48"/>
      <c r="F295" s="48"/>
      <c r="G295" s="27"/>
      <c r="O295" s="19"/>
    </row>
    <row r="296" spans="1:15" x14ac:dyDescent="0.3">
      <c r="C296" s="24"/>
      <c r="D296" s="24"/>
      <c r="E296" s="26"/>
      <c r="F296" s="26"/>
      <c r="G296" s="27"/>
      <c r="O296" s="19"/>
    </row>
    <row r="297" spans="1:15" s="46" customFormat="1" x14ac:dyDescent="0.3">
      <c r="C297" s="42"/>
      <c r="D297" s="42"/>
      <c r="E297" s="43"/>
      <c r="F297" s="44"/>
      <c r="G297" s="45"/>
      <c r="M297" s="47"/>
      <c r="O297" s="47"/>
    </row>
    <row r="299" spans="1:15" x14ac:dyDescent="0.3">
      <c r="A299" s="49"/>
      <c r="C299" s="24"/>
      <c r="D299" s="24"/>
      <c r="E299" s="25"/>
      <c r="F299" s="25"/>
      <c r="G299" s="24"/>
    </row>
    <row r="300" spans="1:15" x14ac:dyDescent="0.3">
      <c r="C300" s="24"/>
      <c r="D300" s="24"/>
      <c r="E300" s="26"/>
      <c r="F300" s="26"/>
      <c r="G300" s="27"/>
    </row>
    <row r="301" spans="1:15" x14ac:dyDescent="0.3">
      <c r="C301" s="24"/>
      <c r="D301" s="24"/>
      <c r="E301" s="26"/>
      <c r="F301" s="26"/>
      <c r="G301" s="27"/>
      <c r="O301" s="19"/>
    </row>
    <row r="302" spans="1:15" x14ac:dyDescent="0.3">
      <c r="C302" s="24"/>
      <c r="D302" s="24"/>
      <c r="E302" s="26"/>
      <c r="F302" s="26"/>
      <c r="G302" s="27"/>
      <c r="O302" s="19"/>
    </row>
    <row r="303" spans="1:15" x14ac:dyDescent="0.3">
      <c r="C303" s="24"/>
      <c r="D303" s="24"/>
      <c r="E303" s="26"/>
      <c r="F303" s="26"/>
      <c r="G303" s="27"/>
      <c r="O303" s="19"/>
    </row>
    <row r="304" spans="1:15" x14ac:dyDescent="0.3">
      <c r="C304" s="24"/>
      <c r="D304" s="24"/>
      <c r="E304" s="26"/>
      <c r="F304" s="26"/>
      <c r="G304" s="27"/>
      <c r="O304" s="19"/>
    </row>
    <row r="305" spans="1:15" s="46" customFormat="1" x14ac:dyDescent="0.3">
      <c r="C305" s="42"/>
      <c r="D305" s="42"/>
      <c r="E305" s="43"/>
      <c r="F305" s="44"/>
      <c r="G305" s="45"/>
      <c r="M305" s="47"/>
      <c r="O305" s="47"/>
    </row>
    <row r="307" spans="1:15" x14ac:dyDescent="0.3">
      <c r="A307" s="49"/>
      <c r="C307" s="24"/>
      <c r="D307" s="24"/>
      <c r="E307" s="25"/>
      <c r="F307" s="25"/>
      <c r="G307" s="24"/>
    </row>
    <row r="308" spans="1:15" x14ac:dyDescent="0.3">
      <c r="C308" s="24"/>
      <c r="D308" s="24"/>
      <c r="E308" s="26"/>
      <c r="F308" s="26"/>
      <c r="G308" s="27"/>
    </row>
    <row r="309" spans="1:15" x14ac:dyDescent="0.3">
      <c r="C309" s="24"/>
      <c r="D309" s="24"/>
      <c r="E309" s="26"/>
      <c r="F309" s="26"/>
      <c r="G309" s="27"/>
      <c r="O309" s="19"/>
    </row>
    <row r="310" spans="1:15" x14ac:dyDescent="0.3">
      <c r="C310" s="24"/>
      <c r="D310" s="24"/>
      <c r="E310" s="26"/>
      <c r="F310" s="26"/>
      <c r="G310" s="27"/>
      <c r="O310" s="19"/>
    </row>
    <row r="311" spans="1:15" x14ac:dyDescent="0.3">
      <c r="C311" s="24"/>
      <c r="D311" s="24"/>
      <c r="E311" s="26"/>
      <c r="F311" s="26"/>
      <c r="G311" s="27"/>
      <c r="O311" s="19"/>
    </row>
    <row r="312" spans="1:15" x14ac:dyDescent="0.3">
      <c r="C312" s="24"/>
      <c r="D312" s="24"/>
      <c r="E312" s="48"/>
      <c r="F312" s="48"/>
      <c r="G312" s="27"/>
      <c r="O312" s="19"/>
    </row>
    <row r="313" spans="1:15" x14ac:dyDescent="0.3">
      <c r="C313" s="24"/>
      <c r="D313" s="24"/>
      <c r="E313" s="26"/>
      <c r="F313" s="26"/>
      <c r="G313" s="27"/>
      <c r="O313" s="19"/>
    </row>
    <row r="314" spans="1:15" x14ac:dyDescent="0.3">
      <c r="C314" s="24"/>
      <c r="D314" s="24"/>
      <c r="E314" s="28"/>
      <c r="F314" s="26"/>
      <c r="G314" s="27"/>
      <c r="O314" s="19"/>
    </row>
    <row r="315" spans="1:15" s="46" customFormat="1" x14ac:dyDescent="0.3">
      <c r="C315" s="42"/>
      <c r="D315" s="42"/>
      <c r="E315" s="43"/>
      <c r="F315" s="44"/>
      <c r="G315" s="45"/>
      <c r="M315" s="47"/>
      <c r="O315" s="47"/>
    </row>
    <row r="317" spans="1:15" x14ac:dyDescent="0.3">
      <c r="A317" s="49"/>
      <c r="C317" s="24"/>
      <c r="D317" s="24"/>
      <c r="E317" s="25"/>
      <c r="F317" s="25"/>
      <c r="G317" s="24"/>
    </row>
    <row r="318" spans="1:15" x14ac:dyDescent="0.3">
      <c r="C318" s="24"/>
      <c r="D318" s="24"/>
      <c r="E318" s="26"/>
      <c r="F318" s="26"/>
      <c r="G318" s="27"/>
    </row>
    <row r="319" spans="1:15" x14ac:dyDescent="0.3">
      <c r="C319" s="24"/>
      <c r="D319" s="24"/>
      <c r="E319" s="26"/>
      <c r="F319" s="26"/>
      <c r="G319" s="27"/>
      <c r="O319" s="19"/>
    </row>
    <row r="320" spans="1:15" x14ac:dyDescent="0.3">
      <c r="C320" s="24"/>
      <c r="D320" s="24"/>
      <c r="E320" s="26"/>
      <c r="F320" s="26"/>
      <c r="G320" s="27"/>
      <c r="O320" s="19"/>
    </row>
    <row r="321" spans="1:15" x14ac:dyDescent="0.3">
      <c r="C321" s="24"/>
      <c r="D321" s="24"/>
      <c r="E321" s="26"/>
      <c r="F321" s="26"/>
      <c r="G321" s="27"/>
      <c r="O321" s="19"/>
    </row>
    <row r="322" spans="1:15" x14ac:dyDescent="0.3">
      <c r="C322" s="24"/>
      <c r="D322" s="24"/>
      <c r="E322" s="48"/>
      <c r="F322" s="48"/>
      <c r="G322" s="27"/>
      <c r="O322" s="19"/>
    </row>
    <row r="323" spans="1:15" x14ac:dyDescent="0.3">
      <c r="C323" s="24"/>
      <c r="D323" s="24"/>
      <c r="E323" s="26"/>
      <c r="F323" s="26"/>
      <c r="G323" s="27"/>
      <c r="O323" s="19"/>
    </row>
    <row r="324" spans="1:15" x14ac:dyDescent="0.3">
      <c r="C324" s="24"/>
      <c r="D324" s="24"/>
      <c r="E324" s="28"/>
      <c r="F324" s="26"/>
      <c r="G324" s="27"/>
      <c r="O324" s="19"/>
    </row>
    <row r="325" spans="1:15" s="46" customFormat="1" x14ac:dyDescent="0.3">
      <c r="C325" s="42"/>
      <c r="D325" s="42"/>
      <c r="E325" s="43"/>
      <c r="F325" s="44"/>
      <c r="G325" s="45"/>
      <c r="M325" s="47"/>
      <c r="O325" s="47"/>
    </row>
    <row r="327" spans="1:15" x14ac:dyDescent="0.3">
      <c r="A327" s="49"/>
      <c r="C327" s="24"/>
      <c r="D327" s="24"/>
      <c r="E327" s="25"/>
      <c r="F327" s="25"/>
      <c r="G327" s="24"/>
    </row>
    <row r="328" spans="1:15" x14ac:dyDescent="0.3">
      <c r="C328" s="24"/>
      <c r="D328" s="24"/>
      <c r="E328" s="26"/>
      <c r="F328" s="26"/>
      <c r="G328" s="27"/>
    </row>
    <row r="329" spans="1:15" x14ac:dyDescent="0.3">
      <c r="C329" s="24"/>
      <c r="D329" s="24"/>
      <c r="E329" s="26"/>
      <c r="F329" s="26"/>
      <c r="G329" s="27"/>
      <c r="O329" s="19"/>
    </row>
    <row r="330" spans="1:15" x14ac:dyDescent="0.3">
      <c r="C330" s="24"/>
      <c r="D330" s="24"/>
      <c r="E330" s="26"/>
      <c r="F330" s="26"/>
      <c r="G330" s="27"/>
      <c r="O330" s="19"/>
    </row>
    <row r="331" spans="1:15" x14ac:dyDescent="0.3">
      <c r="C331" s="24"/>
      <c r="D331" s="24"/>
      <c r="E331" s="48"/>
      <c r="F331" s="48"/>
      <c r="G331" s="27"/>
      <c r="O331" s="19"/>
    </row>
    <row r="332" spans="1:15" x14ac:dyDescent="0.3">
      <c r="C332" s="24"/>
      <c r="D332" s="24"/>
      <c r="E332" s="26"/>
      <c r="F332" s="26"/>
      <c r="G332" s="27"/>
      <c r="O332" s="19"/>
    </row>
    <row r="333" spans="1:15" x14ac:dyDescent="0.3">
      <c r="C333" s="24"/>
      <c r="D333" s="24"/>
      <c r="E333" s="28"/>
      <c r="F333" s="26"/>
      <c r="G333" s="27"/>
      <c r="O333" s="19"/>
    </row>
    <row r="334" spans="1:15" s="46" customFormat="1" x14ac:dyDescent="0.3">
      <c r="C334" s="42"/>
      <c r="D334" s="42"/>
      <c r="E334" s="43"/>
      <c r="F334" s="44"/>
      <c r="G334" s="45"/>
      <c r="M334" s="47"/>
      <c r="O334" s="47"/>
    </row>
    <row r="336" spans="1:15" x14ac:dyDescent="0.3">
      <c r="A336" s="49"/>
      <c r="C336" s="24"/>
      <c r="D336" s="24"/>
      <c r="E336" s="25"/>
      <c r="F336" s="25"/>
      <c r="G336" s="24"/>
    </row>
    <row r="337" spans="1:15" x14ac:dyDescent="0.3">
      <c r="C337" s="24"/>
      <c r="D337" s="24"/>
      <c r="E337" s="26"/>
      <c r="F337" s="26"/>
      <c r="G337" s="27"/>
    </row>
    <row r="338" spans="1:15" x14ac:dyDescent="0.3">
      <c r="C338" s="24"/>
      <c r="D338" s="24"/>
      <c r="E338" s="26"/>
      <c r="F338" s="26"/>
      <c r="G338" s="27"/>
      <c r="O338" s="19"/>
    </row>
    <row r="339" spans="1:15" x14ac:dyDescent="0.3">
      <c r="C339" s="24"/>
      <c r="D339" s="24"/>
      <c r="E339" s="26"/>
      <c r="F339" s="26"/>
      <c r="G339" s="27"/>
      <c r="O339" s="19"/>
    </row>
    <row r="340" spans="1:15" x14ac:dyDescent="0.3">
      <c r="C340" s="24"/>
      <c r="D340" s="24"/>
      <c r="E340" s="26"/>
      <c r="F340" s="26"/>
      <c r="G340" s="27"/>
      <c r="O340" s="19"/>
    </row>
    <row r="341" spans="1:15" x14ac:dyDescent="0.3">
      <c r="C341" s="24"/>
      <c r="D341" s="24"/>
      <c r="E341" s="48"/>
      <c r="F341" s="48"/>
      <c r="G341" s="27"/>
      <c r="O341" s="19"/>
    </row>
    <row r="342" spans="1:15" x14ac:dyDescent="0.3">
      <c r="C342" s="24"/>
      <c r="D342" s="24"/>
      <c r="E342" s="26"/>
      <c r="F342" s="26"/>
      <c r="G342" s="27"/>
      <c r="O342" s="19"/>
    </row>
    <row r="343" spans="1:15" x14ac:dyDescent="0.3">
      <c r="C343" s="24"/>
      <c r="D343" s="24"/>
      <c r="E343" s="28"/>
      <c r="F343" s="26"/>
      <c r="G343" s="27"/>
      <c r="O343" s="19"/>
    </row>
    <row r="344" spans="1:15" s="46" customFormat="1" x14ac:dyDescent="0.3">
      <c r="C344" s="42"/>
      <c r="D344" s="42"/>
      <c r="E344" s="43"/>
      <c r="F344" s="44"/>
      <c r="G344" s="45"/>
      <c r="M344" s="47"/>
      <c r="O344" s="47"/>
    </row>
    <row r="346" spans="1:15" x14ac:dyDescent="0.3">
      <c r="A346" s="49"/>
      <c r="C346" s="24"/>
      <c r="D346" s="24"/>
      <c r="E346" s="25"/>
      <c r="F346" s="25"/>
      <c r="G346" s="24"/>
    </row>
    <row r="347" spans="1:15" x14ac:dyDescent="0.3">
      <c r="C347" s="24"/>
      <c r="D347" s="24"/>
      <c r="E347" s="26"/>
      <c r="F347" s="26"/>
      <c r="G347" s="27"/>
    </row>
    <row r="348" spans="1:15" s="46" customFormat="1" x14ac:dyDescent="0.3">
      <c r="C348" s="42"/>
      <c r="D348" s="42"/>
      <c r="E348" s="43"/>
      <c r="F348" s="44"/>
      <c r="G348" s="45"/>
      <c r="M348" s="47"/>
      <c r="O348" s="47"/>
    </row>
    <row r="350" spans="1:15" x14ac:dyDescent="0.3">
      <c r="A350" s="49"/>
      <c r="C350" s="24"/>
      <c r="D350" s="24"/>
      <c r="E350" s="25"/>
      <c r="F350" s="25"/>
      <c r="G350" s="24"/>
    </row>
    <row r="351" spans="1:15" x14ac:dyDescent="0.3">
      <c r="C351" s="24"/>
      <c r="D351" s="24"/>
      <c r="E351" s="26"/>
      <c r="F351" s="26"/>
      <c r="G351" s="27"/>
    </row>
    <row r="352" spans="1:15" x14ac:dyDescent="0.3">
      <c r="C352" s="24"/>
      <c r="D352" s="24"/>
      <c r="E352" s="26"/>
      <c r="F352" s="26"/>
      <c r="G352" s="27"/>
      <c r="O352" s="19"/>
    </row>
    <row r="353" spans="1:15" x14ac:dyDescent="0.3">
      <c r="C353" s="24"/>
      <c r="D353" s="24"/>
      <c r="E353" s="26"/>
      <c r="F353" s="26"/>
      <c r="G353" s="27"/>
      <c r="O353" s="19"/>
    </row>
    <row r="354" spans="1:15" x14ac:dyDescent="0.3">
      <c r="C354" s="24"/>
      <c r="D354" s="24"/>
      <c r="E354" s="26"/>
      <c r="F354" s="26"/>
      <c r="G354" s="27"/>
      <c r="O354" s="19"/>
    </row>
    <row r="355" spans="1:15" x14ac:dyDescent="0.3">
      <c r="C355" s="24"/>
      <c r="D355" s="24"/>
      <c r="E355" s="48"/>
      <c r="F355" s="48"/>
      <c r="G355" s="27"/>
      <c r="O355" s="19"/>
    </row>
    <row r="356" spans="1:15" x14ac:dyDescent="0.3">
      <c r="C356" s="24"/>
      <c r="D356" s="24"/>
      <c r="E356" s="26"/>
      <c r="F356" s="26"/>
      <c r="G356" s="27"/>
      <c r="O356" s="19"/>
    </row>
    <row r="357" spans="1:15" s="46" customFormat="1" x14ac:dyDescent="0.3">
      <c r="C357" s="42"/>
      <c r="D357" s="42"/>
      <c r="E357" s="43"/>
      <c r="F357" s="44"/>
      <c r="G357" s="45"/>
      <c r="M357" s="47"/>
      <c r="O357" s="47"/>
    </row>
    <row r="359" spans="1:15" x14ac:dyDescent="0.3">
      <c r="A359" s="49"/>
      <c r="C359" s="24"/>
      <c r="D359" s="24"/>
      <c r="E359" s="25"/>
      <c r="F359" s="25"/>
      <c r="G359" s="24"/>
    </row>
    <row r="360" spans="1:15" x14ac:dyDescent="0.3">
      <c r="C360" s="24"/>
      <c r="D360" s="24"/>
      <c r="E360" s="26"/>
      <c r="F360" s="26"/>
      <c r="G360" s="27"/>
    </row>
    <row r="361" spans="1:15" x14ac:dyDescent="0.3">
      <c r="C361" s="24"/>
      <c r="D361" s="24"/>
      <c r="E361" s="26"/>
      <c r="F361" s="26"/>
      <c r="G361" s="27"/>
      <c r="O361" s="19"/>
    </row>
    <row r="362" spans="1:15" x14ac:dyDescent="0.3">
      <c r="C362" s="24"/>
      <c r="D362" s="24"/>
      <c r="E362" s="26"/>
      <c r="F362" s="26"/>
      <c r="G362" s="27"/>
      <c r="O362" s="19"/>
    </row>
    <row r="363" spans="1:15" x14ac:dyDescent="0.3">
      <c r="C363" s="24"/>
      <c r="D363" s="24"/>
      <c r="E363" s="26"/>
      <c r="F363" s="26"/>
      <c r="G363" s="27"/>
      <c r="O363" s="19"/>
    </row>
    <row r="364" spans="1:15" x14ac:dyDescent="0.3">
      <c r="C364" s="24"/>
      <c r="D364" s="24"/>
      <c r="E364" s="48"/>
      <c r="F364" s="48"/>
      <c r="G364" s="27"/>
      <c r="O364" s="19"/>
    </row>
    <row r="365" spans="1:15" x14ac:dyDescent="0.3">
      <c r="C365" s="24"/>
      <c r="D365" s="24"/>
      <c r="E365" s="26"/>
      <c r="F365" s="26"/>
      <c r="G365" s="27"/>
      <c r="O365" s="19"/>
    </row>
    <row r="366" spans="1:15" x14ac:dyDescent="0.3">
      <c r="C366" s="24"/>
      <c r="D366" s="24"/>
      <c r="E366" s="28"/>
      <c r="F366" s="26"/>
      <c r="G366" s="27"/>
      <c r="O366" s="19"/>
    </row>
    <row r="367" spans="1:15" s="46" customFormat="1" x14ac:dyDescent="0.3">
      <c r="C367" s="42"/>
      <c r="D367" s="42"/>
      <c r="E367" s="43"/>
      <c r="F367" s="44"/>
      <c r="G367" s="45"/>
      <c r="M367" s="47"/>
      <c r="O367" s="47"/>
    </row>
    <row r="369" spans="1:15" x14ac:dyDescent="0.3">
      <c r="A369" s="49"/>
      <c r="C369" s="24"/>
      <c r="D369" s="24"/>
      <c r="E369" s="25"/>
      <c r="F369" s="25"/>
      <c r="G369" s="24"/>
    </row>
    <row r="370" spans="1:15" x14ac:dyDescent="0.3">
      <c r="C370" s="24"/>
      <c r="D370" s="24"/>
      <c r="E370" s="26"/>
      <c r="F370" s="26"/>
      <c r="G370" s="27"/>
    </row>
    <row r="371" spans="1:15" x14ac:dyDescent="0.3">
      <c r="C371" s="24"/>
      <c r="D371" s="24"/>
      <c r="E371" s="26"/>
      <c r="F371" s="26"/>
      <c r="G371" s="27"/>
      <c r="O371" s="19"/>
    </row>
    <row r="372" spans="1:15" x14ac:dyDescent="0.3">
      <c r="C372" s="24"/>
      <c r="D372" s="24"/>
      <c r="E372" s="26"/>
      <c r="F372" s="26"/>
      <c r="G372" s="27"/>
      <c r="O372" s="19"/>
    </row>
    <row r="373" spans="1:15" x14ac:dyDescent="0.3">
      <c r="C373" s="24"/>
      <c r="D373" s="24"/>
      <c r="E373" s="26"/>
      <c r="F373" s="26"/>
      <c r="G373" s="27"/>
      <c r="O373" s="19"/>
    </row>
    <row r="374" spans="1:15" x14ac:dyDescent="0.3">
      <c r="C374" s="24"/>
      <c r="D374" s="24"/>
      <c r="E374" s="48"/>
      <c r="F374" s="48"/>
      <c r="G374" s="27"/>
      <c r="O374" s="19"/>
    </row>
    <row r="375" spans="1:15" x14ac:dyDescent="0.3">
      <c r="C375" s="24"/>
      <c r="D375" s="24"/>
      <c r="E375" s="26"/>
      <c r="F375" s="26"/>
      <c r="G375" s="27"/>
      <c r="O375" s="19"/>
    </row>
    <row r="376" spans="1:15" x14ac:dyDescent="0.3">
      <c r="C376" s="24"/>
      <c r="D376" s="24"/>
      <c r="E376" s="28"/>
      <c r="F376" s="26"/>
      <c r="G376" s="27"/>
      <c r="O376" s="19"/>
    </row>
    <row r="377" spans="1:15" s="46" customFormat="1" x14ac:dyDescent="0.3">
      <c r="C377" s="42"/>
      <c r="D377" s="42"/>
      <c r="E377" s="43"/>
      <c r="F377" s="44"/>
      <c r="G377" s="45"/>
      <c r="M377" s="47"/>
      <c r="O377" s="47"/>
    </row>
    <row r="379" spans="1:15" x14ac:dyDescent="0.3">
      <c r="C379" s="24"/>
      <c r="D379" s="24"/>
      <c r="E379" s="25"/>
      <c r="F379" s="25"/>
      <c r="G379" s="24"/>
    </row>
    <row r="380" spans="1:15" x14ac:dyDescent="0.3">
      <c r="C380" s="24"/>
      <c r="D380" s="24"/>
      <c r="E380" s="26"/>
      <c r="F380" s="26"/>
      <c r="G380" s="27"/>
    </row>
    <row r="381" spans="1:15" x14ac:dyDescent="0.3">
      <c r="C381" s="24"/>
      <c r="D381" s="24"/>
      <c r="E381" s="26"/>
      <c r="F381" s="26"/>
      <c r="G381" s="27"/>
      <c r="O381" s="19"/>
    </row>
    <row r="382" spans="1:15" x14ac:dyDescent="0.3">
      <c r="C382" s="24"/>
      <c r="D382" s="24"/>
      <c r="E382" s="26"/>
      <c r="F382" s="26"/>
      <c r="G382" s="27"/>
      <c r="O382" s="19"/>
    </row>
    <row r="383" spans="1:15" x14ac:dyDescent="0.3">
      <c r="C383" s="24"/>
      <c r="D383" s="24"/>
      <c r="E383" s="26"/>
      <c r="F383" s="26"/>
      <c r="G383" s="27"/>
      <c r="O383" s="19"/>
    </row>
    <row r="384" spans="1:15" s="46" customFormat="1" x14ac:dyDescent="0.3">
      <c r="C384" s="42"/>
      <c r="D384" s="42"/>
      <c r="E384" s="43"/>
      <c r="F384" s="44"/>
      <c r="G384" s="45"/>
      <c r="M384" s="47"/>
      <c r="O384" s="47"/>
    </row>
    <row r="386" spans="3:15" x14ac:dyDescent="0.3">
      <c r="C386" s="24"/>
      <c r="D386" s="24"/>
      <c r="E386" s="25"/>
      <c r="F386" s="25"/>
      <c r="G386" s="24"/>
    </row>
    <row r="387" spans="3:15" x14ac:dyDescent="0.3">
      <c r="C387" s="24"/>
      <c r="D387" s="24"/>
      <c r="E387" s="26"/>
      <c r="F387" s="26"/>
      <c r="G387" s="27"/>
    </row>
    <row r="388" spans="3:15" x14ac:dyDescent="0.3">
      <c r="C388" s="24"/>
      <c r="D388" s="24"/>
      <c r="E388" s="26"/>
      <c r="F388" s="26"/>
      <c r="G388" s="27"/>
      <c r="O388" s="19"/>
    </row>
    <row r="389" spans="3:15" x14ac:dyDescent="0.3">
      <c r="C389" s="24"/>
      <c r="D389" s="24"/>
      <c r="E389" s="26"/>
      <c r="F389" s="26"/>
      <c r="G389" s="27"/>
      <c r="O389" s="19"/>
    </row>
    <row r="390" spans="3:15" x14ac:dyDescent="0.3">
      <c r="C390" s="24"/>
      <c r="D390" s="24"/>
      <c r="E390" s="26"/>
      <c r="F390" s="26"/>
      <c r="G390" s="27"/>
      <c r="O390" s="19"/>
    </row>
    <row r="391" spans="3:15" s="46" customFormat="1" x14ac:dyDescent="0.3">
      <c r="C391" s="42"/>
      <c r="D391" s="42"/>
      <c r="E391" s="43"/>
      <c r="F391" s="44"/>
      <c r="G391" s="45"/>
      <c r="M391" s="47"/>
      <c r="O391" s="47"/>
    </row>
    <row r="393" spans="3:15" x14ac:dyDescent="0.3">
      <c r="C393" s="24"/>
      <c r="D393" s="24"/>
      <c r="E393" s="25"/>
      <c r="F393" s="25"/>
      <c r="G393" s="24"/>
    </row>
    <row r="394" spans="3:15" x14ac:dyDescent="0.3">
      <c r="C394" s="24"/>
      <c r="D394" s="24"/>
      <c r="E394" s="26"/>
      <c r="F394" s="26"/>
      <c r="G394" s="27"/>
    </row>
    <row r="395" spans="3:15" x14ac:dyDescent="0.3">
      <c r="C395" s="24"/>
      <c r="D395" s="24"/>
      <c r="E395" s="26"/>
      <c r="F395" s="26"/>
      <c r="G395" s="27"/>
      <c r="O395" s="19"/>
    </row>
    <row r="396" spans="3:15" x14ac:dyDescent="0.3">
      <c r="C396" s="24"/>
      <c r="D396" s="24"/>
      <c r="E396" s="26"/>
      <c r="F396" s="26"/>
      <c r="G396" s="27"/>
      <c r="O396" s="19"/>
    </row>
    <row r="397" spans="3:15" x14ac:dyDescent="0.3">
      <c r="C397" s="24"/>
      <c r="D397" s="24"/>
      <c r="E397" s="26"/>
      <c r="F397" s="26"/>
      <c r="G397" s="27"/>
      <c r="O397" s="19"/>
    </row>
    <row r="398" spans="3:15" x14ac:dyDescent="0.3">
      <c r="C398" s="24"/>
      <c r="D398" s="24"/>
      <c r="E398" s="48"/>
      <c r="F398" s="48"/>
      <c r="G398" s="27"/>
      <c r="O398" s="19"/>
    </row>
    <row r="399" spans="3:15" x14ac:dyDescent="0.3">
      <c r="C399" s="24"/>
      <c r="D399" s="24"/>
      <c r="E399" s="26"/>
      <c r="F399" s="26"/>
      <c r="G399" s="27"/>
      <c r="O399" s="19"/>
    </row>
    <row r="400" spans="3:15" s="46" customFormat="1" x14ac:dyDescent="0.3">
      <c r="C400" s="42"/>
      <c r="D400" s="42"/>
      <c r="E400" s="43"/>
      <c r="F400" s="44"/>
      <c r="G400" s="45"/>
      <c r="M400" s="47"/>
      <c r="O400" s="47"/>
    </row>
    <row r="402" spans="3:15" x14ac:dyDescent="0.3">
      <c r="C402" s="24"/>
      <c r="D402" s="24"/>
      <c r="E402" s="25"/>
      <c r="F402" s="25"/>
      <c r="G402" s="24"/>
    </row>
    <row r="403" spans="3:15" x14ac:dyDescent="0.3">
      <c r="C403" s="24"/>
      <c r="D403" s="24"/>
      <c r="E403" s="26"/>
      <c r="F403" s="26"/>
      <c r="G403" s="27"/>
    </row>
    <row r="404" spans="3:15" x14ac:dyDescent="0.3">
      <c r="C404" s="24"/>
      <c r="D404" s="24"/>
      <c r="E404" s="26"/>
      <c r="F404" s="26"/>
      <c r="G404" s="27"/>
      <c r="O404" s="19"/>
    </row>
    <row r="405" spans="3:15" x14ac:dyDescent="0.3">
      <c r="C405" s="24"/>
      <c r="D405" s="24"/>
      <c r="E405" s="26"/>
      <c r="F405" s="26"/>
      <c r="G405" s="27"/>
      <c r="O405" s="19"/>
    </row>
    <row r="406" spans="3:15" x14ac:dyDescent="0.3">
      <c r="C406" s="24"/>
      <c r="D406" s="24"/>
      <c r="E406" s="26"/>
      <c r="F406" s="26"/>
      <c r="G406" s="27"/>
      <c r="O406" s="19"/>
    </row>
    <row r="407" spans="3:15" x14ac:dyDescent="0.3">
      <c r="C407" s="24"/>
      <c r="D407" s="24"/>
      <c r="E407" s="48"/>
      <c r="F407" s="48"/>
      <c r="G407" s="27"/>
      <c r="O407" s="19"/>
    </row>
    <row r="408" spans="3:15" x14ac:dyDescent="0.3">
      <c r="C408" s="24"/>
      <c r="D408" s="24"/>
      <c r="E408" s="26"/>
      <c r="F408" s="26"/>
      <c r="G408" s="27"/>
      <c r="O408" s="19"/>
    </row>
    <row r="409" spans="3:15" x14ac:dyDescent="0.3">
      <c r="C409" s="24"/>
      <c r="D409" s="24"/>
      <c r="E409" s="28"/>
      <c r="F409" s="26"/>
      <c r="G409" s="27"/>
      <c r="O409" s="19"/>
    </row>
    <row r="410" spans="3:15" s="46" customFormat="1" x14ac:dyDescent="0.3">
      <c r="C410" s="42"/>
      <c r="D410" s="42"/>
      <c r="E410" s="43"/>
      <c r="F410" s="44"/>
      <c r="G410" s="45"/>
      <c r="M410" s="47"/>
      <c r="O410" s="47"/>
    </row>
    <row r="412" spans="3:15" x14ac:dyDescent="0.3">
      <c r="C412" s="24"/>
      <c r="D412" s="24"/>
      <c r="E412" s="25"/>
      <c r="F412" s="25"/>
      <c r="G412" s="24"/>
    </row>
    <row r="413" spans="3:15" x14ac:dyDescent="0.3">
      <c r="C413" s="24"/>
      <c r="D413" s="24"/>
      <c r="E413" s="26"/>
      <c r="F413" s="26"/>
      <c r="G413" s="27"/>
    </row>
    <row r="414" spans="3:15" x14ac:dyDescent="0.3">
      <c r="C414" s="24"/>
      <c r="D414" s="24"/>
      <c r="E414" s="26"/>
      <c r="F414" s="26"/>
      <c r="G414" s="27"/>
      <c r="O414" s="19"/>
    </row>
    <row r="415" spans="3:15" x14ac:dyDescent="0.3">
      <c r="C415" s="24"/>
      <c r="D415" s="24"/>
      <c r="E415" s="26"/>
      <c r="F415" s="26"/>
      <c r="G415" s="27"/>
      <c r="O415" s="19"/>
    </row>
    <row r="416" spans="3:15" x14ac:dyDescent="0.3">
      <c r="C416" s="24"/>
      <c r="D416" s="24"/>
      <c r="E416" s="26"/>
      <c r="F416" s="26"/>
      <c r="G416" s="27"/>
      <c r="O416" s="19"/>
    </row>
    <row r="417" spans="3:15" x14ac:dyDescent="0.3">
      <c r="C417" s="39"/>
      <c r="D417" s="39"/>
      <c r="E417" s="40"/>
      <c r="F417" s="40"/>
      <c r="G417" s="41"/>
      <c r="O417" s="19"/>
    </row>
    <row r="418" spans="3:15" x14ac:dyDescent="0.3">
      <c r="C418" s="24"/>
      <c r="D418" s="24"/>
      <c r="E418" s="26"/>
      <c r="F418" s="26"/>
      <c r="G418" s="27"/>
      <c r="O418" s="19"/>
    </row>
    <row r="419" spans="3:15" x14ac:dyDescent="0.3">
      <c r="C419" s="24"/>
      <c r="D419" s="24"/>
      <c r="E419" s="28"/>
      <c r="F419" s="26"/>
      <c r="G419" s="27"/>
      <c r="O419" s="19"/>
    </row>
    <row r="420" spans="3:15" x14ac:dyDescent="0.3">
      <c r="C420" s="35"/>
      <c r="D420" s="35"/>
      <c r="E420" s="36"/>
      <c r="F420" s="37"/>
      <c r="G420" s="38"/>
      <c r="O420" s="19"/>
    </row>
    <row r="422" spans="3:15" x14ac:dyDescent="0.3">
      <c r="C422" s="24"/>
      <c r="D422" s="24"/>
      <c r="E422" s="25"/>
      <c r="F422" s="25"/>
      <c r="G422" s="24"/>
    </row>
    <row r="423" spans="3:15" x14ac:dyDescent="0.3">
      <c r="C423" s="24"/>
      <c r="D423" s="24"/>
      <c r="E423" s="26"/>
      <c r="F423" s="26"/>
      <c r="G423" s="27"/>
    </row>
    <row r="424" spans="3:15" x14ac:dyDescent="0.3">
      <c r="C424" s="24"/>
      <c r="D424" s="24"/>
      <c r="E424" s="26"/>
      <c r="F424" s="26"/>
      <c r="G424" s="27"/>
      <c r="O424" s="19"/>
    </row>
    <row r="425" spans="3:15" x14ac:dyDescent="0.3">
      <c r="C425" s="24"/>
      <c r="D425" s="24"/>
      <c r="E425" s="26"/>
      <c r="F425" s="26"/>
      <c r="G425" s="27"/>
      <c r="O425" s="19"/>
    </row>
    <row r="426" spans="3:15" x14ac:dyDescent="0.3">
      <c r="C426" s="24"/>
      <c r="D426" s="24"/>
      <c r="E426" s="26"/>
      <c r="F426" s="26"/>
      <c r="G426" s="27"/>
      <c r="O426" s="19"/>
    </row>
    <row r="427" spans="3:15" x14ac:dyDescent="0.3">
      <c r="C427" s="24"/>
      <c r="D427" s="24"/>
      <c r="E427" s="26"/>
      <c r="F427" s="26"/>
      <c r="G427" s="27"/>
      <c r="O427" s="19"/>
    </row>
    <row r="428" spans="3:15" x14ac:dyDescent="0.3">
      <c r="C428" s="24"/>
      <c r="D428" s="24"/>
      <c r="E428" s="26"/>
      <c r="F428" s="26"/>
      <c r="G428" s="27"/>
      <c r="O428" s="19"/>
    </row>
    <row r="429" spans="3:15" x14ac:dyDescent="0.3">
      <c r="C429" s="24"/>
      <c r="D429" s="24"/>
      <c r="E429" s="28"/>
      <c r="F429" s="26"/>
      <c r="G429" s="27"/>
      <c r="O429" s="19"/>
    </row>
    <row r="430" spans="3:15" x14ac:dyDescent="0.3">
      <c r="C430" s="35"/>
      <c r="D430" s="35"/>
      <c r="E430" s="36"/>
      <c r="F430" s="37"/>
      <c r="G430" s="38"/>
      <c r="O430" s="19"/>
    </row>
    <row r="432" spans="3:15" x14ac:dyDescent="0.3">
      <c r="C432" s="24"/>
      <c r="D432" s="24"/>
      <c r="E432" s="25"/>
      <c r="F432" s="25"/>
      <c r="G432" s="24"/>
    </row>
    <row r="433" spans="3:15" x14ac:dyDescent="0.3">
      <c r="C433" s="24"/>
      <c r="D433" s="24"/>
      <c r="E433" s="26"/>
      <c r="F433" s="26"/>
      <c r="G433" s="27"/>
    </row>
    <row r="434" spans="3:15" x14ac:dyDescent="0.3">
      <c r="C434" s="24"/>
      <c r="D434" s="24"/>
      <c r="E434" s="26"/>
      <c r="F434" s="26"/>
      <c r="G434" s="27"/>
      <c r="O434" s="19"/>
    </row>
    <row r="435" spans="3:15" x14ac:dyDescent="0.3">
      <c r="C435" s="24"/>
      <c r="D435" s="24"/>
      <c r="E435" s="26"/>
      <c r="F435" s="26"/>
      <c r="G435" s="27"/>
      <c r="O435" s="19"/>
    </row>
    <row r="436" spans="3:15" x14ac:dyDescent="0.3">
      <c r="C436" s="24"/>
      <c r="D436" s="24"/>
      <c r="E436" s="26"/>
      <c r="F436" s="26"/>
      <c r="G436" s="27"/>
      <c r="O436" s="19"/>
    </row>
    <row r="437" spans="3:15" x14ac:dyDescent="0.3">
      <c r="C437" s="24"/>
      <c r="D437" s="24"/>
      <c r="E437" s="26"/>
      <c r="F437" s="26"/>
      <c r="G437" s="27"/>
      <c r="O437" s="19"/>
    </row>
    <row r="438" spans="3:15" x14ac:dyDescent="0.3">
      <c r="C438" s="24"/>
      <c r="D438" s="24"/>
      <c r="E438" s="26"/>
      <c r="F438" s="26"/>
      <c r="G438" s="27"/>
      <c r="O438" s="19"/>
    </row>
    <row r="439" spans="3:15" x14ac:dyDescent="0.3">
      <c r="C439" s="24"/>
      <c r="D439" s="24"/>
      <c r="E439" s="28"/>
      <c r="F439" s="26"/>
      <c r="G439" s="27"/>
      <c r="O439" s="19"/>
    </row>
    <row r="440" spans="3:15" x14ac:dyDescent="0.3">
      <c r="C440" s="35"/>
      <c r="D440" s="35"/>
      <c r="E440" s="36"/>
      <c r="F440" s="37"/>
      <c r="G440" s="38"/>
      <c r="O440" s="19"/>
    </row>
    <row r="442" spans="3:15" x14ac:dyDescent="0.3">
      <c r="C442" s="24"/>
      <c r="D442" s="24"/>
      <c r="E442" s="25"/>
      <c r="F442" s="25"/>
      <c r="G442" s="24"/>
    </row>
    <row r="443" spans="3:15" x14ac:dyDescent="0.3">
      <c r="C443" s="24"/>
      <c r="D443" s="24"/>
      <c r="E443" s="26"/>
      <c r="F443" s="26"/>
      <c r="G443" s="27"/>
    </row>
    <row r="444" spans="3:15" x14ac:dyDescent="0.3">
      <c r="C444" s="24"/>
      <c r="D444" s="24"/>
      <c r="E444" s="26"/>
      <c r="F444" s="26"/>
      <c r="G444" s="27"/>
      <c r="O444" s="19"/>
    </row>
    <row r="445" spans="3:15" x14ac:dyDescent="0.3">
      <c r="C445" s="24"/>
      <c r="D445" s="24"/>
      <c r="E445" s="26"/>
      <c r="F445" s="26"/>
      <c r="G445" s="27"/>
      <c r="O445" s="19"/>
    </row>
    <row r="446" spans="3:15" x14ac:dyDescent="0.3">
      <c r="C446" s="24"/>
      <c r="D446" s="24"/>
      <c r="E446" s="26"/>
      <c r="F446" s="26"/>
      <c r="G446" s="27"/>
      <c r="O446" s="19"/>
    </row>
    <row r="447" spans="3:15" x14ac:dyDescent="0.3">
      <c r="C447" s="24"/>
      <c r="D447" s="24"/>
      <c r="E447" s="26"/>
      <c r="F447" s="26"/>
      <c r="G447" s="27"/>
      <c r="O447" s="19"/>
    </row>
    <row r="448" spans="3:15" x14ac:dyDescent="0.3">
      <c r="C448" s="24"/>
      <c r="D448" s="24"/>
      <c r="E448" s="26"/>
      <c r="F448" s="26"/>
      <c r="G448" s="27"/>
      <c r="O448" s="19"/>
    </row>
    <row r="449" spans="3:15" x14ac:dyDescent="0.3">
      <c r="C449" s="24"/>
      <c r="D449" s="24"/>
      <c r="E449" s="28"/>
      <c r="F449" s="26"/>
      <c r="G449" s="27"/>
      <c r="O449" s="19"/>
    </row>
    <row r="450" spans="3:15" x14ac:dyDescent="0.3">
      <c r="C450" s="35"/>
      <c r="D450" s="35"/>
      <c r="E450" s="36"/>
      <c r="F450" s="37"/>
      <c r="G450" s="38"/>
      <c r="O450" s="19"/>
    </row>
    <row r="452" spans="3:15" x14ac:dyDescent="0.3">
      <c r="C452" s="24"/>
      <c r="D452" s="24"/>
      <c r="E452" s="25"/>
      <c r="F452" s="25"/>
      <c r="G452" s="24"/>
    </row>
    <row r="453" spans="3:15" x14ac:dyDescent="0.3">
      <c r="C453" s="24"/>
      <c r="D453" s="24"/>
      <c r="E453" s="26"/>
      <c r="F453" s="26"/>
      <c r="G453" s="27"/>
    </row>
    <row r="454" spans="3:15" x14ac:dyDescent="0.3">
      <c r="C454" s="24"/>
      <c r="D454" s="24"/>
      <c r="E454" s="26"/>
      <c r="F454" s="26"/>
      <c r="G454" s="27"/>
      <c r="O454" s="19"/>
    </row>
    <row r="455" spans="3:15" x14ac:dyDescent="0.3">
      <c r="C455" s="24"/>
      <c r="D455" s="24"/>
      <c r="E455" s="26"/>
      <c r="F455" s="26"/>
      <c r="G455" s="27"/>
      <c r="O455" s="19"/>
    </row>
    <row r="456" spans="3:15" x14ac:dyDescent="0.3">
      <c r="C456" s="24"/>
      <c r="D456" s="24"/>
      <c r="E456" s="26"/>
      <c r="F456" s="26"/>
      <c r="G456" s="27"/>
      <c r="O456" s="19"/>
    </row>
    <row r="457" spans="3:15" x14ac:dyDescent="0.3">
      <c r="C457" s="24"/>
      <c r="D457" s="24"/>
      <c r="E457" s="26"/>
      <c r="F457" s="26"/>
      <c r="G457" s="27"/>
      <c r="O457" s="19"/>
    </row>
    <row r="458" spans="3:15" x14ac:dyDescent="0.3">
      <c r="C458" s="24"/>
      <c r="D458" s="24"/>
      <c r="E458" s="26"/>
      <c r="F458" s="26"/>
      <c r="G458" s="27"/>
      <c r="O458" s="19"/>
    </row>
    <row r="459" spans="3:15" x14ac:dyDescent="0.3">
      <c r="C459" s="24"/>
      <c r="D459" s="24"/>
      <c r="E459" s="28"/>
      <c r="F459" s="26"/>
      <c r="G459" s="27"/>
      <c r="O459" s="19"/>
    </row>
    <row r="460" spans="3:15" x14ac:dyDescent="0.3">
      <c r="O460" s="19"/>
    </row>
    <row r="461" spans="3:15" x14ac:dyDescent="0.3">
      <c r="O461" s="19"/>
    </row>
    <row r="462" spans="3:15" x14ac:dyDescent="0.3">
      <c r="O462" s="19"/>
    </row>
    <row r="463" spans="3:15" x14ac:dyDescent="0.3">
      <c r="C463" s="24"/>
      <c r="D463" s="24"/>
      <c r="E463" s="25"/>
      <c r="F463" s="25"/>
      <c r="G463" s="24"/>
      <c r="O463" s="19"/>
    </row>
    <row r="464" spans="3:15" x14ac:dyDescent="0.3">
      <c r="C464" s="21"/>
      <c r="D464" s="21"/>
      <c r="E464" s="22"/>
      <c r="F464" s="22"/>
      <c r="G464" s="23"/>
      <c r="H464" s="19"/>
      <c r="J464" s="20"/>
      <c r="O464" s="19"/>
    </row>
    <row r="465" spans="3:15" x14ac:dyDescent="0.3">
      <c r="C465" s="21"/>
      <c r="D465" s="21"/>
      <c r="E465" s="22"/>
      <c r="F465" s="22"/>
      <c r="G465" s="23"/>
      <c r="H465" s="19"/>
      <c r="J465" s="20"/>
      <c r="O465" s="19"/>
    </row>
    <row r="466" spans="3:15" x14ac:dyDescent="0.3">
      <c r="C466" s="21"/>
      <c r="D466" s="21"/>
      <c r="E466" s="22"/>
      <c r="F466" s="22"/>
      <c r="G466" s="23"/>
      <c r="H466" s="19"/>
      <c r="J466" s="20"/>
      <c r="O466" s="19"/>
    </row>
    <row r="467" spans="3:15" x14ac:dyDescent="0.3">
      <c r="C467" s="21"/>
      <c r="D467" s="21"/>
      <c r="E467" s="22"/>
      <c r="F467" s="22"/>
      <c r="G467" s="23"/>
      <c r="O467" s="19"/>
    </row>
    <row r="468" spans="3:15" x14ac:dyDescent="0.3">
      <c r="O468" s="19"/>
    </row>
    <row r="469" spans="3:15" x14ac:dyDescent="0.3">
      <c r="O469" s="19"/>
    </row>
    <row r="470" spans="3:15" x14ac:dyDescent="0.3">
      <c r="C470" s="24"/>
      <c r="D470" s="24"/>
      <c r="E470" s="25"/>
      <c r="F470" s="25"/>
      <c r="G470" s="24"/>
      <c r="O470" s="19"/>
    </row>
    <row r="471" spans="3:15" x14ac:dyDescent="0.3">
      <c r="C471" s="21"/>
      <c r="D471" s="21"/>
      <c r="E471" s="22"/>
      <c r="F471" s="22"/>
      <c r="G471" s="23"/>
      <c r="O471" s="19"/>
    </row>
    <row r="472" spans="3:15" x14ac:dyDescent="0.3">
      <c r="C472" s="21"/>
      <c r="D472" s="21"/>
      <c r="E472" s="22"/>
      <c r="F472" s="22"/>
      <c r="G472" s="23"/>
      <c r="O472" s="19"/>
    </row>
    <row r="473" spans="3:15" x14ac:dyDescent="0.3">
      <c r="C473" s="21"/>
      <c r="D473" s="21"/>
      <c r="E473" s="22"/>
      <c r="F473" s="22"/>
      <c r="G473" s="23"/>
      <c r="O473" s="19"/>
    </row>
    <row r="474" spans="3:15" x14ac:dyDescent="0.3">
      <c r="C474" s="21"/>
      <c r="D474" s="21"/>
      <c r="E474" s="21"/>
      <c r="F474" s="33"/>
      <c r="G474" s="23"/>
      <c r="O474" s="19"/>
    </row>
    <row r="475" spans="3:15" x14ac:dyDescent="0.3">
      <c r="F475" s="34"/>
      <c r="G475" s="20"/>
      <c r="O475" s="19"/>
    </row>
    <row r="476" spans="3:15" x14ac:dyDescent="0.3">
      <c r="O476" s="19"/>
    </row>
    <row r="477" spans="3:15" x14ac:dyDescent="0.3">
      <c r="C477" s="24"/>
      <c r="D477" s="24"/>
      <c r="E477" s="25"/>
      <c r="F477" s="25"/>
      <c r="G477" s="24"/>
      <c r="O477" s="19"/>
    </row>
    <row r="478" spans="3:15" x14ac:dyDescent="0.3">
      <c r="C478" s="21"/>
      <c r="D478" s="21"/>
      <c r="E478" s="22"/>
      <c r="F478" s="22"/>
      <c r="G478" s="23"/>
      <c r="O478" s="19"/>
    </row>
    <row r="479" spans="3:15" x14ac:dyDescent="0.3">
      <c r="C479" s="21"/>
      <c r="D479" s="21"/>
      <c r="E479" s="22"/>
      <c r="F479" s="22"/>
      <c r="G479" s="23"/>
      <c r="O479" s="19"/>
    </row>
    <row r="480" spans="3:15" x14ac:dyDescent="0.3">
      <c r="C480" s="21"/>
      <c r="D480" s="21"/>
      <c r="E480" s="22"/>
      <c r="F480" s="22"/>
      <c r="G480" s="23"/>
      <c r="O480" s="19"/>
    </row>
    <row r="481" spans="3:15" x14ac:dyDescent="0.3">
      <c r="C481" s="21"/>
      <c r="D481" s="21"/>
      <c r="E481" s="22"/>
      <c r="F481" s="22"/>
      <c r="G481" s="23"/>
      <c r="O481" s="19"/>
    </row>
    <row r="482" spans="3:15" x14ac:dyDescent="0.3">
      <c r="O482" s="19"/>
    </row>
    <row r="483" spans="3:15" x14ac:dyDescent="0.3">
      <c r="O483" s="19"/>
    </row>
    <row r="484" spans="3:15" x14ac:dyDescent="0.3">
      <c r="C484" s="24"/>
      <c r="D484" s="24"/>
      <c r="E484" s="25"/>
      <c r="F484" s="25"/>
      <c r="G484" s="24"/>
      <c r="O484" s="19"/>
    </row>
    <row r="485" spans="3:15" x14ac:dyDescent="0.3">
      <c r="C485" s="21"/>
      <c r="D485" s="21"/>
      <c r="E485" s="22"/>
      <c r="F485" s="22"/>
      <c r="G485" s="22"/>
      <c r="O485" s="19"/>
    </row>
    <row r="486" spans="3:15" x14ac:dyDescent="0.3">
      <c r="C486" s="21"/>
      <c r="D486" s="21"/>
      <c r="E486" s="22"/>
      <c r="F486" s="22"/>
      <c r="G486" s="22"/>
      <c r="O486" s="19"/>
    </row>
    <row r="487" spans="3:15" x14ac:dyDescent="0.3">
      <c r="C487" s="21"/>
      <c r="D487" s="21"/>
      <c r="E487" s="22"/>
      <c r="F487" s="22"/>
      <c r="G487" s="22"/>
      <c r="O487" s="19"/>
    </row>
    <row r="488" spans="3:15" x14ac:dyDescent="0.3">
      <c r="C488" s="21"/>
      <c r="D488" s="21"/>
      <c r="E488" s="22"/>
      <c r="F488" s="22"/>
      <c r="G488" s="22"/>
      <c r="O488" s="19"/>
    </row>
    <row r="489" spans="3:15" x14ac:dyDescent="0.3">
      <c r="C489" s="21"/>
      <c r="D489" s="21"/>
      <c r="E489" s="22"/>
      <c r="F489" s="22"/>
      <c r="G489" s="22"/>
      <c r="O489" s="19"/>
    </row>
    <row r="490" spans="3:15" x14ac:dyDescent="0.3">
      <c r="O490" s="19"/>
    </row>
    <row r="491" spans="3:15" x14ac:dyDescent="0.3">
      <c r="O491" s="19"/>
    </row>
  </sheetData>
  <autoFilter ref="C106:G127" xr:uid="{5B1C1992-61D6-40A3-B184-96A7B7F15CAE}"/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4EC2-682E-4C53-B468-6012DCFA8B6F}">
  <sheetPr codeName="Sheet5"/>
  <dimension ref="A1:Q28"/>
  <sheetViews>
    <sheetView workbookViewId="0">
      <selection activeCell="N14" sqref="N14"/>
    </sheetView>
  </sheetViews>
  <sheetFormatPr defaultRowHeight="14.4" x14ac:dyDescent="0.3"/>
  <cols>
    <col min="1" max="1" width="29.109375" bestFit="1" customWidth="1"/>
    <col min="2" max="2" width="16.88671875" style="19" customWidth="1"/>
    <col min="3" max="3" width="14.33203125" style="19" bestFit="1" customWidth="1"/>
    <col min="5" max="5" width="29.109375" bestFit="1" customWidth="1"/>
    <col min="6" max="6" width="12.5546875" bestFit="1" customWidth="1"/>
    <col min="13" max="13" width="24.109375" bestFit="1" customWidth="1"/>
    <col min="14" max="14" width="14.88671875" style="19" bestFit="1" customWidth="1"/>
    <col min="16" max="16" width="24.109375" bestFit="1" customWidth="1"/>
    <col min="17" max="17" width="14.88671875" style="105" bestFit="1" customWidth="1"/>
  </cols>
  <sheetData>
    <row r="1" spans="1:17" x14ac:dyDescent="0.3">
      <c r="A1" t="s">
        <v>25</v>
      </c>
      <c r="B1" s="19" t="s">
        <v>228</v>
      </c>
      <c r="C1" s="19" t="s">
        <v>3641</v>
      </c>
      <c r="E1" t="s">
        <v>25</v>
      </c>
      <c r="F1" s="19" t="s">
        <v>227</v>
      </c>
      <c r="G1" s="19" t="s">
        <v>3642</v>
      </c>
      <c r="M1" s="57" t="s">
        <v>224</v>
      </c>
      <c r="N1" s="20" t="s">
        <v>3600</v>
      </c>
      <c r="P1" s="57" t="s">
        <v>224</v>
      </c>
      <c r="Q1" s="20" t="s">
        <v>3601</v>
      </c>
    </row>
    <row r="2" spans="1:17" x14ac:dyDescent="0.3">
      <c r="A2" t="s">
        <v>37</v>
      </c>
      <c r="B2" s="19">
        <v>0</v>
      </c>
      <c r="E2" t="s">
        <v>37</v>
      </c>
      <c r="F2" s="19">
        <v>0</v>
      </c>
      <c r="M2" s="58" t="s">
        <v>37</v>
      </c>
      <c r="N2" s="20">
        <v>133666615.77999999</v>
      </c>
      <c r="P2" s="58" t="s">
        <v>37</v>
      </c>
      <c r="Q2" s="20">
        <v>145885558.61000001</v>
      </c>
    </row>
    <row r="3" spans="1:17" x14ac:dyDescent="0.3">
      <c r="A3" t="s">
        <v>37</v>
      </c>
      <c r="B3" s="19">
        <v>2266794.9900000002</v>
      </c>
      <c r="E3" t="s">
        <v>37</v>
      </c>
      <c r="F3" s="19">
        <v>0</v>
      </c>
      <c r="M3" s="58" t="s">
        <v>49</v>
      </c>
      <c r="N3" s="20">
        <v>34192768.1224306</v>
      </c>
      <c r="P3" s="58" t="s">
        <v>49</v>
      </c>
      <c r="Q3" s="20">
        <v>34686190.302850902</v>
      </c>
    </row>
    <row r="4" spans="1:17" x14ac:dyDescent="0.3">
      <c r="A4" t="s">
        <v>37</v>
      </c>
      <c r="B4" s="19">
        <v>1.7</v>
      </c>
      <c r="E4" t="s">
        <v>37</v>
      </c>
      <c r="F4" s="19">
        <v>1.7</v>
      </c>
      <c r="M4" s="58" t="s">
        <v>53</v>
      </c>
      <c r="N4" s="20">
        <v>0</v>
      </c>
      <c r="P4" s="58" t="s">
        <v>53</v>
      </c>
      <c r="Q4" s="20">
        <v>0</v>
      </c>
    </row>
    <row r="5" spans="1:17" x14ac:dyDescent="0.3">
      <c r="A5" t="s">
        <v>49</v>
      </c>
      <c r="B5" s="19">
        <v>0</v>
      </c>
      <c r="E5" t="s">
        <v>49</v>
      </c>
      <c r="F5" s="19">
        <v>0</v>
      </c>
      <c r="M5" s="58" t="s">
        <v>75</v>
      </c>
      <c r="N5" s="20">
        <v>0</v>
      </c>
      <c r="P5" s="58" t="s">
        <v>226</v>
      </c>
      <c r="Q5" s="20"/>
    </row>
    <row r="6" spans="1:17" x14ac:dyDescent="0.3">
      <c r="A6" t="s">
        <v>53</v>
      </c>
      <c r="B6" s="19">
        <v>0</v>
      </c>
      <c r="E6" t="s">
        <v>53</v>
      </c>
      <c r="F6" s="19">
        <v>0</v>
      </c>
      <c r="M6" s="58" t="s">
        <v>3615</v>
      </c>
      <c r="N6" s="20">
        <v>0</v>
      </c>
      <c r="P6" s="58" t="s">
        <v>75</v>
      </c>
      <c r="Q6" s="20">
        <v>0</v>
      </c>
    </row>
    <row r="7" spans="1:17" x14ac:dyDescent="0.3">
      <c r="A7" t="s">
        <v>75</v>
      </c>
      <c r="B7" s="19">
        <v>0</v>
      </c>
      <c r="E7" t="s">
        <v>75</v>
      </c>
      <c r="F7" s="19">
        <v>0</v>
      </c>
      <c r="M7" s="58" t="s">
        <v>226</v>
      </c>
      <c r="N7" s="20"/>
      <c r="P7" s="58" t="s">
        <v>3615</v>
      </c>
      <c r="Q7" s="20">
        <v>0</v>
      </c>
    </row>
    <row r="8" spans="1:17" x14ac:dyDescent="0.3">
      <c r="A8" t="s">
        <v>3615</v>
      </c>
      <c r="B8" s="19">
        <v>0</v>
      </c>
      <c r="E8" t="s">
        <v>3615</v>
      </c>
      <c r="F8" s="19">
        <v>0</v>
      </c>
      <c r="M8" s="58" t="s">
        <v>225</v>
      </c>
      <c r="N8" s="20">
        <v>167859383.90243059</v>
      </c>
      <c r="P8" s="58" t="s">
        <v>225</v>
      </c>
      <c r="Q8" s="20">
        <v>180571748.91285092</v>
      </c>
    </row>
    <row r="9" spans="1:17" x14ac:dyDescent="0.3">
      <c r="A9" t="s">
        <v>37</v>
      </c>
      <c r="B9" s="19">
        <v>64775754.789999999</v>
      </c>
      <c r="E9" t="s">
        <v>37</v>
      </c>
      <c r="F9" s="19">
        <v>13545968.289999999</v>
      </c>
      <c r="N9"/>
      <c r="Q9"/>
    </row>
    <row r="10" spans="1:17" x14ac:dyDescent="0.3">
      <c r="A10" t="s">
        <v>37</v>
      </c>
      <c r="B10" s="19">
        <v>5778678.5</v>
      </c>
      <c r="E10" t="s">
        <v>37</v>
      </c>
      <c r="F10" s="19">
        <v>64888038.159999996</v>
      </c>
      <c r="Q10"/>
    </row>
    <row r="11" spans="1:17" x14ac:dyDescent="0.3">
      <c r="A11" t="s">
        <v>37</v>
      </c>
      <c r="B11" s="19">
        <v>21442016.050000001</v>
      </c>
      <c r="E11" t="s">
        <v>37</v>
      </c>
      <c r="F11" s="19">
        <v>5839925.6699999999</v>
      </c>
    </row>
    <row r="12" spans="1:17" x14ac:dyDescent="0.3">
      <c r="A12" t="s">
        <v>37</v>
      </c>
      <c r="B12" s="19">
        <v>3262936.89</v>
      </c>
      <c r="E12" t="s">
        <v>37</v>
      </c>
      <c r="F12" s="19">
        <v>21054632.73</v>
      </c>
    </row>
    <row r="13" spans="1:17" x14ac:dyDescent="0.3">
      <c r="A13" t="s">
        <v>37</v>
      </c>
      <c r="B13" s="19">
        <v>36140432.859999999</v>
      </c>
      <c r="E13" t="s">
        <v>37</v>
      </c>
      <c r="F13" s="19">
        <v>3255882.98</v>
      </c>
    </row>
    <row r="14" spans="1:17" x14ac:dyDescent="0.3">
      <c r="A14" t="s">
        <v>49</v>
      </c>
      <c r="B14" s="19">
        <v>34192768.1224306</v>
      </c>
      <c r="E14" t="s">
        <v>37</v>
      </c>
      <c r="F14" s="19">
        <v>37301109.080000006</v>
      </c>
    </row>
    <row r="15" spans="1:17" x14ac:dyDescent="0.3">
      <c r="E15" t="s">
        <v>49</v>
      </c>
      <c r="F15" s="19">
        <v>34686190.302850902</v>
      </c>
    </row>
    <row r="17" spans="6:6" x14ac:dyDescent="0.3">
      <c r="F17" s="19"/>
    </row>
    <row r="18" spans="6:6" x14ac:dyDescent="0.3">
      <c r="F18" s="19"/>
    </row>
    <row r="19" spans="6:6" x14ac:dyDescent="0.3">
      <c r="F19" s="19"/>
    </row>
    <row r="20" spans="6:6" x14ac:dyDescent="0.3">
      <c r="F20" s="19"/>
    </row>
    <row r="21" spans="6:6" x14ac:dyDescent="0.3">
      <c r="F21" s="19"/>
    </row>
    <row r="22" spans="6:6" x14ac:dyDescent="0.3">
      <c r="F22" s="19"/>
    </row>
    <row r="23" spans="6:6" x14ac:dyDescent="0.3">
      <c r="F23" s="19"/>
    </row>
    <row r="24" spans="6:6" x14ac:dyDescent="0.3">
      <c r="F24" s="19"/>
    </row>
    <row r="25" spans="6:6" x14ac:dyDescent="0.3">
      <c r="F25" s="19"/>
    </row>
    <row r="26" spans="6:6" x14ac:dyDescent="0.3">
      <c r="F26" s="19"/>
    </row>
    <row r="27" spans="6:6" x14ac:dyDescent="0.3">
      <c r="F27" s="19"/>
    </row>
    <row r="28" spans="6:6" x14ac:dyDescent="0.3">
      <c r="F28" s="19"/>
    </row>
  </sheetData>
  <autoFilter ref="A1:B14" xr:uid="{D4E64EC2-682E-4C53-B468-6012DCFA8B6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1A83-AC3C-4CE3-B335-436510CD231F}">
  <sheetPr codeName="Sheet6" filterMode="1"/>
  <dimension ref="A1:BE1566"/>
  <sheetViews>
    <sheetView workbookViewId="0">
      <selection activeCell="H1572" sqref="H1572"/>
    </sheetView>
  </sheetViews>
  <sheetFormatPr defaultRowHeight="14.4" x14ac:dyDescent="0.3"/>
  <cols>
    <col min="7" max="7" width="18.6640625" bestFit="1" customWidth="1"/>
    <col min="20" max="21" width="15.33203125" style="19" bestFit="1" customWidth="1"/>
    <col min="22" max="22" width="15.33203125" style="19" customWidth="1"/>
    <col min="24" max="25" width="15.33203125" style="19" bestFit="1" customWidth="1"/>
    <col min="33" max="33" width="65.5546875" bestFit="1" customWidth="1"/>
  </cols>
  <sheetData>
    <row r="1" spans="1:57" x14ac:dyDescent="0.3">
      <c r="A1" t="s">
        <v>26</v>
      </c>
      <c r="B1" t="s">
        <v>27</v>
      </c>
      <c r="C1" t="s">
        <v>28</v>
      </c>
      <c r="D1" t="s">
        <v>229</v>
      </c>
      <c r="E1" t="s">
        <v>29</v>
      </c>
      <c r="F1" t="s">
        <v>24</v>
      </c>
      <c r="G1" t="s">
        <v>25</v>
      </c>
      <c r="H1" t="s">
        <v>77</v>
      </c>
      <c r="I1" t="s">
        <v>78</v>
      </c>
      <c r="J1" t="s">
        <v>79</v>
      </c>
      <c r="K1" t="s">
        <v>26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s="19" t="s">
        <v>88</v>
      </c>
      <c r="U1" s="19" t="s">
        <v>89</v>
      </c>
      <c r="V1" s="19" t="s">
        <v>22</v>
      </c>
      <c r="W1" t="s">
        <v>90</v>
      </c>
      <c r="X1" s="19" t="s">
        <v>91</v>
      </c>
      <c r="Y1" s="19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27</v>
      </c>
      <c r="AN1" t="s">
        <v>106</v>
      </c>
      <c r="AO1" t="s">
        <v>28</v>
      </c>
      <c r="AP1" t="s">
        <v>107</v>
      </c>
      <c r="AQ1" t="s">
        <v>29</v>
      </c>
      <c r="AR1" t="s">
        <v>108</v>
      </c>
      <c r="AS1" t="s">
        <v>109</v>
      </c>
      <c r="AT1" t="s">
        <v>110</v>
      </c>
      <c r="AU1" t="s">
        <v>230</v>
      </c>
      <c r="AV1" t="s">
        <v>231</v>
      </c>
      <c r="AW1" t="s">
        <v>27</v>
      </c>
      <c r="AX1" t="s">
        <v>110</v>
      </c>
      <c r="AY1" t="s">
        <v>111</v>
      </c>
      <c r="AZ1" t="s">
        <v>24</v>
      </c>
      <c r="BA1" t="s">
        <v>25</v>
      </c>
      <c r="BB1" t="s">
        <v>112</v>
      </c>
      <c r="BC1" t="s">
        <v>113</v>
      </c>
      <c r="BD1" t="s">
        <v>114</v>
      </c>
      <c r="BE1" t="s">
        <v>115</v>
      </c>
    </row>
    <row r="2" spans="1:57" hidden="1" x14ac:dyDescent="0.3">
      <c r="A2" s="55">
        <v>44515</v>
      </c>
      <c r="B2" t="s">
        <v>1</v>
      </c>
      <c r="C2" t="s">
        <v>30</v>
      </c>
      <c r="D2" t="s">
        <v>31</v>
      </c>
      <c r="E2">
        <v>6</v>
      </c>
      <c r="F2" t="s">
        <v>52</v>
      </c>
      <c r="G2" t="s">
        <v>53</v>
      </c>
      <c r="H2" t="s">
        <v>116</v>
      </c>
      <c r="I2" t="s">
        <v>69</v>
      </c>
      <c r="J2" s="55">
        <v>44514</v>
      </c>
      <c r="K2" s="55">
        <v>44515</v>
      </c>
      <c r="L2">
        <v>4</v>
      </c>
      <c r="M2" t="s">
        <v>117</v>
      </c>
      <c r="N2">
        <v>0</v>
      </c>
      <c r="O2">
        <v>12697140</v>
      </c>
      <c r="P2" t="s">
        <v>118</v>
      </c>
      <c r="Q2">
        <v>8</v>
      </c>
      <c r="R2">
        <v>0</v>
      </c>
      <c r="S2">
        <v>6.468208001E-3</v>
      </c>
      <c r="T2" s="19">
        <v>9933554.5800000001</v>
      </c>
      <c r="U2" s="19">
        <v>176056.38</v>
      </c>
      <c r="V2" s="19">
        <f>U2-T2</f>
        <v>-9757498.1999999993</v>
      </c>
      <c r="W2">
        <v>0</v>
      </c>
      <c r="X2">
        <v>-9757750.9199999999</v>
      </c>
      <c r="Y2">
        <v>-9757750.9199999999</v>
      </c>
      <c r="Z2">
        <v>252.72000000067101</v>
      </c>
      <c r="AA2">
        <v>175803.66</v>
      </c>
      <c r="AB2">
        <v>0.14375127343800001</v>
      </c>
      <c r="AC2">
        <v>0</v>
      </c>
      <c r="AD2" s="55">
        <v>44516.209247685183</v>
      </c>
      <c r="AE2" s="55">
        <v>44516.336430868054</v>
      </c>
      <c r="AF2">
        <v>8</v>
      </c>
      <c r="AG2" t="s">
        <v>222</v>
      </c>
      <c r="AH2" t="s">
        <v>1</v>
      </c>
      <c r="AI2" t="s">
        <v>120</v>
      </c>
      <c r="AJ2">
        <v>0</v>
      </c>
      <c r="AK2" s="55">
        <v>44515.923182870371</v>
      </c>
      <c r="AL2" s="55">
        <v>44516.250243055554</v>
      </c>
      <c r="AM2" t="s">
        <v>1</v>
      </c>
      <c r="AN2" t="s">
        <v>223</v>
      </c>
      <c r="AO2" t="s">
        <v>30</v>
      </c>
      <c r="AP2" t="s">
        <v>31</v>
      </c>
      <c r="AQ2">
        <v>6</v>
      </c>
      <c r="AR2" t="s">
        <v>158</v>
      </c>
      <c r="AS2" t="s">
        <v>222</v>
      </c>
      <c r="AT2" s="53">
        <v>36161</v>
      </c>
      <c r="AU2" t="s">
        <v>238</v>
      </c>
      <c r="AV2" t="s">
        <v>239</v>
      </c>
      <c r="AW2" t="s">
        <v>1</v>
      </c>
      <c r="AX2" s="53">
        <v>44249</v>
      </c>
      <c r="AY2" t="s">
        <v>123</v>
      </c>
      <c r="AZ2" t="s">
        <v>52</v>
      </c>
      <c r="BA2" t="s">
        <v>53</v>
      </c>
      <c r="BB2" t="s">
        <v>233</v>
      </c>
      <c r="BC2" t="s">
        <v>120</v>
      </c>
      <c r="BD2" t="s">
        <v>124</v>
      </c>
      <c r="BE2" t="s">
        <v>120</v>
      </c>
    </row>
    <row r="3" spans="1:57" hidden="1" x14ac:dyDescent="0.3">
      <c r="A3" s="55">
        <v>44515</v>
      </c>
      <c r="B3" t="s">
        <v>14</v>
      </c>
      <c r="C3" t="s">
        <v>30</v>
      </c>
      <c r="D3" t="s">
        <v>31</v>
      </c>
      <c r="E3">
        <v>6</v>
      </c>
      <c r="F3" t="s">
        <v>52</v>
      </c>
      <c r="G3" t="s">
        <v>53</v>
      </c>
      <c r="H3" t="s">
        <v>116</v>
      </c>
      <c r="I3" t="s">
        <v>69</v>
      </c>
      <c r="J3" s="55">
        <v>44514</v>
      </c>
      <c r="K3" s="55">
        <v>44515</v>
      </c>
      <c r="L3">
        <v>4</v>
      </c>
      <c r="M3" t="s">
        <v>117</v>
      </c>
      <c r="N3">
        <v>0</v>
      </c>
      <c r="O3">
        <v>12697140</v>
      </c>
      <c r="P3" t="s">
        <v>118</v>
      </c>
      <c r="Q3">
        <v>27</v>
      </c>
      <c r="R3">
        <v>0</v>
      </c>
      <c r="S3">
        <v>0</v>
      </c>
      <c r="T3" s="19">
        <v>0</v>
      </c>
      <c r="U3" s="19">
        <v>0</v>
      </c>
      <c r="V3" s="19">
        <f t="shared" ref="V3:V66" si="0">U3-T3</f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55">
        <v>44516.209247685183</v>
      </c>
      <c r="AE3" s="55">
        <v>44516.336430868054</v>
      </c>
      <c r="AF3">
        <v>27</v>
      </c>
      <c r="AG3" t="s">
        <v>130</v>
      </c>
      <c r="AH3" t="s">
        <v>14</v>
      </c>
      <c r="AI3" t="s">
        <v>120</v>
      </c>
      <c r="AJ3" t="s">
        <v>120</v>
      </c>
      <c r="AK3" s="55">
        <v>44515.923796296294</v>
      </c>
      <c r="AL3" s="55">
        <v>44516.250243055554</v>
      </c>
      <c r="AM3" t="s">
        <v>14</v>
      </c>
      <c r="AN3" t="s">
        <v>131</v>
      </c>
      <c r="AO3" t="s">
        <v>30</v>
      </c>
      <c r="AP3" t="s">
        <v>31</v>
      </c>
      <c r="AQ3">
        <v>6</v>
      </c>
      <c r="AR3" t="s">
        <v>129</v>
      </c>
      <c r="AS3" t="s">
        <v>130</v>
      </c>
      <c r="AT3" s="53">
        <v>36161</v>
      </c>
      <c r="AU3" t="s">
        <v>235</v>
      </c>
      <c r="AV3" t="s">
        <v>236</v>
      </c>
      <c r="AW3" t="s">
        <v>14</v>
      </c>
      <c r="AX3" s="53">
        <v>44249</v>
      </c>
      <c r="AY3" t="s">
        <v>123</v>
      </c>
      <c r="AZ3" t="s">
        <v>52</v>
      </c>
      <c r="BA3" t="s">
        <v>53</v>
      </c>
      <c r="BB3" t="s">
        <v>233</v>
      </c>
      <c r="BC3" t="s">
        <v>120</v>
      </c>
      <c r="BD3" t="s">
        <v>124</v>
      </c>
      <c r="BE3" t="s">
        <v>120</v>
      </c>
    </row>
    <row r="4" spans="1:57" hidden="1" x14ac:dyDescent="0.3">
      <c r="A4" s="55">
        <v>44515</v>
      </c>
      <c r="B4" t="s">
        <v>2</v>
      </c>
      <c r="C4" t="s">
        <v>30</v>
      </c>
      <c r="D4" t="s">
        <v>31</v>
      </c>
      <c r="E4">
        <v>6</v>
      </c>
      <c r="F4" t="s">
        <v>52</v>
      </c>
      <c r="G4" t="s">
        <v>53</v>
      </c>
      <c r="H4" t="s">
        <v>116</v>
      </c>
      <c r="I4" t="s">
        <v>69</v>
      </c>
      <c r="J4" s="55">
        <v>44514</v>
      </c>
      <c r="K4" s="55">
        <v>44515</v>
      </c>
      <c r="L4">
        <v>4</v>
      </c>
      <c r="M4" t="s">
        <v>117</v>
      </c>
      <c r="N4">
        <v>0</v>
      </c>
      <c r="O4">
        <v>12697140</v>
      </c>
      <c r="P4" t="s">
        <v>118</v>
      </c>
      <c r="Q4">
        <v>30</v>
      </c>
      <c r="R4">
        <v>0</v>
      </c>
      <c r="S4">
        <v>2.020221765E-3</v>
      </c>
      <c r="T4" s="19">
        <v>14516407.33</v>
      </c>
      <c r="U4" s="19">
        <v>54663.12</v>
      </c>
      <c r="V4" s="19">
        <f t="shared" si="0"/>
        <v>-14461744.210000001</v>
      </c>
      <c r="W4">
        <v>0</v>
      </c>
      <c r="X4">
        <v>-14461498.4</v>
      </c>
      <c r="Y4">
        <v>-14461498.4</v>
      </c>
      <c r="Z4">
        <v>-245.810000000522</v>
      </c>
      <c r="AA4">
        <v>54908.929999999702</v>
      </c>
      <c r="AB4">
        <v>-0.44766853041900001</v>
      </c>
      <c r="AC4">
        <v>9.9999999999999998E-13</v>
      </c>
      <c r="AD4" s="55">
        <v>44516.209247685183</v>
      </c>
      <c r="AE4" s="55">
        <v>44516.336430868054</v>
      </c>
      <c r="AF4">
        <v>30</v>
      </c>
      <c r="AG4" t="s">
        <v>138</v>
      </c>
      <c r="AH4" t="s">
        <v>2</v>
      </c>
      <c r="AI4" t="s">
        <v>120</v>
      </c>
      <c r="AJ4" t="s">
        <v>120</v>
      </c>
      <c r="AK4" s="55">
        <v>44515.924467592595</v>
      </c>
      <c r="AL4" s="55">
        <v>44516.250243055554</v>
      </c>
      <c r="AM4" t="s">
        <v>2</v>
      </c>
      <c r="AN4" t="s">
        <v>139</v>
      </c>
      <c r="AO4" t="s">
        <v>30</v>
      </c>
      <c r="AP4" t="s">
        <v>31</v>
      </c>
      <c r="AQ4">
        <v>6</v>
      </c>
      <c r="AR4" t="s">
        <v>140</v>
      </c>
      <c r="AS4" t="s">
        <v>138</v>
      </c>
      <c r="AT4" s="53">
        <v>36161</v>
      </c>
      <c r="AU4" t="s">
        <v>237</v>
      </c>
      <c r="AV4" t="s">
        <v>140</v>
      </c>
      <c r="AW4" t="s">
        <v>2</v>
      </c>
      <c r="AX4" s="53">
        <v>44249</v>
      </c>
      <c r="AY4" t="s">
        <v>123</v>
      </c>
      <c r="AZ4" t="s">
        <v>52</v>
      </c>
      <c r="BA4" t="s">
        <v>53</v>
      </c>
      <c r="BB4" t="s">
        <v>233</v>
      </c>
      <c r="BC4" t="s">
        <v>120</v>
      </c>
      <c r="BD4" t="s">
        <v>124</v>
      </c>
      <c r="BE4" t="s">
        <v>120</v>
      </c>
    </row>
    <row r="5" spans="1:57" hidden="1" x14ac:dyDescent="0.3">
      <c r="A5" s="55">
        <v>44515</v>
      </c>
      <c r="B5" t="s">
        <v>3</v>
      </c>
      <c r="C5" t="s">
        <v>30</v>
      </c>
      <c r="D5" t="s">
        <v>31</v>
      </c>
      <c r="E5">
        <v>6</v>
      </c>
      <c r="F5" t="s">
        <v>52</v>
      </c>
      <c r="G5" t="s">
        <v>53</v>
      </c>
      <c r="H5" t="s">
        <v>116</v>
      </c>
      <c r="I5" t="s">
        <v>69</v>
      </c>
      <c r="J5" s="55">
        <v>44514</v>
      </c>
      <c r="K5" s="55">
        <v>44515</v>
      </c>
      <c r="L5">
        <v>4</v>
      </c>
      <c r="M5" t="s">
        <v>117</v>
      </c>
      <c r="N5">
        <v>0</v>
      </c>
      <c r="O5">
        <v>12697140</v>
      </c>
      <c r="P5" t="s">
        <v>118</v>
      </c>
      <c r="Q5">
        <v>43</v>
      </c>
      <c r="R5">
        <v>0</v>
      </c>
      <c r="S5">
        <v>2.2602557199999998E-3</v>
      </c>
      <c r="T5" s="19">
        <v>4037699.62</v>
      </c>
      <c r="U5" s="19">
        <v>61063.33</v>
      </c>
      <c r="V5" s="19">
        <f t="shared" si="0"/>
        <v>-3976636.29</v>
      </c>
      <c r="W5">
        <v>0</v>
      </c>
      <c r="X5">
        <v>-3976266.65</v>
      </c>
      <c r="Y5">
        <v>-3976266.65</v>
      </c>
      <c r="Z5">
        <v>-369.64000000012999</v>
      </c>
      <c r="AA5">
        <v>61432.970000000198</v>
      </c>
      <c r="AB5">
        <v>-0.60169645061999999</v>
      </c>
      <c r="AC5">
        <v>0</v>
      </c>
      <c r="AD5" s="55">
        <v>44516.209247685183</v>
      </c>
      <c r="AE5" s="55">
        <v>44516.336430868054</v>
      </c>
      <c r="AF5">
        <v>43</v>
      </c>
      <c r="AG5" t="s">
        <v>2087</v>
      </c>
      <c r="AH5" t="s">
        <v>3</v>
      </c>
      <c r="AI5" t="s">
        <v>120</v>
      </c>
      <c r="AJ5" t="s">
        <v>120</v>
      </c>
      <c r="AK5" s="55">
        <v>44515.923587962963</v>
      </c>
      <c r="AL5" s="55">
        <v>44516.250243055554</v>
      </c>
      <c r="AM5" t="s">
        <v>3</v>
      </c>
      <c r="AN5" t="s">
        <v>2088</v>
      </c>
      <c r="AO5" t="s">
        <v>30</v>
      </c>
      <c r="AP5" t="s">
        <v>31</v>
      </c>
      <c r="AQ5">
        <v>6</v>
      </c>
      <c r="AR5" t="s">
        <v>266</v>
      </c>
      <c r="AS5" t="s">
        <v>2087</v>
      </c>
      <c r="AT5" s="53">
        <v>36161</v>
      </c>
      <c r="AU5" t="s">
        <v>267</v>
      </c>
      <c r="AV5" t="s">
        <v>268</v>
      </c>
      <c r="AW5" t="s">
        <v>3</v>
      </c>
      <c r="AX5" s="53">
        <v>44249</v>
      </c>
      <c r="AY5" t="s">
        <v>123</v>
      </c>
      <c r="AZ5" t="s">
        <v>52</v>
      </c>
      <c r="BA5" t="s">
        <v>53</v>
      </c>
      <c r="BB5" t="s">
        <v>233</v>
      </c>
      <c r="BC5" t="s">
        <v>120</v>
      </c>
      <c r="BD5" t="s">
        <v>124</v>
      </c>
      <c r="BE5" t="s">
        <v>120</v>
      </c>
    </row>
    <row r="6" spans="1:57" x14ac:dyDescent="0.3">
      <c r="A6" s="55">
        <v>44515</v>
      </c>
      <c r="B6" t="s">
        <v>5</v>
      </c>
      <c r="C6" t="s">
        <v>30</v>
      </c>
      <c r="D6" t="s">
        <v>31</v>
      </c>
      <c r="E6">
        <v>6</v>
      </c>
      <c r="F6" t="s">
        <v>52</v>
      </c>
      <c r="G6" t="s">
        <v>53</v>
      </c>
      <c r="H6" t="s">
        <v>116</v>
      </c>
      <c r="I6" t="s">
        <v>69</v>
      </c>
      <c r="J6" s="55">
        <v>44514</v>
      </c>
      <c r="K6" s="55">
        <v>44515</v>
      </c>
      <c r="L6">
        <v>4</v>
      </c>
      <c r="M6" t="s">
        <v>117</v>
      </c>
      <c r="N6">
        <v>0</v>
      </c>
      <c r="O6">
        <v>12697140</v>
      </c>
      <c r="P6" t="s">
        <v>118</v>
      </c>
      <c r="Q6">
        <v>52</v>
      </c>
      <c r="R6">
        <v>0</v>
      </c>
      <c r="S6">
        <v>7.9594337150000003E-3</v>
      </c>
      <c r="T6" s="19">
        <v>21218036.07</v>
      </c>
      <c r="U6" s="19">
        <v>216042.63</v>
      </c>
      <c r="V6" s="19">
        <f t="shared" si="0"/>
        <v>-21001993.440000001</v>
      </c>
      <c r="W6">
        <v>0</v>
      </c>
      <c r="X6" s="19">
        <v>-21001701.41</v>
      </c>
      <c r="Y6" s="19">
        <v>-21001701.41</v>
      </c>
      <c r="Z6">
        <v>-292.03000000119198</v>
      </c>
      <c r="AA6">
        <v>216334.66</v>
      </c>
      <c r="AB6">
        <v>-0.13498992718</v>
      </c>
      <c r="AC6">
        <v>0</v>
      </c>
      <c r="AD6" s="55">
        <v>44516.209247685183</v>
      </c>
      <c r="AE6" s="55">
        <v>44516.336430868054</v>
      </c>
      <c r="AF6">
        <v>52</v>
      </c>
      <c r="AG6" t="s">
        <v>216</v>
      </c>
      <c r="AH6" t="s">
        <v>5</v>
      </c>
      <c r="AI6" t="s">
        <v>120</v>
      </c>
      <c r="AJ6" t="s">
        <v>120</v>
      </c>
      <c r="AK6" s="55">
        <v>44515.92391203704</v>
      </c>
      <c r="AL6" s="55">
        <v>44516.250243055554</v>
      </c>
      <c r="AM6" t="s">
        <v>5</v>
      </c>
      <c r="AN6" t="s">
        <v>217</v>
      </c>
      <c r="AO6" t="s">
        <v>30</v>
      </c>
      <c r="AP6" t="s">
        <v>31</v>
      </c>
      <c r="AQ6">
        <v>6</v>
      </c>
      <c r="AR6" t="s">
        <v>167</v>
      </c>
      <c r="AS6" t="s">
        <v>216</v>
      </c>
      <c r="AT6" s="53">
        <v>36161</v>
      </c>
      <c r="AU6" t="s">
        <v>241</v>
      </c>
      <c r="AV6" t="s">
        <v>167</v>
      </c>
      <c r="AW6" t="s">
        <v>5</v>
      </c>
      <c r="AX6" s="53">
        <v>44249</v>
      </c>
      <c r="AY6" t="s">
        <v>123</v>
      </c>
      <c r="AZ6" t="s">
        <v>52</v>
      </c>
      <c r="BA6" t="s">
        <v>53</v>
      </c>
      <c r="BB6" t="s">
        <v>233</v>
      </c>
      <c r="BC6" t="s">
        <v>120</v>
      </c>
      <c r="BD6" t="s">
        <v>124</v>
      </c>
      <c r="BE6" t="s">
        <v>120</v>
      </c>
    </row>
    <row r="7" spans="1:57" hidden="1" x14ac:dyDescent="0.3">
      <c r="A7" s="55">
        <v>44515</v>
      </c>
      <c r="B7" t="s">
        <v>6</v>
      </c>
      <c r="C7" t="s">
        <v>30</v>
      </c>
      <c r="D7" t="s">
        <v>31</v>
      </c>
      <c r="E7">
        <v>6</v>
      </c>
      <c r="F7" t="s">
        <v>52</v>
      </c>
      <c r="G7" t="s">
        <v>53</v>
      </c>
      <c r="H7" t="s">
        <v>116</v>
      </c>
      <c r="I7" t="s">
        <v>69</v>
      </c>
      <c r="J7" s="55">
        <v>44514</v>
      </c>
      <c r="K7" s="55">
        <v>44515</v>
      </c>
      <c r="L7">
        <v>4</v>
      </c>
      <c r="M7" t="s">
        <v>117</v>
      </c>
      <c r="N7">
        <v>0</v>
      </c>
      <c r="O7">
        <v>12697140</v>
      </c>
      <c r="P7" t="s">
        <v>118</v>
      </c>
      <c r="Q7">
        <v>61</v>
      </c>
      <c r="R7">
        <v>0</v>
      </c>
      <c r="S7">
        <v>2.5449293100000001E-4</v>
      </c>
      <c r="T7" s="19">
        <v>3960421.52</v>
      </c>
      <c r="U7" s="19">
        <v>6892.81</v>
      </c>
      <c r="V7" s="19">
        <f t="shared" si="0"/>
        <v>-3953528.71</v>
      </c>
      <c r="W7">
        <v>0</v>
      </c>
      <c r="X7">
        <v>-3953504.49</v>
      </c>
      <c r="Y7">
        <v>-3953504.49</v>
      </c>
      <c r="Z7">
        <v>-24.219999999738999</v>
      </c>
      <c r="AA7">
        <v>6917.0299999997997</v>
      </c>
      <c r="AB7">
        <v>-0.350150281259</v>
      </c>
      <c r="AC7">
        <v>0</v>
      </c>
      <c r="AD7" s="55">
        <v>44516.209247685183</v>
      </c>
      <c r="AE7" s="55">
        <v>44516.336430868054</v>
      </c>
      <c r="AF7">
        <v>61</v>
      </c>
      <c r="AG7" t="s">
        <v>218</v>
      </c>
      <c r="AH7" t="s">
        <v>6</v>
      </c>
      <c r="AI7" t="s">
        <v>120</v>
      </c>
      <c r="AJ7" t="s">
        <v>120</v>
      </c>
      <c r="AK7" s="55">
        <v>44515.923506944448</v>
      </c>
      <c r="AL7" s="55">
        <v>44516.250243055554</v>
      </c>
      <c r="AM7" t="s">
        <v>6</v>
      </c>
      <c r="AN7" t="s">
        <v>219</v>
      </c>
      <c r="AO7" t="s">
        <v>30</v>
      </c>
      <c r="AP7" t="s">
        <v>31</v>
      </c>
      <c r="AQ7">
        <v>6</v>
      </c>
      <c r="AR7" t="s">
        <v>170</v>
      </c>
      <c r="AS7" t="s">
        <v>218</v>
      </c>
      <c r="AT7" s="53">
        <v>36161</v>
      </c>
      <c r="AU7" t="s">
        <v>242</v>
      </c>
      <c r="AV7" t="s">
        <v>170</v>
      </c>
      <c r="AW7" t="s">
        <v>6</v>
      </c>
      <c r="AX7" s="53">
        <v>44249</v>
      </c>
      <c r="AY7" t="s">
        <v>123</v>
      </c>
      <c r="AZ7" t="s">
        <v>52</v>
      </c>
      <c r="BA7" t="s">
        <v>53</v>
      </c>
      <c r="BB7" t="s">
        <v>233</v>
      </c>
      <c r="BC7" t="s">
        <v>120</v>
      </c>
      <c r="BD7" t="s">
        <v>124</v>
      </c>
      <c r="BE7" t="s">
        <v>120</v>
      </c>
    </row>
    <row r="8" spans="1:57" hidden="1" x14ac:dyDescent="0.3">
      <c r="A8" s="55">
        <v>44515</v>
      </c>
      <c r="B8" t="s">
        <v>7</v>
      </c>
      <c r="C8" t="s">
        <v>30</v>
      </c>
      <c r="D8" t="s">
        <v>31</v>
      </c>
      <c r="E8">
        <v>6</v>
      </c>
      <c r="F8" t="s">
        <v>52</v>
      </c>
      <c r="G8" t="s">
        <v>53</v>
      </c>
      <c r="H8" t="s">
        <v>116</v>
      </c>
      <c r="I8" t="s">
        <v>69</v>
      </c>
      <c r="J8" s="55">
        <v>44514</v>
      </c>
      <c r="K8" s="55">
        <v>44515</v>
      </c>
      <c r="L8">
        <v>4</v>
      </c>
      <c r="M8" t="s">
        <v>117</v>
      </c>
      <c r="N8">
        <v>0</v>
      </c>
      <c r="O8">
        <v>12697140</v>
      </c>
      <c r="P8" t="s">
        <v>118</v>
      </c>
      <c r="Q8">
        <v>67</v>
      </c>
      <c r="R8">
        <v>0</v>
      </c>
      <c r="S8">
        <v>1.005203352E-3</v>
      </c>
      <c r="T8" s="19">
        <v>755217.14</v>
      </c>
      <c r="U8" s="19">
        <v>27282.400000000001</v>
      </c>
      <c r="V8" s="19">
        <f t="shared" si="0"/>
        <v>-727934.74</v>
      </c>
      <c r="W8">
        <v>0</v>
      </c>
      <c r="X8">
        <v>-727896.06</v>
      </c>
      <c r="Y8">
        <v>-727896.06</v>
      </c>
      <c r="Z8">
        <v>-38.679999999934999</v>
      </c>
      <c r="AA8">
        <v>27321.08</v>
      </c>
      <c r="AB8">
        <v>-0.141575662455</v>
      </c>
      <c r="AC8">
        <v>0</v>
      </c>
      <c r="AD8" s="55">
        <v>44516.209247685183</v>
      </c>
      <c r="AE8" s="55">
        <v>44516.336430868054</v>
      </c>
      <c r="AF8">
        <v>67</v>
      </c>
      <c r="AG8" t="s">
        <v>3503</v>
      </c>
      <c r="AH8" t="s">
        <v>7</v>
      </c>
      <c r="AI8" t="s">
        <v>120</v>
      </c>
      <c r="AJ8" t="s">
        <v>120</v>
      </c>
      <c r="AK8" s="55">
        <v>44515.92391203704</v>
      </c>
      <c r="AL8" s="55">
        <v>44516.250243055554</v>
      </c>
      <c r="AM8" t="s">
        <v>7</v>
      </c>
      <c r="AN8" t="s">
        <v>3504</v>
      </c>
      <c r="AO8" t="s">
        <v>30</v>
      </c>
      <c r="AP8" t="s">
        <v>31</v>
      </c>
      <c r="AQ8">
        <v>6</v>
      </c>
      <c r="AR8" t="s">
        <v>325</v>
      </c>
      <c r="AS8" t="s">
        <v>3503</v>
      </c>
      <c r="AT8" s="53">
        <v>36161</v>
      </c>
      <c r="AU8" t="s">
        <v>326</v>
      </c>
      <c r="AV8" t="s">
        <v>325</v>
      </c>
      <c r="AW8" t="s">
        <v>7</v>
      </c>
      <c r="AX8" s="53">
        <v>44249</v>
      </c>
      <c r="AY8" t="s">
        <v>123</v>
      </c>
      <c r="AZ8" t="s">
        <v>52</v>
      </c>
      <c r="BA8" t="s">
        <v>53</v>
      </c>
      <c r="BB8" t="s">
        <v>233</v>
      </c>
      <c r="BC8" t="s">
        <v>120</v>
      </c>
      <c r="BD8" t="s">
        <v>124</v>
      </c>
      <c r="BE8" t="s">
        <v>120</v>
      </c>
    </row>
    <row r="9" spans="1:57" x14ac:dyDescent="0.3">
      <c r="A9" s="55">
        <v>44515</v>
      </c>
      <c r="B9" t="s">
        <v>8</v>
      </c>
      <c r="C9" t="s">
        <v>30</v>
      </c>
      <c r="D9" t="s">
        <v>31</v>
      </c>
      <c r="E9" t="s">
        <v>120</v>
      </c>
      <c r="F9" t="s">
        <v>52</v>
      </c>
      <c r="G9" t="s">
        <v>53</v>
      </c>
      <c r="H9" t="s">
        <v>116</v>
      </c>
      <c r="I9" t="s">
        <v>69</v>
      </c>
      <c r="J9" s="55">
        <v>44514</v>
      </c>
      <c r="K9" s="55">
        <v>44515</v>
      </c>
      <c r="L9">
        <v>4</v>
      </c>
      <c r="M9" t="s">
        <v>117</v>
      </c>
      <c r="N9">
        <v>0</v>
      </c>
      <c r="O9">
        <v>12697140</v>
      </c>
      <c r="P9" t="s">
        <v>118</v>
      </c>
      <c r="Q9">
        <v>74</v>
      </c>
      <c r="R9">
        <v>0</v>
      </c>
      <c r="S9">
        <v>7.3021733419999998E-3</v>
      </c>
      <c r="T9" s="19">
        <v>33299435.050000001</v>
      </c>
      <c r="U9" s="19">
        <v>197675.38</v>
      </c>
      <c r="V9" s="19">
        <f t="shared" si="0"/>
        <v>-33101759.670000002</v>
      </c>
      <c r="W9">
        <v>0</v>
      </c>
      <c r="X9" s="19">
        <v>-33100964.5</v>
      </c>
      <c r="Y9" s="19">
        <v>-33100964.5</v>
      </c>
      <c r="Z9">
        <v>-795.17000000178803</v>
      </c>
      <c r="AA9">
        <v>198470.55000000101</v>
      </c>
      <c r="AB9">
        <v>-0.40064886201</v>
      </c>
      <c r="AC9">
        <v>0</v>
      </c>
      <c r="AD9" s="55">
        <v>44516.209247685183</v>
      </c>
      <c r="AE9" s="55">
        <v>44516.336430868054</v>
      </c>
      <c r="AF9">
        <v>74</v>
      </c>
      <c r="AG9" t="s">
        <v>220</v>
      </c>
      <c r="AH9" t="s">
        <v>8</v>
      </c>
      <c r="AI9" t="s">
        <v>120</v>
      </c>
      <c r="AJ9" t="s">
        <v>120</v>
      </c>
      <c r="AK9" s="55">
        <v>44515.92324074074</v>
      </c>
      <c r="AL9" s="55">
        <v>44516.250243055554</v>
      </c>
      <c r="AM9" t="s">
        <v>8</v>
      </c>
      <c r="AN9" t="s">
        <v>221</v>
      </c>
      <c r="AO9" t="s">
        <v>30</v>
      </c>
      <c r="AP9" t="s">
        <v>31</v>
      </c>
      <c r="AQ9" t="s">
        <v>120</v>
      </c>
      <c r="AR9" t="s">
        <v>161</v>
      </c>
      <c r="AS9" t="s">
        <v>220</v>
      </c>
      <c r="AT9" s="53">
        <v>36161</v>
      </c>
      <c r="AU9" t="s">
        <v>240</v>
      </c>
      <c r="AV9" t="s">
        <v>161</v>
      </c>
      <c r="AW9" t="s">
        <v>8</v>
      </c>
      <c r="AX9" s="53">
        <v>44249</v>
      </c>
      <c r="AY9" t="s">
        <v>123</v>
      </c>
      <c r="AZ9" t="s">
        <v>52</v>
      </c>
      <c r="BA9" t="s">
        <v>53</v>
      </c>
      <c r="BB9" t="s">
        <v>233</v>
      </c>
      <c r="BC9" t="s">
        <v>120</v>
      </c>
      <c r="BD9" t="s">
        <v>124</v>
      </c>
      <c r="BE9" t="s">
        <v>120</v>
      </c>
    </row>
    <row r="10" spans="1:57" hidden="1" x14ac:dyDescent="0.3">
      <c r="A10" s="55">
        <v>44515</v>
      </c>
      <c r="B10" t="s">
        <v>9</v>
      </c>
      <c r="C10" t="s">
        <v>30</v>
      </c>
      <c r="D10" t="s">
        <v>31</v>
      </c>
      <c r="E10">
        <v>6</v>
      </c>
      <c r="F10" t="s">
        <v>52</v>
      </c>
      <c r="G10" t="s">
        <v>53</v>
      </c>
      <c r="H10" t="s">
        <v>116</v>
      </c>
      <c r="I10" t="s">
        <v>69</v>
      </c>
      <c r="J10" s="55">
        <v>44514</v>
      </c>
      <c r="K10" s="55">
        <v>44515</v>
      </c>
      <c r="L10">
        <v>4</v>
      </c>
      <c r="M10" t="s">
        <v>117</v>
      </c>
      <c r="N10">
        <v>0</v>
      </c>
      <c r="O10">
        <v>12697140</v>
      </c>
      <c r="P10" t="s">
        <v>118</v>
      </c>
      <c r="Q10">
        <v>111</v>
      </c>
      <c r="R10">
        <v>0</v>
      </c>
      <c r="S10">
        <v>5.2926353000000003E-4</v>
      </c>
      <c r="T10" s="19">
        <v>998192.68</v>
      </c>
      <c r="U10" s="19">
        <v>14320.82</v>
      </c>
      <c r="V10" s="19">
        <f t="shared" si="0"/>
        <v>-983871.8600000001</v>
      </c>
      <c r="W10">
        <v>0</v>
      </c>
      <c r="X10">
        <v>-983807.48</v>
      </c>
      <c r="Y10">
        <v>-983807.48</v>
      </c>
      <c r="Z10">
        <v>-64.380000000121001</v>
      </c>
      <c r="AA10">
        <v>14385.200000000101</v>
      </c>
      <c r="AB10">
        <v>-0.44754330840099998</v>
      </c>
      <c r="AC10">
        <v>0</v>
      </c>
      <c r="AD10" s="55">
        <v>44516.209247685183</v>
      </c>
      <c r="AE10" s="55">
        <v>44516.336430868054</v>
      </c>
      <c r="AF10">
        <v>111</v>
      </c>
      <c r="AG10" t="s">
        <v>289</v>
      </c>
      <c r="AH10" t="s">
        <v>9</v>
      </c>
      <c r="AI10" t="s">
        <v>120</v>
      </c>
      <c r="AJ10" t="s">
        <v>120</v>
      </c>
      <c r="AK10" s="55">
        <v>44515.923877314817</v>
      </c>
      <c r="AL10" s="55">
        <v>44516.250243055554</v>
      </c>
      <c r="AM10" t="s">
        <v>9</v>
      </c>
      <c r="AN10" t="s">
        <v>290</v>
      </c>
      <c r="AO10" t="s">
        <v>30</v>
      </c>
      <c r="AP10" t="s">
        <v>31</v>
      </c>
      <c r="AQ10">
        <v>6</v>
      </c>
      <c r="AR10" t="s">
        <v>291</v>
      </c>
      <c r="AS10" t="s">
        <v>289</v>
      </c>
      <c r="AT10" s="53">
        <v>36161</v>
      </c>
      <c r="AU10" t="s">
        <v>292</v>
      </c>
      <c r="AV10" t="s">
        <v>291</v>
      </c>
      <c r="AW10" t="s">
        <v>9</v>
      </c>
      <c r="AX10" s="53">
        <v>44249</v>
      </c>
      <c r="AY10" t="s">
        <v>123</v>
      </c>
      <c r="AZ10" t="s">
        <v>52</v>
      </c>
      <c r="BA10" t="s">
        <v>53</v>
      </c>
      <c r="BB10" t="s">
        <v>233</v>
      </c>
      <c r="BC10" t="s">
        <v>120</v>
      </c>
      <c r="BD10" t="s">
        <v>124</v>
      </c>
      <c r="BE10" t="s">
        <v>120</v>
      </c>
    </row>
    <row r="11" spans="1:57" hidden="1" x14ac:dyDescent="0.3">
      <c r="A11" s="55">
        <v>44515</v>
      </c>
      <c r="B11" t="s">
        <v>10</v>
      </c>
      <c r="C11" t="s">
        <v>30</v>
      </c>
      <c r="D11" t="s">
        <v>31</v>
      </c>
      <c r="E11">
        <v>6</v>
      </c>
      <c r="F11" t="s">
        <v>52</v>
      </c>
      <c r="G11" t="s">
        <v>53</v>
      </c>
      <c r="H11" t="s">
        <v>116</v>
      </c>
      <c r="I11" t="s">
        <v>69</v>
      </c>
      <c r="J11" s="55">
        <v>44514</v>
      </c>
      <c r="K11" s="55">
        <v>44515</v>
      </c>
      <c r="L11">
        <v>4</v>
      </c>
      <c r="M11" t="s">
        <v>117</v>
      </c>
      <c r="N11">
        <v>0</v>
      </c>
      <c r="O11">
        <v>12697140</v>
      </c>
      <c r="P11" t="s">
        <v>118</v>
      </c>
      <c r="Q11">
        <v>113</v>
      </c>
      <c r="R11">
        <v>0</v>
      </c>
      <c r="S11">
        <v>2.5390609499999998E-4</v>
      </c>
      <c r="T11" s="19">
        <v>404990.78</v>
      </c>
      <c r="U11" s="19">
        <v>6899.32</v>
      </c>
      <c r="V11" s="19">
        <f t="shared" si="0"/>
        <v>-398091.46</v>
      </c>
      <c r="W11">
        <v>0</v>
      </c>
      <c r="X11">
        <v>-398089.7</v>
      </c>
      <c r="Y11">
        <v>-398089.7</v>
      </c>
      <c r="Z11">
        <v>-1.7600000000089999</v>
      </c>
      <c r="AA11">
        <v>6901.0800000000199</v>
      </c>
      <c r="AB11">
        <v>-2.5503254563E-2</v>
      </c>
      <c r="AC11">
        <v>0</v>
      </c>
      <c r="AD11" s="55">
        <v>44516.209247685183</v>
      </c>
      <c r="AE11" s="55">
        <v>44516.336430868054</v>
      </c>
      <c r="AF11">
        <v>113</v>
      </c>
      <c r="AG11" t="s">
        <v>305</v>
      </c>
      <c r="AH11" t="s">
        <v>10</v>
      </c>
      <c r="AI11" t="s">
        <v>120</v>
      </c>
      <c r="AJ11" t="s">
        <v>120</v>
      </c>
      <c r="AK11" s="55">
        <v>44515.923032407409</v>
      </c>
      <c r="AL11" s="55">
        <v>44516.250243055554</v>
      </c>
      <c r="AM11" t="s">
        <v>10</v>
      </c>
      <c r="AN11" t="s">
        <v>306</v>
      </c>
      <c r="AO11" t="s">
        <v>30</v>
      </c>
      <c r="AP11" t="s">
        <v>31</v>
      </c>
      <c r="AQ11">
        <v>6</v>
      </c>
      <c r="AR11" t="s">
        <v>307</v>
      </c>
      <c r="AS11" t="s">
        <v>305</v>
      </c>
      <c r="AT11" s="53">
        <v>36161</v>
      </c>
      <c r="AU11" t="s">
        <v>308</v>
      </c>
      <c r="AV11" t="s">
        <v>307</v>
      </c>
      <c r="AW11" t="s">
        <v>10</v>
      </c>
      <c r="AX11" s="53">
        <v>44249</v>
      </c>
      <c r="AY11" t="s">
        <v>123</v>
      </c>
      <c r="AZ11" t="s">
        <v>52</v>
      </c>
      <c r="BA11" t="s">
        <v>53</v>
      </c>
      <c r="BB11" t="s">
        <v>233</v>
      </c>
      <c r="BC11" t="s">
        <v>120</v>
      </c>
      <c r="BD11" t="s">
        <v>124</v>
      </c>
      <c r="BE11" t="s">
        <v>120</v>
      </c>
    </row>
    <row r="12" spans="1:57" hidden="1" x14ac:dyDescent="0.3">
      <c r="A12" s="55">
        <v>44515</v>
      </c>
      <c r="B12" t="s">
        <v>11</v>
      </c>
      <c r="C12" t="s">
        <v>30</v>
      </c>
      <c r="D12" t="s">
        <v>31</v>
      </c>
      <c r="E12">
        <v>6</v>
      </c>
      <c r="F12" t="s">
        <v>52</v>
      </c>
      <c r="G12" t="s">
        <v>53</v>
      </c>
      <c r="H12" t="s">
        <v>116</v>
      </c>
      <c r="I12" t="s">
        <v>69</v>
      </c>
      <c r="J12" s="55">
        <v>44514</v>
      </c>
      <c r="K12" s="55">
        <v>44515</v>
      </c>
      <c r="L12">
        <v>4</v>
      </c>
      <c r="M12" t="s">
        <v>117</v>
      </c>
      <c r="N12">
        <v>0</v>
      </c>
      <c r="O12">
        <v>12697140</v>
      </c>
      <c r="P12" t="s">
        <v>118</v>
      </c>
      <c r="Q12">
        <v>131</v>
      </c>
      <c r="R12">
        <v>0</v>
      </c>
      <c r="S12">
        <v>1.816177966E-3</v>
      </c>
      <c r="T12" s="19">
        <v>5591340.4000000004</v>
      </c>
      <c r="U12" s="19">
        <v>49047.37</v>
      </c>
      <c r="V12" s="19">
        <f t="shared" si="0"/>
        <v>-5542293.0300000003</v>
      </c>
      <c r="W12">
        <v>0</v>
      </c>
      <c r="X12">
        <v>-5541977.3099999996</v>
      </c>
      <c r="Y12">
        <v>-5541977.3099999996</v>
      </c>
      <c r="Z12">
        <v>-315.719999999739</v>
      </c>
      <c r="AA12">
        <v>49363.089999999902</v>
      </c>
      <c r="AB12">
        <v>-0.639587189537</v>
      </c>
      <c r="AC12">
        <v>9.9999999999999998E-13</v>
      </c>
      <c r="AD12" s="55">
        <v>44516.209247685183</v>
      </c>
      <c r="AE12" s="55">
        <v>44516.336430868054</v>
      </c>
      <c r="AF12">
        <v>131</v>
      </c>
      <c r="AG12" t="s">
        <v>375</v>
      </c>
      <c r="AH12" t="s">
        <v>11</v>
      </c>
      <c r="AI12" t="s">
        <v>120</v>
      </c>
      <c r="AJ12" t="s">
        <v>120</v>
      </c>
      <c r="AK12" s="55">
        <v>44515.923206018517</v>
      </c>
      <c r="AL12" s="55">
        <v>44516.250243055554</v>
      </c>
      <c r="AM12" t="s">
        <v>11</v>
      </c>
      <c r="AN12" t="s">
        <v>376</v>
      </c>
      <c r="AO12" t="s">
        <v>30</v>
      </c>
      <c r="AP12" t="s">
        <v>31</v>
      </c>
      <c r="AQ12">
        <v>6</v>
      </c>
      <c r="AR12" t="s">
        <v>377</v>
      </c>
      <c r="AS12" t="s">
        <v>375</v>
      </c>
      <c r="AT12" s="53">
        <v>36161</v>
      </c>
      <c r="AU12" t="s">
        <v>378</v>
      </c>
      <c r="AV12" t="s">
        <v>377</v>
      </c>
      <c r="AW12" t="s">
        <v>11</v>
      </c>
      <c r="AX12" s="53">
        <v>44249</v>
      </c>
      <c r="AY12" t="s">
        <v>123</v>
      </c>
      <c r="AZ12" t="s">
        <v>52</v>
      </c>
      <c r="BA12" t="s">
        <v>53</v>
      </c>
      <c r="BB12" t="s">
        <v>233</v>
      </c>
      <c r="BC12" t="s">
        <v>120</v>
      </c>
      <c r="BD12" t="s">
        <v>124</v>
      </c>
      <c r="BE12" t="s">
        <v>120</v>
      </c>
    </row>
    <row r="13" spans="1:57" hidden="1" x14ac:dyDescent="0.3">
      <c r="A13" s="55">
        <v>44515</v>
      </c>
      <c r="B13" t="s">
        <v>12</v>
      </c>
      <c r="C13" t="s">
        <v>30</v>
      </c>
      <c r="D13" t="s">
        <v>31</v>
      </c>
      <c r="E13">
        <v>6</v>
      </c>
      <c r="F13" t="s">
        <v>52</v>
      </c>
      <c r="G13" t="s">
        <v>53</v>
      </c>
      <c r="H13" t="s">
        <v>116</v>
      </c>
      <c r="I13" t="s">
        <v>69</v>
      </c>
      <c r="J13" s="55">
        <v>44514</v>
      </c>
      <c r="K13" s="55">
        <v>44515</v>
      </c>
      <c r="L13">
        <v>4</v>
      </c>
      <c r="M13" t="s">
        <v>117</v>
      </c>
      <c r="N13">
        <v>0</v>
      </c>
      <c r="O13">
        <v>12697140</v>
      </c>
      <c r="P13" t="s">
        <v>118</v>
      </c>
      <c r="Q13">
        <v>132</v>
      </c>
      <c r="R13">
        <v>0</v>
      </c>
      <c r="S13">
        <v>1.761903914E-3</v>
      </c>
      <c r="T13" s="19">
        <v>1526618</v>
      </c>
      <c r="U13" s="19">
        <v>47751.62</v>
      </c>
      <c r="V13" s="19">
        <f t="shared" si="0"/>
        <v>-1478866.38</v>
      </c>
      <c r="W13">
        <v>0</v>
      </c>
      <c r="X13">
        <v>-1478730.06</v>
      </c>
      <c r="Y13">
        <v>-1478730.06</v>
      </c>
      <c r="Z13">
        <v>-136.31999999983199</v>
      </c>
      <c r="AA13">
        <v>47887.9399999999</v>
      </c>
      <c r="AB13">
        <v>-0.28466457316799998</v>
      </c>
      <c r="AC13">
        <v>0</v>
      </c>
      <c r="AD13" s="55">
        <v>44516.209247685183</v>
      </c>
      <c r="AE13" s="55">
        <v>44516.336430868054</v>
      </c>
      <c r="AF13">
        <v>132</v>
      </c>
      <c r="AG13" t="s">
        <v>379</v>
      </c>
      <c r="AH13" t="s">
        <v>12</v>
      </c>
      <c r="AI13" t="s">
        <v>120</v>
      </c>
      <c r="AJ13" t="s">
        <v>120</v>
      </c>
      <c r="AK13" s="55">
        <v>44515.923217592594</v>
      </c>
      <c r="AL13" s="55">
        <v>44516.250243055554</v>
      </c>
      <c r="AM13" t="s">
        <v>12</v>
      </c>
      <c r="AN13" t="s">
        <v>380</v>
      </c>
      <c r="AO13" t="s">
        <v>30</v>
      </c>
      <c r="AP13" t="s">
        <v>31</v>
      </c>
      <c r="AQ13">
        <v>6</v>
      </c>
      <c r="AR13" t="s">
        <v>381</v>
      </c>
      <c r="AS13" t="s">
        <v>379</v>
      </c>
      <c r="AT13" s="53">
        <v>36161</v>
      </c>
      <c r="AU13" t="s">
        <v>382</v>
      </c>
      <c r="AV13" t="s">
        <v>381</v>
      </c>
      <c r="AW13" t="s">
        <v>12</v>
      </c>
      <c r="AX13" s="53">
        <v>44249</v>
      </c>
      <c r="AY13" t="s">
        <v>123</v>
      </c>
      <c r="AZ13" t="s">
        <v>52</v>
      </c>
      <c r="BA13" t="s">
        <v>53</v>
      </c>
      <c r="BB13" t="s">
        <v>233</v>
      </c>
      <c r="BC13" t="s">
        <v>120</v>
      </c>
      <c r="BD13" t="s">
        <v>124</v>
      </c>
      <c r="BE13" t="s">
        <v>120</v>
      </c>
    </row>
    <row r="14" spans="1:57" x14ac:dyDescent="0.3">
      <c r="A14" s="55">
        <v>44515</v>
      </c>
      <c r="B14" t="s">
        <v>13</v>
      </c>
      <c r="C14" t="s">
        <v>30</v>
      </c>
      <c r="D14" t="s">
        <v>31</v>
      </c>
      <c r="E14">
        <v>6</v>
      </c>
      <c r="F14" t="s">
        <v>52</v>
      </c>
      <c r="G14" t="s">
        <v>53</v>
      </c>
      <c r="H14" t="s">
        <v>116</v>
      </c>
      <c r="I14" t="s">
        <v>69</v>
      </c>
      <c r="J14" s="55">
        <v>44514</v>
      </c>
      <c r="K14" s="55">
        <v>44515</v>
      </c>
      <c r="L14">
        <v>4</v>
      </c>
      <c r="M14" t="s">
        <v>117</v>
      </c>
      <c r="N14">
        <v>0</v>
      </c>
      <c r="O14">
        <v>12697140</v>
      </c>
      <c r="P14" t="s">
        <v>118</v>
      </c>
      <c r="Q14">
        <v>153</v>
      </c>
      <c r="R14">
        <v>0</v>
      </c>
      <c r="S14">
        <v>0.26850534306200002</v>
      </c>
      <c r="T14" s="19">
        <v>366781488.56999999</v>
      </c>
      <c r="U14" s="19">
        <v>5278931.17</v>
      </c>
      <c r="V14" s="19">
        <f t="shared" si="0"/>
        <v>-361502557.39999998</v>
      </c>
      <c r="W14">
        <v>0</v>
      </c>
      <c r="X14" s="19">
        <v>-359483606.06</v>
      </c>
      <c r="Y14" s="19">
        <v>-359483606.06</v>
      </c>
      <c r="Z14">
        <v>-2018951.33999997</v>
      </c>
      <c r="AA14">
        <v>7297882.5099999905</v>
      </c>
      <c r="AB14">
        <v>-27.664892346972</v>
      </c>
      <c r="AC14">
        <v>0</v>
      </c>
      <c r="AD14" s="55">
        <v>44516.209247685183</v>
      </c>
      <c r="AE14" s="55">
        <v>44516.336430868054</v>
      </c>
      <c r="AF14">
        <v>153</v>
      </c>
      <c r="AG14" t="s">
        <v>119</v>
      </c>
      <c r="AH14" t="s">
        <v>13</v>
      </c>
      <c r="AI14" t="s">
        <v>120</v>
      </c>
      <c r="AJ14" t="s">
        <v>120</v>
      </c>
      <c r="AK14" s="55">
        <v>44515.924027777779</v>
      </c>
      <c r="AL14" s="55">
        <v>44516.250243055554</v>
      </c>
      <c r="AM14" t="s">
        <v>13</v>
      </c>
      <c r="AN14" t="s">
        <v>121</v>
      </c>
      <c r="AO14" t="s">
        <v>30</v>
      </c>
      <c r="AP14" t="s">
        <v>31</v>
      </c>
      <c r="AQ14">
        <v>6</v>
      </c>
      <c r="AR14" t="s">
        <v>122</v>
      </c>
      <c r="AS14" t="s">
        <v>119</v>
      </c>
      <c r="AT14" s="53">
        <v>36161</v>
      </c>
      <c r="AU14" t="s">
        <v>232</v>
      </c>
      <c r="AV14" t="s">
        <v>122</v>
      </c>
      <c r="AW14" t="s">
        <v>13</v>
      </c>
      <c r="AX14" s="53">
        <v>44249</v>
      </c>
      <c r="AY14" t="s">
        <v>123</v>
      </c>
      <c r="AZ14" t="s">
        <v>52</v>
      </c>
      <c r="BA14" t="s">
        <v>53</v>
      </c>
      <c r="BB14" t="s">
        <v>233</v>
      </c>
      <c r="BC14" t="s">
        <v>120</v>
      </c>
      <c r="BD14" t="s">
        <v>124</v>
      </c>
      <c r="BE14" t="s">
        <v>120</v>
      </c>
    </row>
    <row r="15" spans="1:57" x14ac:dyDescent="0.3">
      <c r="A15" s="55">
        <v>44515</v>
      </c>
      <c r="B15" t="s">
        <v>4</v>
      </c>
      <c r="C15" t="s">
        <v>30</v>
      </c>
      <c r="D15" t="s">
        <v>31</v>
      </c>
      <c r="E15">
        <v>6</v>
      </c>
      <c r="F15" t="s">
        <v>52</v>
      </c>
      <c r="G15" t="s">
        <v>53</v>
      </c>
      <c r="H15" t="s">
        <v>116</v>
      </c>
      <c r="I15" t="s">
        <v>69</v>
      </c>
      <c r="J15" s="55">
        <v>44514</v>
      </c>
      <c r="K15" s="55">
        <v>44515</v>
      </c>
      <c r="L15">
        <v>4</v>
      </c>
      <c r="M15" t="s">
        <v>117</v>
      </c>
      <c r="N15">
        <v>0</v>
      </c>
      <c r="O15">
        <v>12697140</v>
      </c>
      <c r="P15" t="s">
        <v>118</v>
      </c>
      <c r="Q15">
        <v>172</v>
      </c>
      <c r="R15">
        <v>0</v>
      </c>
      <c r="S15">
        <v>0.11844122544299999</v>
      </c>
      <c r="T15" s="19">
        <v>53566641.100000001</v>
      </c>
      <c r="U15" s="19">
        <v>3199439.93</v>
      </c>
      <c r="V15" s="19">
        <f t="shared" si="0"/>
        <v>-50367201.170000002</v>
      </c>
      <c r="W15">
        <v>0</v>
      </c>
      <c r="X15" s="19">
        <v>-50347449.490000002</v>
      </c>
      <c r="Y15" s="19">
        <v>-50347449.490000002</v>
      </c>
      <c r="Z15">
        <v>-19751.680000014599</v>
      </c>
      <c r="AA15">
        <v>3219191.6100000101</v>
      </c>
      <c r="AB15">
        <v>-0.613560247196</v>
      </c>
      <c r="AC15">
        <v>0</v>
      </c>
      <c r="AD15" s="55">
        <v>44516.209247685183</v>
      </c>
      <c r="AE15" s="55">
        <v>44516.336430868054</v>
      </c>
      <c r="AF15">
        <v>172</v>
      </c>
      <c r="AG15" t="s">
        <v>125</v>
      </c>
      <c r="AH15" t="s">
        <v>4</v>
      </c>
      <c r="AI15" t="s">
        <v>120</v>
      </c>
      <c r="AJ15" t="s">
        <v>120</v>
      </c>
      <c r="AK15" s="55">
        <v>44515.923460648148</v>
      </c>
      <c r="AL15" s="55">
        <v>44516.250243055554</v>
      </c>
      <c r="AM15" t="s">
        <v>4</v>
      </c>
      <c r="AN15" t="s">
        <v>126</v>
      </c>
      <c r="AO15" t="s">
        <v>30</v>
      </c>
      <c r="AP15" t="s">
        <v>31</v>
      </c>
      <c r="AQ15">
        <v>6</v>
      </c>
      <c r="AR15" t="s">
        <v>127</v>
      </c>
      <c r="AS15" t="s">
        <v>125</v>
      </c>
      <c r="AT15" s="53">
        <v>36161</v>
      </c>
      <c r="AU15" t="s">
        <v>234</v>
      </c>
      <c r="AV15" t="s">
        <v>127</v>
      </c>
      <c r="AW15" t="s">
        <v>4</v>
      </c>
      <c r="AX15" s="53">
        <v>44249</v>
      </c>
      <c r="AY15" t="s">
        <v>123</v>
      </c>
      <c r="AZ15" t="s">
        <v>52</v>
      </c>
      <c r="BA15" t="s">
        <v>53</v>
      </c>
      <c r="BB15" t="s">
        <v>233</v>
      </c>
      <c r="BC15" t="s">
        <v>120</v>
      </c>
      <c r="BD15" t="s">
        <v>124</v>
      </c>
      <c r="BE15" t="s">
        <v>120</v>
      </c>
    </row>
    <row r="16" spans="1:57" hidden="1" x14ac:dyDescent="0.3">
      <c r="A16" s="55">
        <v>44515</v>
      </c>
      <c r="B16" t="s">
        <v>695</v>
      </c>
      <c r="C16" t="s">
        <v>30</v>
      </c>
      <c r="D16" t="s">
        <v>31</v>
      </c>
      <c r="E16">
        <v>6</v>
      </c>
      <c r="F16" t="s">
        <v>52</v>
      </c>
      <c r="G16" t="s">
        <v>53</v>
      </c>
      <c r="H16" t="s">
        <v>116</v>
      </c>
      <c r="I16" t="s">
        <v>69</v>
      </c>
      <c r="J16" s="55">
        <v>44514</v>
      </c>
      <c r="K16" s="55">
        <v>44515</v>
      </c>
      <c r="L16">
        <v>4</v>
      </c>
      <c r="M16" t="s">
        <v>117</v>
      </c>
      <c r="N16">
        <v>0</v>
      </c>
      <c r="O16">
        <v>12697140</v>
      </c>
      <c r="P16" t="s">
        <v>118</v>
      </c>
      <c r="Q16">
        <v>178</v>
      </c>
      <c r="R16">
        <v>0</v>
      </c>
      <c r="S16">
        <v>0</v>
      </c>
      <c r="T16" s="19">
        <v>0</v>
      </c>
      <c r="U16" s="19">
        <v>0</v>
      </c>
      <c r="V16" s="19">
        <f t="shared" si="0"/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55">
        <v>44516.209247685183</v>
      </c>
      <c r="AE16" s="55">
        <v>44516.336430868054</v>
      </c>
      <c r="AF16">
        <v>178</v>
      </c>
      <c r="AG16" t="s">
        <v>696</v>
      </c>
      <c r="AH16" t="s">
        <v>695</v>
      </c>
      <c r="AI16" t="s">
        <v>120</v>
      </c>
      <c r="AJ16" t="s">
        <v>120</v>
      </c>
      <c r="AK16" s="55">
        <v>44515.92428240741</v>
      </c>
      <c r="AL16" s="55">
        <v>44516.250243055554</v>
      </c>
      <c r="AM16" t="s">
        <v>695</v>
      </c>
      <c r="AN16" t="s">
        <v>697</v>
      </c>
      <c r="AO16" t="s">
        <v>30</v>
      </c>
      <c r="AP16" t="s">
        <v>31</v>
      </c>
      <c r="AQ16">
        <v>6</v>
      </c>
      <c r="AR16" t="s">
        <v>698</v>
      </c>
      <c r="AS16" t="s">
        <v>696</v>
      </c>
      <c r="AT16" s="53">
        <v>36161</v>
      </c>
      <c r="AU16" t="s">
        <v>699</v>
      </c>
      <c r="AV16" t="s">
        <v>698</v>
      </c>
      <c r="AW16" t="s">
        <v>695</v>
      </c>
      <c r="AX16" s="53">
        <v>44249</v>
      </c>
      <c r="AY16" t="s">
        <v>123</v>
      </c>
      <c r="AZ16" t="s">
        <v>52</v>
      </c>
      <c r="BA16" t="s">
        <v>53</v>
      </c>
      <c r="BB16" t="s">
        <v>233</v>
      </c>
      <c r="BC16" t="s">
        <v>120</v>
      </c>
      <c r="BD16" t="s">
        <v>124</v>
      </c>
      <c r="BE16" t="s">
        <v>120</v>
      </c>
    </row>
    <row r="17" spans="1:57" hidden="1" x14ac:dyDescent="0.3">
      <c r="A17" s="55">
        <v>44515</v>
      </c>
      <c r="B17" t="s">
        <v>1</v>
      </c>
      <c r="C17" t="s">
        <v>32</v>
      </c>
      <c r="D17" t="s">
        <v>33</v>
      </c>
      <c r="E17">
        <v>3</v>
      </c>
      <c r="F17" t="s">
        <v>52</v>
      </c>
      <c r="G17" t="s">
        <v>53</v>
      </c>
      <c r="H17" t="s">
        <v>116</v>
      </c>
      <c r="I17" t="s">
        <v>69</v>
      </c>
      <c r="J17" s="55">
        <v>44514</v>
      </c>
      <c r="K17" s="55">
        <v>44515</v>
      </c>
      <c r="L17">
        <v>4</v>
      </c>
      <c r="M17" t="s">
        <v>117</v>
      </c>
      <c r="N17">
        <v>0</v>
      </c>
      <c r="O17">
        <v>12697140</v>
      </c>
      <c r="P17" t="s">
        <v>118</v>
      </c>
      <c r="Q17">
        <v>1488</v>
      </c>
      <c r="R17">
        <v>0</v>
      </c>
      <c r="S17">
        <v>2.0373511218999999E-2</v>
      </c>
      <c r="T17" s="19">
        <v>553745</v>
      </c>
      <c r="U17" s="19">
        <v>434530.12</v>
      </c>
      <c r="V17" s="19">
        <f t="shared" si="0"/>
        <v>-119214.88</v>
      </c>
      <c r="W17">
        <v>-126440.35</v>
      </c>
      <c r="X17">
        <v>0</v>
      </c>
      <c r="Y17">
        <v>-126440.35</v>
      </c>
      <c r="Z17">
        <v>7225.47</v>
      </c>
      <c r="AA17">
        <v>553745</v>
      </c>
      <c r="AB17">
        <v>1.3048370639919999</v>
      </c>
      <c r="AC17">
        <v>1.1594202898549999</v>
      </c>
      <c r="AD17" s="55">
        <v>44516.209247685183</v>
      </c>
      <c r="AE17" s="55">
        <v>44516.336430868054</v>
      </c>
      <c r="AF17">
        <v>1488</v>
      </c>
      <c r="AG17" t="s">
        <v>393</v>
      </c>
      <c r="AH17" t="s">
        <v>394</v>
      </c>
      <c r="AI17" t="s">
        <v>120</v>
      </c>
      <c r="AJ17">
        <v>0</v>
      </c>
      <c r="AK17" s="55">
        <v>44516.151192129626</v>
      </c>
      <c r="AL17" s="55">
        <v>44516.250243055554</v>
      </c>
      <c r="AM17" t="s">
        <v>1</v>
      </c>
      <c r="AN17" t="s">
        <v>395</v>
      </c>
      <c r="AO17" t="s">
        <v>32</v>
      </c>
      <c r="AP17" t="s">
        <v>33</v>
      </c>
      <c r="AQ17">
        <v>3</v>
      </c>
      <c r="AR17" t="s">
        <v>158</v>
      </c>
      <c r="AS17" t="s">
        <v>393</v>
      </c>
      <c r="AT17" s="53">
        <v>36161</v>
      </c>
      <c r="AU17" t="s">
        <v>238</v>
      </c>
      <c r="AV17" t="s">
        <v>239</v>
      </c>
      <c r="AW17" t="s">
        <v>1</v>
      </c>
      <c r="AX17" s="53">
        <v>44249</v>
      </c>
      <c r="AY17" t="s">
        <v>123</v>
      </c>
      <c r="AZ17" t="s">
        <v>52</v>
      </c>
      <c r="BA17" t="s">
        <v>53</v>
      </c>
      <c r="BB17" t="s">
        <v>233</v>
      </c>
      <c r="BC17" t="s">
        <v>120</v>
      </c>
      <c r="BD17" t="s">
        <v>124</v>
      </c>
      <c r="BE17" t="s">
        <v>120</v>
      </c>
    </row>
    <row r="18" spans="1:57" hidden="1" x14ac:dyDescent="0.3">
      <c r="A18" s="55">
        <v>44515</v>
      </c>
      <c r="B18" t="s">
        <v>1</v>
      </c>
      <c r="C18" t="s">
        <v>32</v>
      </c>
      <c r="D18" t="s">
        <v>33</v>
      </c>
      <c r="E18">
        <v>3</v>
      </c>
      <c r="F18" t="s">
        <v>52</v>
      </c>
      <c r="G18" t="s">
        <v>53</v>
      </c>
      <c r="H18" t="s">
        <v>116</v>
      </c>
      <c r="I18" t="s">
        <v>69</v>
      </c>
      <c r="J18" s="55">
        <v>44514</v>
      </c>
      <c r="K18" s="55">
        <v>44515</v>
      </c>
      <c r="L18">
        <v>4</v>
      </c>
      <c r="M18" t="s">
        <v>117</v>
      </c>
      <c r="N18">
        <v>0</v>
      </c>
      <c r="O18">
        <v>12697140</v>
      </c>
      <c r="P18" t="s">
        <v>118</v>
      </c>
      <c r="Q18">
        <v>1489</v>
      </c>
      <c r="R18">
        <v>0</v>
      </c>
      <c r="S18">
        <v>0.16954756381399999</v>
      </c>
      <c r="T18" s="19">
        <v>4608244.24</v>
      </c>
      <c r="U18" s="19">
        <v>4311041.91</v>
      </c>
      <c r="V18" s="19">
        <f t="shared" si="0"/>
        <v>-297202.33000000007</v>
      </c>
      <c r="W18">
        <v>-339856.9</v>
      </c>
      <c r="X18">
        <v>0</v>
      </c>
      <c r="Y18">
        <v>-339856.9</v>
      </c>
      <c r="Z18">
        <v>42654.57</v>
      </c>
      <c r="AA18">
        <v>4608244.24</v>
      </c>
      <c r="AB18">
        <v>0.925614350684</v>
      </c>
      <c r="AC18">
        <v>0.78074170461900005</v>
      </c>
      <c r="AD18" s="55">
        <v>44516.209247685183</v>
      </c>
      <c r="AE18" s="55">
        <v>44516.336430868054</v>
      </c>
      <c r="AF18">
        <v>1489</v>
      </c>
      <c r="AG18" t="s">
        <v>396</v>
      </c>
      <c r="AH18" t="s">
        <v>397</v>
      </c>
      <c r="AI18" t="s">
        <v>120</v>
      </c>
      <c r="AJ18">
        <v>0</v>
      </c>
      <c r="AK18" s="55">
        <v>44516.151192129626</v>
      </c>
      <c r="AL18" s="55">
        <v>44516.250243055554</v>
      </c>
      <c r="AM18" t="s">
        <v>1</v>
      </c>
      <c r="AN18">
        <v>6185495</v>
      </c>
      <c r="AO18" t="s">
        <v>32</v>
      </c>
      <c r="AP18" t="s">
        <v>33</v>
      </c>
      <c r="AQ18">
        <v>3</v>
      </c>
      <c r="AR18" t="s">
        <v>158</v>
      </c>
      <c r="AS18" t="s">
        <v>396</v>
      </c>
      <c r="AT18" s="53">
        <v>36161</v>
      </c>
      <c r="AU18" t="s">
        <v>238</v>
      </c>
      <c r="AV18" t="s">
        <v>239</v>
      </c>
      <c r="AW18" t="s">
        <v>1</v>
      </c>
      <c r="AX18" s="53">
        <v>44249</v>
      </c>
      <c r="AY18" t="s">
        <v>123</v>
      </c>
      <c r="AZ18" t="s">
        <v>52</v>
      </c>
      <c r="BA18" t="s">
        <v>53</v>
      </c>
      <c r="BB18" t="s">
        <v>233</v>
      </c>
      <c r="BC18" t="s">
        <v>120</v>
      </c>
      <c r="BD18" t="s">
        <v>124</v>
      </c>
      <c r="BE18" t="s">
        <v>120</v>
      </c>
    </row>
    <row r="19" spans="1:57" hidden="1" x14ac:dyDescent="0.3">
      <c r="A19" s="55">
        <v>44515</v>
      </c>
      <c r="B19" t="s">
        <v>1</v>
      </c>
      <c r="C19" t="s">
        <v>32</v>
      </c>
      <c r="D19" t="s">
        <v>33</v>
      </c>
      <c r="E19">
        <v>3</v>
      </c>
      <c r="F19" t="s">
        <v>52</v>
      </c>
      <c r="G19" t="s">
        <v>53</v>
      </c>
      <c r="H19" t="s">
        <v>116</v>
      </c>
      <c r="I19" t="s">
        <v>69</v>
      </c>
      <c r="J19" s="55">
        <v>44514</v>
      </c>
      <c r="K19" s="55">
        <v>44515</v>
      </c>
      <c r="L19">
        <v>4</v>
      </c>
      <c r="M19" t="s">
        <v>117</v>
      </c>
      <c r="N19">
        <v>0</v>
      </c>
      <c r="O19">
        <v>12697140</v>
      </c>
      <c r="P19" t="s">
        <v>118</v>
      </c>
      <c r="Q19">
        <v>1490</v>
      </c>
      <c r="R19">
        <v>0</v>
      </c>
      <c r="S19">
        <v>2.0665389834999999E-2</v>
      </c>
      <c r="T19" s="19">
        <v>561678.16</v>
      </c>
      <c r="U19" s="19">
        <v>568324.53</v>
      </c>
      <c r="V19" s="19">
        <f t="shared" si="0"/>
        <v>6646.3699999999953</v>
      </c>
      <c r="W19">
        <v>0</v>
      </c>
      <c r="X19">
        <v>0</v>
      </c>
      <c r="Y19">
        <v>0</v>
      </c>
      <c r="Z19">
        <v>6646.37</v>
      </c>
      <c r="AA19">
        <v>561678.16</v>
      </c>
      <c r="AB19">
        <v>1.18330575645</v>
      </c>
      <c r="AC19">
        <v>1.0380622837369999</v>
      </c>
      <c r="AD19" s="55">
        <v>44516.209247685183</v>
      </c>
      <c r="AE19" s="55">
        <v>44516.336430868054</v>
      </c>
      <c r="AF19">
        <v>1490</v>
      </c>
      <c r="AG19" t="s">
        <v>398</v>
      </c>
      <c r="AH19" t="s">
        <v>399</v>
      </c>
      <c r="AI19" t="s">
        <v>120</v>
      </c>
      <c r="AJ19">
        <v>0</v>
      </c>
      <c r="AK19" s="55">
        <v>44516.151192129626</v>
      </c>
      <c r="AL19" s="55">
        <v>44516.250243055554</v>
      </c>
      <c r="AM19" t="s">
        <v>1</v>
      </c>
      <c r="AN19">
        <v>6715740</v>
      </c>
      <c r="AO19" t="s">
        <v>32</v>
      </c>
      <c r="AP19" t="s">
        <v>33</v>
      </c>
      <c r="AQ19">
        <v>3</v>
      </c>
      <c r="AR19" t="s">
        <v>158</v>
      </c>
      <c r="AS19" t="s">
        <v>398</v>
      </c>
      <c r="AT19" s="53">
        <v>36161</v>
      </c>
      <c r="AU19" t="s">
        <v>238</v>
      </c>
      <c r="AV19" t="s">
        <v>239</v>
      </c>
      <c r="AW19" t="s">
        <v>1</v>
      </c>
      <c r="AX19" s="53">
        <v>44249</v>
      </c>
      <c r="AY19" t="s">
        <v>123</v>
      </c>
      <c r="AZ19" t="s">
        <v>52</v>
      </c>
      <c r="BA19" t="s">
        <v>53</v>
      </c>
      <c r="BB19" t="s">
        <v>233</v>
      </c>
      <c r="BC19" t="s">
        <v>120</v>
      </c>
      <c r="BD19" t="s">
        <v>124</v>
      </c>
      <c r="BE19" t="s">
        <v>120</v>
      </c>
    </row>
    <row r="20" spans="1:57" hidden="1" x14ac:dyDescent="0.3">
      <c r="A20" s="55">
        <v>44515</v>
      </c>
      <c r="B20" t="s">
        <v>4</v>
      </c>
      <c r="C20" t="s">
        <v>32</v>
      </c>
      <c r="D20" t="s">
        <v>33</v>
      </c>
      <c r="E20">
        <v>3</v>
      </c>
      <c r="F20" t="s">
        <v>52</v>
      </c>
      <c r="G20" t="s">
        <v>53</v>
      </c>
      <c r="H20" t="s">
        <v>116</v>
      </c>
      <c r="I20" t="s">
        <v>69</v>
      </c>
      <c r="J20" s="55">
        <v>44514</v>
      </c>
      <c r="K20" s="55">
        <v>44515</v>
      </c>
      <c r="L20">
        <v>4</v>
      </c>
      <c r="M20" t="s">
        <v>117</v>
      </c>
      <c r="N20">
        <v>0</v>
      </c>
      <c r="O20">
        <v>12697140</v>
      </c>
      <c r="P20" t="s">
        <v>118</v>
      </c>
      <c r="Q20">
        <v>1492</v>
      </c>
      <c r="R20">
        <v>0</v>
      </c>
      <c r="S20">
        <v>2.7271251460999998E-2</v>
      </c>
      <c r="T20" s="19">
        <v>741223.19798271195</v>
      </c>
      <c r="U20" s="19">
        <v>734949.260623654</v>
      </c>
      <c r="V20" s="19">
        <f t="shared" si="0"/>
        <v>-6273.9373590579489</v>
      </c>
      <c r="W20">
        <v>0</v>
      </c>
      <c r="X20">
        <v>0</v>
      </c>
      <c r="Y20">
        <v>0</v>
      </c>
      <c r="Z20">
        <v>-6273.9373590579498</v>
      </c>
      <c r="AA20">
        <v>741223.19798271195</v>
      </c>
      <c r="AB20">
        <v>-0.846430248828</v>
      </c>
      <c r="AC20">
        <v>-0.24535766237600001</v>
      </c>
      <c r="AD20" s="55">
        <v>44516.209247685183</v>
      </c>
      <c r="AE20" s="55">
        <v>44516.336430868054</v>
      </c>
      <c r="AF20">
        <v>1492</v>
      </c>
      <c r="AG20" t="s">
        <v>400</v>
      </c>
      <c r="AH20" t="s">
        <v>401</v>
      </c>
      <c r="AI20" t="s">
        <v>120</v>
      </c>
      <c r="AJ20">
        <v>0</v>
      </c>
      <c r="AK20" s="55">
        <v>44516.151192129626</v>
      </c>
      <c r="AL20" s="55">
        <v>44516.250243055554</v>
      </c>
      <c r="AM20" t="s">
        <v>4</v>
      </c>
      <c r="AN20">
        <v>5289837</v>
      </c>
      <c r="AO20" t="s">
        <v>32</v>
      </c>
      <c r="AP20" t="s">
        <v>33</v>
      </c>
      <c r="AQ20">
        <v>3</v>
      </c>
      <c r="AR20" t="s">
        <v>402</v>
      </c>
      <c r="AS20" t="s">
        <v>400</v>
      </c>
      <c r="AT20" s="53">
        <v>36161</v>
      </c>
      <c r="AU20" t="s">
        <v>403</v>
      </c>
      <c r="AV20" t="s">
        <v>404</v>
      </c>
      <c r="AW20" t="s">
        <v>4</v>
      </c>
      <c r="AX20" s="53">
        <v>44249</v>
      </c>
      <c r="AY20" t="s">
        <v>123</v>
      </c>
      <c r="AZ20" t="s">
        <v>52</v>
      </c>
      <c r="BA20" t="s">
        <v>53</v>
      </c>
      <c r="BB20" t="s">
        <v>233</v>
      </c>
      <c r="BC20" t="s">
        <v>120</v>
      </c>
      <c r="BD20" t="s">
        <v>124</v>
      </c>
      <c r="BE20" t="s">
        <v>120</v>
      </c>
    </row>
    <row r="21" spans="1:57" hidden="1" x14ac:dyDescent="0.3">
      <c r="A21" s="55">
        <v>44515</v>
      </c>
      <c r="B21" t="s">
        <v>4</v>
      </c>
      <c r="C21" t="s">
        <v>32</v>
      </c>
      <c r="D21" t="s">
        <v>33</v>
      </c>
      <c r="E21">
        <v>3</v>
      </c>
      <c r="F21" t="s">
        <v>52</v>
      </c>
      <c r="G21" t="s">
        <v>53</v>
      </c>
      <c r="H21" t="s">
        <v>116</v>
      </c>
      <c r="I21" t="s">
        <v>69</v>
      </c>
      <c r="J21" s="55">
        <v>44514</v>
      </c>
      <c r="K21" s="55">
        <v>44515</v>
      </c>
      <c r="L21">
        <v>4</v>
      </c>
      <c r="M21" t="s">
        <v>117</v>
      </c>
      <c r="N21">
        <v>0</v>
      </c>
      <c r="O21">
        <v>12697140</v>
      </c>
      <c r="P21" t="s">
        <v>118</v>
      </c>
      <c r="Q21">
        <v>1494</v>
      </c>
      <c r="R21">
        <v>0</v>
      </c>
      <c r="S21">
        <v>1.3851764702000001E-2</v>
      </c>
      <c r="T21" s="19">
        <v>376486.181623563</v>
      </c>
      <c r="U21" s="19">
        <v>376153.718143493</v>
      </c>
      <c r="V21" s="19">
        <f t="shared" si="0"/>
        <v>-332.46348007000051</v>
      </c>
      <c r="W21">
        <v>0</v>
      </c>
      <c r="X21">
        <v>0</v>
      </c>
      <c r="Y21">
        <v>0</v>
      </c>
      <c r="Z21">
        <v>-332.46348007000103</v>
      </c>
      <c r="AA21">
        <v>376486.181623563</v>
      </c>
      <c r="AB21">
        <v>-8.8306954224999998E-2</v>
      </c>
      <c r="AC21">
        <v>0.51736321083699999</v>
      </c>
      <c r="AD21" s="55">
        <v>44516.209247685183</v>
      </c>
      <c r="AE21" s="55">
        <v>44516.336430868054</v>
      </c>
      <c r="AF21">
        <v>1494</v>
      </c>
      <c r="AG21" t="s">
        <v>405</v>
      </c>
      <c r="AH21" t="s">
        <v>406</v>
      </c>
      <c r="AI21" t="s">
        <v>120</v>
      </c>
      <c r="AJ21">
        <v>0</v>
      </c>
      <c r="AK21" s="55">
        <v>44516.151192129626</v>
      </c>
      <c r="AL21" s="55">
        <v>44516.250243055554</v>
      </c>
      <c r="AM21" t="s">
        <v>4</v>
      </c>
      <c r="AN21">
        <v>4821100</v>
      </c>
      <c r="AO21" t="s">
        <v>32</v>
      </c>
      <c r="AP21" t="s">
        <v>33</v>
      </c>
      <c r="AQ21">
        <v>3</v>
      </c>
      <c r="AR21" t="s">
        <v>407</v>
      </c>
      <c r="AS21" t="s">
        <v>405</v>
      </c>
      <c r="AT21" s="53">
        <v>36161</v>
      </c>
      <c r="AU21" t="s">
        <v>408</v>
      </c>
      <c r="AV21" t="s">
        <v>409</v>
      </c>
      <c r="AW21" t="s">
        <v>4</v>
      </c>
      <c r="AX21" s="53">
        <v>44249</v>
      </c>
      <c r="AY21" t="s">
        <v>123</v>
      </c>
      <c r="AZ21" t="s">
        <v>52</v>
      </c>
      <c r="BA21" t="s">
        <v>53</v>
      </c>
      <c r="BB21" t="s">
        <v>233</v>
      </c>
      <c r="BC21" t="s">
        <v>120</v>
      </c>
      <c r="BD21" t="s">
        <v>124</v>
      </c>
      <c r="BE21" t="s">
        <v>120</v>
      </c>
    </row>
    <row r="22" spans="1:57" hidden="1" x14ac:dyDescent="0.3">
      <c r="A22" s="55">
        <v>44515</v>
      </c>
      <c r="B22" t="s">
        <v>4</v>
      </c>
      <c r="C22" t="s">
        <v>32</v>
      </c>
      <c r="D22" t="s">
        <v>33</v>
      </c>
      <c r="E22">
        <v>3</v>
      </c>
      <c r="F22" t="s">
        <v>52</v>
      </c>
      <c r="G22" t="s">
        <v>53</v>
      </c>
      <c r="H22" t="s">
        <v>116</v>
      </c>
      <c r="I22" t="s">
        <v>69</v>
      </c>
      <c r="J22" s="55">
        <v>44514</v>
      </c>
      <c r="K22" s="55">
        <v>44515</v>
      </c>
      <c r="L22">
        <v>4</v>
      </c>
      <c r="M22" t="s">
        <v>117</v>
      </c>
      <c r="N22">
        <v>0</v>
      </c>
      <c r="O22">
        <v>12697140</v>
      </c>
      <c r="P22" t="s">
        <v>118</v>
      </c>
      <c r="Q22">
        <v>1496</v>
      </c>
      <c r="R22">
        <v>0</v>
      </c>
      <c r="S22">
        <v>3.2475996228000001E-2</v>
      </c>
      <c r="T22" s="19">
        <v>882686.36358108697</v>
      </c>
      <c r="U22" s="19">
        <v>750784.57817458897</v>
      </c>
      <c r="V22" s="19">
        <f t="shared" si="0"/>
        <v>-131901.78540649801</v>
      </c>
      <c r="W22">
        <v>-122782.22</v>
      </c>
      <c r="X22">
        <v>0</v>
      </c>
      <c r="Y22">
        <v>-122782.22</v>
      </c>
      <c r="Z22">
        <v>-9119.5654064980008</v>
      </c>
      <c r="AA22">
        <v>882686.36358108697</v>
      </c>
      <c r="AB22">
        <v>-1.0331603367590001</v>
      </c>
      <c r="AC22">
        <v>-0.43321922090499998</v>
      </c>
      <c r="AD22" s="55">
        <v>44516.209247685183</v>
      </c>
      <c r="AE22" s="55">
        <v>44516.336430868054</v>
      </c>
      <c r="AF22">
        <v>1496</v>
      </c>
      <c r="AG22" t="s">
        <v>410</v>
      </c>
      <c r="AH22" t="s">
        <v>411</v>
      </c>
      <c r="AI22" t="s">
        <v>120</v>
      </c>
      <c r="AJ22" t="s">
        <v>120</v>
      </c>
      <c r="AK22" s="55">
        <v>44516.151192129626</v>
      </c>
      <c r="AL22" s="55">
        <v>44516.250243055554</v>
      </c>
      <c r="AM22" t="s">
        <v>4</v>
      </c>
      <c r="AN22">
        <v>4352097</v>
      </c>
      <c r="AO22" t="s">
        <v>32</v>
      </c>
      <c r="AP22" t="s">
        <v>33</v>
      </c>
      <c r="AQ22">
        <v>3</v>
      </c>
      <c r="AR22" t="s">
        <v>206</v>
      </c>
      <c r="AS22" t="s">
        <v>410</v>
      </c>
      <c r="AT22" s="53">
        <v>36161</v>
      </c>
      <c r="AU22" t="s">
        <v>243</v>
      </c>
      <c r="AV22" t="s">
        <v>206</v>
      </c>
      <c r="AW22" t="s">
        <v>4</v>
      </c>
      <c r="AX22" s="53">
        <v>44249</v>
      </c>
      <c r="AY22" t="s">
        <v>123</v>
      </c>
      <c r="AZ22" t="s">
        <v>52</v>
      </c>
      <c r="BA22" t="s">
        <v>53</v>
      </c>
      <c r="BB22" t="s">
        <v>233</v>
      </c>
      <c r="BC22" t="s">
        <v>120</v>
      </c>
      <c r="BD22" t="s">
        <v>124</v>
      </c>
      <c r="BE22" t="s">
        <v>120</v>
      </c>
    </row>
    <row r="23" spans="1:57" hidden="1" x14ac:dyDescent="0.3">
      <c r="A23" s="55">
        <v>44515</v>
      </c>
      <c r="B23" t="s">
        <v>4</v>
      </c>
      <c r="C23" t="s">
        <v>32</v>
      </c>
      <c r="D23" t="s">
        <v>33</v>
      </c>
      <c r="E23">
        <v>3</v>
      </c>
      <c r="F23" t="s">
        <v>52</v>
      </c>
      <c r="G23" t="s">
        <v>53</v>
      </c>
      <c r="H23" t="s">
        <v>116</v>
      </c>
      <c r="I23" t="s">
        <v>69</v>
      </c>
      <c r="J23" s="55">
        <v>44514</v>
      </c>
      <c r="K23" s="55">
        <v>44515</v>
      </c>
      <c r="L23">
        <v>4</v>
      </c>
      <c r="M23" t="s">
        <v>117</v>
      </c>
      <c r="N23">
        <v>0</v>
      </c>
      <c r="O23">
        <v>12697140</v>
      </c>
      <c r="P23" t="s">
        <v>118</v>
      </c>
      <c r="Q23">
        <v>1497</v>
      </c>
      <c r="R23">
        <v>0</v>
      </c>
      <c r="S23">
        <v>2.223127875E-2</v>
      </c>
      <c r="T23" s="19">
        <v>604238.48</v>
      </c>
      <c r="U23" s="19">
        <v>609267.67000000004</v>
      </c>
      <c r="V23" s="19">
        <f t="shared" si="0"/>
        <v>5029.1900000000605</v>
      </c>
      <c r="W23">
        <v>0</v>
      </c>
      <c r="X23">
        <v>0</v>
      </c>
      <c r="Y23">
        <v>0</v>
      </c>
      <c r="Z23">
        <v>5029.1900000000596</v>
      </c>
      <c r="AA23">
        <v>604238.48</v>
      </c>
      <c r="AB23">
        <v>0.832318722899</v>
      </c>
      <c r="AC23">
        <v>1.443569553806</v>
      </c>
      <c r="AD23" s="55">
        <v>44516.209247685183</v>
      </c>
      <c r="AE23" s="55">
        <v>44516.336430868054</v>
      </c>
      <c r="AF23">
        <v>1497</v>
      </c>
      <c r="AG23" t="s">
        <v>412</v>
      </c>
      <c r="AH23" t="s">
        <v>413</v>
      </c>
      <c r="AI23" t="s">
        <v>120</v>
      </c>
      <c r="AJ23" t="s">
        <v>120</v>
      </c>
      <c r="AK23" s="55">
        <v>44516.151192129626</v>
      </c>
      <c r="AL23" s="55">
        <v>44516.250243055554</v>
      </c>
      <c r="AM23" t="s">
        <v>4</v>
      </c>
      <c r="AN23">
        <v>4598589</v>
      </c>
      <c r="AO23" t="s">
        <v>32</v>
      </c>
      <c r="AP23" t="s">
        <v>33</v>
      </c>
      <c r="AQ23">
        <v>3</v>
      </c>
      <c r="AR23" t="s">
        <v>206</v>
      </c>
      <c r="AS23" t="s">
        <v>412</v>
      </c>
      <c r="AT23" s="53">
        <v>36161</v>
      </c>
      <c r="AU23" t="s">
        <v>243</v>
      </c>
      <c r="AV23" t="s">
        <v>206</v>
      </c>
      <c r="AW23" t="s">
        <v>4</v>
      </c>
      <c r="AX23" s="53">
        <v>44249</v>
      </c>
      <c r="AY23" t="s">
        <v>123</v>
      </c>
      <c r="AZ23" t="s">
        <v>52</v>
      </c>
      <c r="BA23" t="s">
        <v>53</v>
      </c>
      <c r="BB23" t="s">
        <v>233</v>
      </c>
      <c r="BC23" t="s">
        <v>120</v>
      </c>
      <c r="BD23" t="s">
        <v>124</v>
      </c>
      <c r="BE23" t="s">
        <v>120</v>
      </c>
    </row>
    <row r="24" spans="1:57" hidden="1" x14ac:dyDescent="0.3">
      <c r="A24" s="55">
        <v>44515</v>
      </c>
      <c r="B24" t="s">
        <v>4</v>
      </c>
      <c r="C24" t="s">
        <v>32</v>
      </c>
      <c r="D24" t="s">
        <v>33</v>
      </c>
      <c r="E24">
        <v>3</v>
      </c>
      <c r="F24" t="s">
        <v>52</v>
      </c>
      <c r="G24" t="s">
        <v>53</v>
      </c>
      <c r="H24" t="s">
        <v>116</v>
      </c>
      <c r="I24" t="s">
        <v>69</v>
      </c>
      <c r="J24" s="55">
        <v>44514</v>
      </c>
      <c r="K24" s="55">
        <v>44515</v>
      </c>
      <c r="L24">
        <v>4</v>
      </c>
      <c r="M24" t="s">
        <v>117</v>
      </c>
      <c r="N24">
        <v>0</v>
      </c>
      <c r="O24">
        <v>12697140</v>
      </c>
      <c r="P24" t="s">
        <v>118</v>
      </c>
      <c r="Q24">
        <v>1498</v>
      </c>
      <c r="R24">
        <v>0</v>
      </c>
      <c r="S24">
        <v>0.24800444290099999</v>
      </c>
      <c r="T24" s="19">
        <v>6740675.1225536596</v>
      </c>
      <c r="U24" s="19">
        <v>6192733.7407082999</v>
      </c>
      <c r="V24" s="19">
        <f t="shared" si="0"/>
        <v>-547941.38184535969</v>
      </c>
      <c r="W24">
        <v>-487017.16</v>
      </c>
      <c r="X24">
        <v>0</v>
      </c>
      <c r="Y24">
        <v>-487017.16</v>
      </c>
      <c r="Z24">
        <v>-60924.221845359702</v>
      </c>
      <c r="AA24">
        <v>6740675.1225536596</v>
      </c>
      <c r="AB24">
        <v>-0.90382967191999997</v>
      </c>
      <c r="AC24">
        <v>-0.303104385478</v>
      </c>
      <c r="AD24" s="55">
        <v>44516.209247685183</v>
      </c>
      <c r="AE24" s="55">
        <v>44516.336430868054</v>
      </c>
      <c r="AF24">
        <v>1498</v>
      </c>
      <c r="AG24" t="s">
        <v>414</v>
      </c>
      <c r="AH24" t="s">
        <v>415</v>
      </c>
      <c r="AI24" t="s">
        <v>120</v>
      </c>
      <c r="AJ24">
        <v>0</v>
      </c>
      <c r="AK24" s="55">
        <v>44516.151192129626</v>
      </c>
      <c r="AL24" s="55">
        <v>44516.250243055554</v>
      </c>
      <c r="AM24" t="s">
        <v>4</v>
      </c>
      <c r="AN24">
        <v>4846288</v>
      </c>
      <c r="AO24" t="s">
        <v>32</v>
      </c>
      <c r="AP24" t="s">
        <v>33</v>
      </c>
      <c r="AQ24">
        <v>3</v>
      </c>
      <c r="AR24" t="s">
        <v>206</v>
      </c>
      <c r="AS24" t="s">
        <v>414</v>
      </c>
      <c r="AT24" s="53">
        <v>36161</v>
      </c>
      <c r="AU24" t="s">
        <v>243</v>
      </c>
      <c r="AV24" t="s">
        <v>206</v>
      </c>
      <c r="AW24" t="s">
        <v>4</v>
      </c>
      <c r="AX24" s="53">
        <v>44249</v>
      </c>
      <c r="AY24" t="s">
        <v>123</v>
      </c>
      <c r="AZ24" t="s">
        <v>52</v>
      </c>
      <c r="BA24" t="s">
        <v>53</v>
      </c>
      <c r="BB24" t="s">
        <v>233</v>
      </c>
      <c r="BC24" t="s">
        <v>120</v>
      </c>
      <c r="BD24" t="s">
        <v>124</v>
      </c>
      <c r="BE24" t="s">
        <v>120</v>
      </c>
    </row>
    <row r="25" spans="1:57" hidden="1" x14ac:dyDescent="0.3">
      <c r="A25" s="55">
        <v>44515</v>
      </c>
      <c r="B25" t="s">
        <v>4</v>
      </c>
      <c r="C25" t="s">
        <v>32</v>
      </c>
      <c r="D25" t="s">
        <v>33</v>
      </c>
      <c r="E25">
        <v>3</v>
      </c>
      <c r="F25" t="s">
        <v>52</v>
      </c>
      <c r="G25" t="s">
        <v>53</v>
      </c>
      <c r="H25" t="s">
        <v>116</v>
      </c>
      <c r="I25" t="s">
        <v>69</v>
      </c>
      <c r="J25" s="55">
        <v>44514</v>
      </c>
      <c r="K25" s="55">
        <v>44515</v>
      </c>
      <c r="L25">
        <v>4</v>
      </c>
      <c r="M25" t="s">
        <v>117</v>
      </c>
      <c r="N25">
        <v>0</v>
      </c>
      <c r="O25">
        <v>12697140</v>
      </c>
      <c r="P25" t="s">
        <v>118</v>
      </c>
      <c r="Q25">
        <v>1499</v>
      </c>
      <c r="R25">
        <v>0</v>
      </c>
      <c r="S25">
        <v>4.7206675044000002E-2</v>
      </c>
      <c r="T25" s="19">
        <v>1283061.12731347</v>
      </c>
      <c r="U25" s="19">
        <v>1154061.5889292499</v>
      </c>
      <c r="V25" s="19">
        <f t="shared" si="0"/>
        <v>-128999.5383842201</v>
      </c>
      <c r="W25">
        <v>-123336.7</v>
      </c>
      <c r="X25">
        <v>0</v>
      </c>
      <c r="Y25">
        <v>-123336.7</v>
      </c>
      <c r="Z25">
        <v>-5662.8383842201001</v>
      </c>
      <c r="AA25">
        <v>1283061.12731347</v>
      </c>
      <c r="AB25">
        <v>-0.441353748755</v>
      </c>
      <c r="AC25">
        <v>0.16217436777800001</v>
      </c>
      <c r="AD25" s="55">
        <v>44516.209247685183</v>
      </c>
      <c r="AE25" s="55">
        <v>44516.336430868054</v>
      </c>
      <c r="AF25">
        <v>1499</v>
      </c>
      <c r="AG25" t="s">
        <v>416</v>
      </c>
      <c r="AH25" t="s">
        <v>417</v>
      </c>
      <c r="AI25" t="s">
        <v>120</v>
      </c>
      <c r="AJ25" t="s">
        <v>120</v>
      </c>
      <c r="AK25" s="55">
        <v>44516.151192129626</v>
      </c>
      <c r="AL25" s="55">
        <v>44516.250243055554</v>
      </c>
      <c r="AM25" t="s">
        <v>4</v>
      </c>
      <c r="AN25">
        <v>4942904</v>
      </c>
      <c r="AO25" t="s">
        <v>32</v>
      </c>
      <c r="AP25" t="s">
        <v>33</v>
      </c>
      <c r="AQ25">
        <v>3</v>
      </c>
      <c r="AR25" t="s">
        <v>206</v>
      </c>
      <c r="AS25" t="s">
        <v>416</v>
      </c>
      <c r="AT25" s="53">
        <v>36161</v>
      </c>
      <c r="AU25" t="s">
        <v>243</v>
      </c>
      <c r="AV25" t="s">
        <v>206</v>
      </c>
      <c r="AW25" t="s">
        <v>4</v>
      </c>
      <c r="AX25" s="53">
        <v>44249</v>
      </c>
      <c r="AY25" t="s">
        <v>123</v>
      </c>
      <c r="AZ25" t="s">
        <v>52</v>
      </c>
      <c r="BA25" t="s">
        <v>53</v>
      </c>
      <c r="BB25" t="s">
        <v>233</v>
      </c>
      <c r="BC25" t="s">
        <v>120</v>
      </c>
      <c r="BD25" t="s">
        <v>124</v>
      </c>
      <c r="BE25" t="s">
        <v>120</v>
      </c>
    </row>
    <row r="26" spans="1:57" hidden="1" x14ac:dyDescent="0.3">
      <c r="A26" s="55">
        <v>44515</v>
      </c>
      <c r="B26" t="s">
        <v>4</v>
      </c>
      <c r="C26" t="s">
        <v>32</v>
      </c>
      <c r="D26" t="s">
        <v>33</v>
      </c>
      <c r="E26">
        <v>3</v>
      </c>
      <c r="F26" t="s">
        <v>52</v>
      </c>
      <c r="G26" t="s">
        <v>53</v>
      </c>
      <c r="H26" t="s">
        <v>116</v>
      </c>
      <c r="I26" t="s">
        <v>69</v>
      </c>
      <c r="J26" s="55">
        <v>44514</v>
      </c>
      <c r="K26" s="55">
        <v>44515</v>
      </c>
      <c r="L26">
        <v>4</v>
      </c>
      <c r="M26" t="s">
        <v>117</v>
      </c>
      <c r="N26">
        <v>0</v>
      </c>
      <c r="O26">
        <v>12697140</v>
      </c>
      <c r="P26" t="s">
        <v>118</v>
      </c>
      <c r="Q26">
        <v>1501</v>
      </c>
      <c r="R26">
        <v>0</v>
      </c>
      <c r="S26">
        <v>9.5066591569000006E-2</v>
      </c>
      <c r="T26" s="19">
        <v>2583877.13251448</v>
      </c>
      <c r="U26" s="19">
        <v>2362172.9572650101</v>
      </c>
      <c r="V26" s="19">
        <f t="shared" si="0"/>
        <v>-221704.17524946993</v>
      </c>
      <c r="W26">
        <v>-185017.36</v>
      </c>
      <c r="X26">
        <v>0</v>
      </c>
      <c r="Y26">
        <v>-185017.36</v>
      </c>
      <c r="Z26">
        <v>-36686.815249469902</v>
      </c>
      <c r="AA26">
        <v>2583877.13251448</v>
      </c>
      <c r="AB26">
        <v>-1.419835904263</v>
      </c>
      <c r="AC26">
        <v>-0.82223839229399998</v>
      </c>
      <c r="AD26" s="55">
        <v>44516.209247685183</v>
      </c>
      <c r="AE26" s="55">
        <v>44516.336430868054</v>
      </c>
      <c r="AF26">
        <v>1501</v>
      </c>
      <c r="AG26" t="s">
        <v>418</v>
      </c>
      <c r="AH26" t="s">
        <v>419</v>
      </c>
      <c r="AI26" t="s">
        <v>120</v>
      </c>
      <c r="AJ26" t="s">
        <v>120</v>
      </c>
      <c r="AK26" s="55">
        <v>44516.151192129626</v>
      </c>
      <c r="AL26" s="55">
        <v>44516.250243055554</v>
      </c>
      <c r="AM26" t="s">
        <v>4</v>
      </c>
      <c r="AN26">
        <v>5069211</v>
      </c>
      <c r="AO26" t="s">
        <v>32</v>
      </c>
      <c r="AP26" t="s">
        <v>33</v>
      </c>
      <c r="AQ26">
        <v>3</v>
      </c>
      <c r="AR26" t="s">
        <v>206</v>
      </c>
      <c r="AS26" t="s">
        <v>418</v>
      </c>
      <c r="AT26" s="53">
        <v>36161</v>
      </c>
      <c r="AU26" t="s">
        <v>243</v>
      </c>
      <c r="AV26" t="s">
        <v>206</v>
      </c>
      <c r="AW26" t="s">
        <v>4</v>
      </c>
      <c r="AX26" s="53">
        <v>44249</v>
      </c>
      <c r="AY26" t="s">
        <v>123</v>
      </c>
      <c r="AZ26" t="s">
        <v>52</v>
      </c>
      <c r="BA26" t="s">
        <v>53</v>
      </c>
      <c r="BB26" t="s">
        <v>233</v>
      </c>
      <c r="BC26" t="s">
        <v>120</v>
      </c>
      <c r="BD26" t="s">
        <v>124</v>
      </c>
      <c r="BE26" t="s">
        <v>120</v>
      </c>
    </row>
    <row r="27" spans="1:57" hidden="1" x14ac:dyDescent="0.3">
      <c r="A27" s="55">
        <v>44515</v>
      </c>
      <c r="B27" t="s">
        <v>4</v>
      </c>
      <c r="C27" t="s">
        <v>32</v>
      </c>
      <c r="D27" t="s">
        <v>420</v>
      </c>
      <c r="E27">
        <v>3</v>
      </c>
      <c r="F27" t="s">
        <v>52</v>
      </c>
      <c r="G27" t="s">
        <v>53</v>
      </c>
      <c r="H27" t="s">
        <v>116</v>
      </c>
      <c r="I27" t="s">
        <v>69</v>
      </c>
      <c r="J27" s="55">
        <v>44514</v>
      </c>
      <c r="K27" s="55">
        <v>44515</v>
      </c>
      <c r="L27">
        <v>4</v>
      </c>
      <c r="M27" t="s">
        <v>117</v>
      </c>
      <c r="N27">
        <v>0</v>
      </c>
      <c r="O27">
        <v>12697140</v>
      </c>
      <c r="P27" t="s">
        <v>118</v>
      </c>
      <c r="Q27">
        <v>1502</v>
      </c>
      <c r="R27">
        <v>0</v>
      </c>
      <c r="S27">
        <v>2.5854449870999999E-2</v>
      </c>
      <c r="T27" s="19">
        <v>702715.02</v>
      </c>
      <c r="U27" s="19">
        <v>699392.66</v>
      </c>
      <c r="V27" s="19">
        <f t="shared" si="0"/>
        <v>-3322.359999999986</v>
      </c>
      <c r="W27">
        <v>0</v>
      </c>
      <c r="X27">
        <v>0</v>
      </c>
      <c r="Y27">
        <v>0</v>
      </c>
      <c r="Z27">
        <v>-3322.3599999999901</v>
      </c>
      <c r="AA27">
        <v>702715.02</v>
      </c>
      <c r="AB27">
        <v>-0.47278909735000002</v>
      </c>
      <c r="AC27">
        <v>0.130548302872</v>
      </c>
      <c r="AD27" s="55">
        <v>44516.209247685183</v>
      </c>
      <c r="AE27" s="55">
        <v>44516.336430868054</v>
      </c>
      <c r="AF27">
        <v>1502</v>
      </c>
      <c r="AG27" t="s">
        <v>421</v>
      </c>
      <c r="AH27" t="s">
        <v>422</v>
      </c>
      <c r="AI27" t="s">
        <v>120</v>
      </c>
      <c r="AJ27">
        <v>0</v>
      </c>
      <c r="AK27" s="55">
        <v>44516.151192129626</v>
      </c>
      <c r="AL27" s="55">
        <v>44516.250243055554</v>
      </c>
      <c r="AM27" t="s">
        <v>4</v>
      </c>
      <c r="AN27">
        <v>5076705</v>
      </c>
      <c r="AO27" t="s">
        <v>32</v>
      </c>
      <c r="AP27" t="s">
        <v>420</v>
      </c>
      <c r="AQ27">
        <v>3</v>
      </c>
      <c r="AR27" t="s">
        <v>206</v>
      </c>
      <c r="AS27" t="s">
        <v>421</v>
      </c>
      <c r="AT27" s="53">
        <v>36161</v>
      </c>
      <c r="AU27" t="s">
        <v>243</v>
      </c>
      <c r="AV27" t="s">
        <v>206</v>
      </c>
      <c r="AW27" t="s">
        <v>4</v>
      </c>
      <c r="AX27" s="53">
        <v>44249</v>
      </c>
      <c r="AY27" t="s">
        <v>123</v>
      </c>
      <c r="AZ27" t="s">
        <v>52</v>
      </c>
      <c r="BA27" t="s">
        <v>53</v>
      </c>
      <c r="BB27" t="s">
        <v>233</v>
      </c>
      <c r="BC27" t="s">
        <v>120</v>
      </c>
      <c r="BD27" t="s">
        <v>124</v>
      </c>
      <c r="BE27" t="s">
        <v>120</v>
      </c>
    </row>
    <row r="28" spans="1:57" hidden="1" x14ac:dyDescent="0.3">
      <c r="A28" s="55">
        <v>44515</v>
      </c>
      <c r="B28" t="s">
        <v>4</v>
      </c>
      <c r="C28" t="s">
        <v>32</v>
      </c>
      <c r="D28" t="s">
        <v>33</v>
      </c>
      <c r="E28">
        <v>3</v>
      </c>
      <c r="F28" t="s">
        <v>52</v>
      </c>
      <c r="G28" t="s">
        <v>53</v>
      </c>
      <c r="H28" t="s">
        <v>116</v>
      </c>
      <c r="I28" t="s">
        <v>69</v>
      </c>
      <c r="J28" s="55">
        <v>44514</v>
      </c>
      <c r="K28" s="55">
        <v>44515</v>
      </c>
      <c r="L28">
        <v>4</v>
      </c>
      <c r="M28" t="s">
        <v>117</v>
      </c>
      <c r="N28">
        <v>0</v>
      </c>
      <c r="O28">
        <v>12697140</v>
      </c>
      <c r="P28" t="s">
        <v>118</v>
      </c>
      <c r="Q28">
        <v>1503</v>
      </c>
      <c r="R28">
        <v>0</v>
      </c>
      <c r="S28">
        <v>0.109842652986</v>
      </c>
      <c r="T28" s="19">
        <v>2985485.3796863998</v>
      </c>
      <c r="U28" s="19">
        <v>2740137.2066622698</v>
      </c>
      <c r="V28" s="19">
        <f t="shared" si="0"/>
        <v>-245348.17302413005</v>
      </c>
      <c r="W28">
        <v>-214197.02</v>
      </c>
      <c r="X28">
        <v>0</v>
      </c>
      <c r="Y28">
        <v>-214197.02</v>
      </c>
      <c r="Z28">
        <v>-31151.153024130101</v>
      </c>
      <c r="AA28">
        <v>2985485.3796863998</v>
      </c>
      <c r="AB28">
        <v>-1.043420049419</v>
      </c>
      <c r="AC28">
        <v>-0.44354101352199998</v>
      </c>
      <c r="AD28" s="55">
        <v>44516.209247685183</v>
      </c>
      <c r="AE28" s="55">
        <v>44516.336430868054</v>
      </c>
      <c r="AF28">
        <v>1503</v>
      </c>
      <c r="AG28" t="s">
        <v>423</v>
      </c>
      <c r="AH28" t="s">
        <v>424</v>
      </c>
      <c r="AI28" t="s">
        <v>120</v>
      </c>
      <c r="AJ28">
        <v>0</v>
      </c>
      <c r="AK28" s="55">
        <v>44516.151192129626</v>
      </c>
      <c r="AL28" s="55">
        <v>44516.250243055554</v>
      </c>
      <c r="AM28" t="s">
        <v>4</v>
      </c>
      <c r="AN28">
        <v>5086577</v>
      </c>
      <c r="AO28" t="s">
        <v>32</v>
      </c>
      <c r="AP28" t="s">
        <v>33</v>
      </c>
      <c r="AQ28">
        <v>3</v>
      </c>
      <c r="AR28" t="s">
        <v>206</v>
      </c>
      <c r="AS28" t="s">
        <v>423</v>
      </c>
      <c r="AT28" s="53">
        <v>36161</v>
      </c>
      <c r="AU28" t="s">
        <v>243</v>
      </c>
      <c r="AV28" t="s">
        <v>206</v>
      </c>
      <c r="AW28" t="s">
        <v>4</v>
      </c>
      <c r="AX28" s="53">
        <v>44249</v>
      </c>
      <c r="AY28" t="s">
        <v>123</v>
      </c>
      <c r="AZ28" t="s">
        <v>52</v>
      </c>
      <c r="BA28" t="s">
        <v>53</v>
      </c>
      <c r="BB28" t="s">
        <v>233</v>
      </c>
      <c r="BC28" t="s">
        <v>120</v>
      </c>
      <c r="BD28" t="s">
        <v>124</v>
      </c>
      <c r="BE28" t="s">
        <v>120</v>
      </c>
    </row>
    <row r="29" spans="1:57" hidden="1" x14ac:dyDescent="0.3">
      <c r="A29" s="55">
        <v>44515</v>
      </c>
      <c r="B29" t="s">
        <v>4</v>
      </c>
      <c r="C29" t="s">
        <v>32</v>
      </c>
      <c r="D29" t="s">
        <v>33</v>
      </c>
      <c r="E29">
        <v>3</v>
      </c>
      <c r="F29" t="s">
        <v>52</v>
      </c>
      <c r="G29" t="s">
        <v>53</v>
      </c>
      <c r="H29" t="s">
        <v>116</v>
      </c>
      <c r="I29" t="s">
        <v>69</v>
      </c>
      <c r="J29" s="55">
        <v>44514</v>
      </c>
      <c r="K29" s="55">
        <v>44515</v>
      </c>
      <c r="L29">
        <v>4</v>
      </c>
      <c r="M29" t="s">
        <v>117</v>
      </c>
      <c r="N29">
        <v>0</v>
      </c>
      <c r="O29">
        <v>12697140</v>
      </c>
      <c r="P29" t="s">
        <v>118</v>
      </c>
      <c r="Q29">
        <v>1504</v>
      </c>
      <c r="R29">
        <v>0</v>
      </c>
      <c r="S29">
        <v>1.8508769533999998E-2</v>
      </c>
      <c r="T29" s="19">
        <v>503061.96489097999</v>
      </c>
      <c r="U29" s="19">
        <v>495355.42065828003</v>
      </c>
      <c r="V29" s="19">
        <f t="shared" si="0"/>
        <v>-7706.5442326999619</v>
      </c>
      <c r="W29">
        <v>0</v>
      </c>
      <c r="X29">
        <v>0</v>
      </c>
      <c r="Y29">
        <v>0</v>
      </c>
      <c r="Z29">
        <v>-7706.54423269996</v>
      </c>
      <c r="AA29">
        <v>503061.96489097999</v>
      </c>
      <c r="AB29">
        <v>-1.531927430524</v>
      </c>
      <c r="AC29">
        <v>-0.93500921610400001</v>
      </c>
      <c r="AD29" s="55">
        <v>44516.209247685183</v>
      </c>
      <c r="AE29" s="55">
        <v>44516.336430868054</v>
      </c>
      <c r="AF29">
        <v>1504</v>
      </c>
      <c r="AG29" t="s">
        <v>425</v>
      </c>
      <c r="AH29" t="s">
        <v>426</v>
      </c>
      <c r="AI29" t="s">
        <v>120</v>
      </c>
      <c r="AJ29" t="s">
        <v>120</v>
      </c>
      <c r="AK29" s="55">
        <v>44516.151192129626</v>
      </c>
      <c r="AL29" s="55">
        <v>44516.250243055554</v>
      </c>
      <c r="AM29" t="s">
        <v>4</v>
      </c>
      <c r="AN29">
        <v>5120679</v>
      </c>
      <c r="AO29" t="s">
        <v>32</v>
      </c>
      <c r="AP29" t="s">
        <v>33</v>
      </c>
      <c r="AQ29">
        <v>3</v>
      </c>
      <c r="AR29" t="s">
        <v>206</v>
      </c>
      <c r="AS29" t="s">
        <v>425</v>
      </c>
      <c r="AT29" s="53">
        <v>36161</v>
      </c>
      <c r="AU29" t="s">
        <v>243</v>
      </c>
      <c r="AV29" t="s">
        <v>206</v>
      </c>
      <c r="AW29" t="s">
        <v>4</v>
      </c>
      <c r="AX29" s="53">
        <v>44249</v>
      </c>
      <c r="AY29" t="s">
        <v>123</v>
      </c>
      <c r="AZ29" t="s">
        <v>52</v>
      </c>
      <c r="BA29" t="s">
        <v>53</v>
      </c>
      <c r="BB29" t="s">
        <v>233</v>
      </c>
      <c r="BC29" t="s">
        <v>120</v>
      </c>
      <c r="BD29" t="s">
        <v>124</v>
      </c>
      <c r="BE29" t="s">
        <v>120</v>
      </c>
    </row>
    <row r="30" spans="1:57" hidden="1" x14ac:dyDescent="0.3">
      <c r="A30" s="55">
        <v>44515</v>
      </c>
      <c r="B30" t="s">
        <v>4</v>
      </c>
      <c r="C30" t="s">
        <v>32</v>
      </c>
      <c r="D30" t="s">
        <v>33</v>
      </c>
      <c r="E30">
        <v>3</v>
      </c>
      <c r="F30" t="s">
        <v>52</v>
      </c>
      <c r="G30" t="s">
        <v>53</v>
      </c>
      <c r="H30" t="s">
        <v>116</v>
      </c>
      <c r="I30" t="s">
        <v>69</v>
      </c>
      <c r="J30" s="55">
        <v>44514</v>
      </c>
      <c r="K30" s="55">
        <v>44515</v>
      </c>
      <c r="L30">
        <v>4</v>
      </c>
      <c r="M30" t="s">
        <v>117</v>
      </c>
      <c r="N30">
        <v>0</v>
      </c>
      <c r="O30">
        <v>12697140</v>
      </c>
      <c r="P30" t="s">
        <v>118</v>
      </c>
      <c r="Q30">
        <v>1505</v>
      </c>
      <c r="R30">
        <v>0</v>
      </c>
      <c r="S30">
        <v>0.16142904152599999</v>
      </c>
      <c r="T30" s="19">
        <v>4387585.6075109998</v>
      </c>
      <c r="U30" s="19">
        <v>4053685.9140328099</v>
      </c>
      <c r="V30" s="19">
        <f t="shared" si="0"/>
        <v>-333899.69347818987</v>
      </c>
      <c r="W30">
        <v>-316957.52</v>
      </c>
      <c r="X30">
        <v>0</v>
      </c>
      <c r="Y30">
        <v>-316957.52</v>
      </c>
      <c r="Z30">
        <v>-16942.173478189899</v>
      </c>
      <c r="AA30">
        <v>4387585.6075109998</v>
      </c>
      <c r="AB30">
        <v>-0.38613886984200002</v>
      </c>
      <c r="AC30">
        <v>0.21772489716000001</v>
      </c>
      <c r="AD30" s="55">
        <v>44516.209247685183</v>
      </c>
      <c r="AE30" s="55">
        <v>44516.336430868054</v>
      </c>
      <c r="AF30">
        <v>1505</v>
      </c>
      <c r="AG30" t="s">
        <v>427</v>
      </c>
      <c r="AH30" t="s">
        <v>428</v>
      </c>
      <c r="AI30" t="s">
        <v>120</v>
      </c>
      <c r="AJ30">
        <v>0</v>
      </c>
      <c r="AK30" s="55">
        <v>44516.151192129626</v>
      </c>
      <c r="AL30" s="55">
        <v>44516.250243055554</v>
      </c>
      <c r="AM30" t="s">
        <v>4</v>
      </c>
      <c r="AN30">
        <v>5231485</v>
      </c>
      <c r="AO30" t="s">
        <v>32</v>
      </c>
      <c r="AP30" t="s">
        <v>33</v>
      </c>
      <c r="AQ30">
        <v>3</v>
      </c>
      <c r="AR30" t="s">
        <v>206</v>
      </c>
      <c r="AS30" t="s">
        <v>427</v>
      </c>
      <c r="AT30" s="53">
        <v>36161</v>
      </c>
      <c r="AU30" t="s">
        <v>243</v>
      </c>
      <c r="AV30" t="s">
        <v>206</v>
      </c>
      <c r="AW30" t="s">
        <v>4</v>
      </c>
      <c r="AX30" s="53">
        <v>44249</v>
      </c>
      <c r="AY30" t="s">
        <v>123</v>
      </c>
      <c r="AZ30" t="s">
        <v>52</v>
      </c>
      <c r="BA30" t="s">
        <v>53</v>
      </c>
      <c r="BB30" t="s">
        <v>233</v>
      </c>
      <c r="BC30" t="s">
        <v>120</v>
      </c>
      <c r="BD30" t="s">
        <v>124</v>
      </c>
      <c r="BE30" t="s">
        <v>120</v>
      </c>
    </row>
    <row r="31" spans="1:57" hidden="1" x14ac:dyDescent="0.3">
      <c r="A31" s="55">
        <v>44515</v>
      </c>
      <c r="B31" t="s">
        <v>4</v>
      </c>
      <c r="C31" t="s">
        <v>32</v>
      </c>
      <c r="D31" t="s">
        <v>33</v>
      </c>
      <c r="E31">
        <v>3</v>
      </c>
      <c r="F31" t="s">
        <v>52</v>
      </c>
      <c r="G31" t="s">
        <v>53</v>
      </c>
      <c r="H31" t="s">
        <v>116</v>
      </c>
      <c r="I31" t="s">
        <v>69</v>
      </c>
      <c r="J31" s="55">
        <v>44514</v>
      </c>
      <c r="K31" s="55">
        <v>44515</v>
      </c>
      <c r="L31">
        <v>4</v>
      </c>
      <c r="M31" t="s">
        <v>117</v>
      </c>
      <c r="N31">
        <v>0</v>
      </c>
      <c r="O31">
        <v>12697140</v>
      </c>
      <c r="P31" t="s">
        <v>118</v>
      </c>
      <c r="Q31">
        <v>1506</v>
      </c>
      <c r="R31">
        <v>0</v>
      </c>
      <c r="S31">
        <v>6.7976224599000004E-2</v>
      </c>
      <c r="T31" s="19">
        <v>1847570.3125193701</v>
      </c>
      <c r="U31" s="19">
        <v>1704070.1116058</v>
      </c>
      <c r="V31" s="19">
        <f t="shared" si="0"/>
        <v>-143500.20091357012</v>
      </c>
      <c r="W31">
        <v>-133443.20000000001</v>
      </c>
      <c r="X31">
        <v>0</v>
      </c>
      <c r="Y31">
        <v>-133443.20000000001</v>
      </c>
      <c r="Z31">
        <v>-10057.0009135701</v>
      </c>
      <c r="AA31">
        <v>1847570.3125193701</v>
      </c>
      <c r="AB31">
        <v>-0.54433657249300005</v>
      </c>
      <c r="AC31">
        <v>5.8567713425000001E-2</v>
      </c>
      <c r="AD31" s="55">
        <v>44516.209247685183</v>
      </c>
      <c r="AE31" s="55">
        <v>44516.336430868054</v>
      </c>
      <c r="AF31">
        <v>1506</v>
      </c>
      <c r="AG31" t="s">
        <v>429</v>
      </c>
      <c r="AH31" t="s">
        <v>430</v>
      </c>
      <c r="AI31" t="s">
        <v>120</v>
      </c>
      <c r="AJ31">
        <v>0</v>
      </c>
      <c r="AK31" s="55">
        <v>44516.151192129626</v>
      </c>
      <c r="AL31" s="55">
        <v>44516.250243055554</v>
      </c>
      <c r="AM31" t="s">
        <v>4</v>
      </c>
      <c r="AN31">
        <v>5294121</v>
      </c>
      <c r="AO31" t="s">
        <v>32</v>
      </c>
      <c r="AP31" t="s">
        <v>33</v>
      </c>
      <c r="AQ31">
        <v>3</v>
      </c>
      <c r="AR31" t="s">
        <v>206</v>
      </c>
      <c r="AS31" t="s">
        <v>429</v>
      </c>
      <c r="AT31" s="53">
        <v>36161</v>
      </c>
      <c r="AU31" t="s">
        <v>243</v>
      </c>
      <c r="AV31" t="s">
        <v>206</v>
      </c>
      <c r="AW31" t="s">
        <v>4</v>
      </c>
      <c r="AX31" s="53">
        <v>44249</v>
      </c>
      <c r="AY31" t="s">
        <v>123</v>
      </c>
      <c r="AZ31" t="s">
        <v>52</v>
      </c>
      <c r="BA31" t="s">
        <v>53</v>
      </c>
      <c r="BB31" t="s">
        <v>233</v>
      </c>
      <c r="BC31" t="s">
        <v>120</v>
      </c>
      <c r="BD31" t="s">
        <v>124</v>
      </c>
      <c r="BE31" t="s">
        <v>120</v>
      </c>
    </row>
    <row r="32" spans="1:57" hidden="1" x14ac:dyDescent="0.3">
      <c r="A32" s="55">
        <v>44515</v>
      </c>
      <c r="B32" t="s">
        <v>4</v>
      </c>
      <c r="C32" t="s">
        <v>32</v>
      </c>
      <c r="D32" t="s">
        <v>420</v>
      </c>
      <c r="E32">
        <v>3</v>
      </c>
      <c r="F32" t="s">
        <v>52</v>
      </c>
      <c r="G32" t="s">
        <v>53</v>
      </c>
      <c r="H32" t="s">
        <v>116</v>
      </c>
      <c r="I32" t="s">
        <v>69</v>
      </c>
      <c r="J32" s="55">
        <v>44514</v>
      </c>
      <c r="K32" s="55">
        <v>44515</v>
      </c>
      <c r="L32">
        <v>4</v>
      </c>
      <c r="M32" t="s">
        <v>117</v>
      </c>
      <c r="N32">
        <v>0</v>
      </c>
      <c r="O32">
        <v>12697140</v>
      </c>
      <c r="P32" t="s">
        <v>118</v>
      </c>
      <c r="Q32">
        <v>1507</v>
      </c>
      <c r="R32">
        <v>0</v>
      </c>
      <c r="S32">
        <v>6.6343998909000002E-2</v>
      </c>
      <c r="T32" s="19">
        <v>1803206.9818708301</v>
      </c>
      <c r="U32" s="19">
        <v>1665267.4759712</v>
      </c>
      <c r="V32" s="19">
        <f t="shared" si="0"/>
        <v>-137939.50589963002</v>
      </c>
      <c r="W32">
        <v>-130683.89</v>
      </c>
      <c r="X32">
        <v>0</v>
      </c>
      <c r="Y32">
        <v>-130683.89</v>
      </c>
      <c r="Z32">
        <v>-7255.6158996300201</v>
      </c>
      <c r="AA32">
        <v>1803206.9818708301</v>
      </c>
      <c r="AB32">
        <v>-0.40237288190300002</v>
      </c>
      <c r="AC32">
        <v>0.201391796249</v>
      </c>
      <c r="AD32" s="55">
        <v>44516.209247685183</v>
      </c>
      <c r="AE32" s="55">
        <v>44516.336430868054</v>
      </c>
      <c r="AF32">
        <v>1507</v>
      </c>
      <c r="AG32" t="s">
        <v>431</v>
      </c>
      <c r="AH32" t="s">
        <v>432</v>
      </c>
      <c r="AI32" t="s">
        <v>120</v>
      </c>
      <c r="AJ32">
        <v>0</v>
      </c>
      <c r="AK32" s="55">
        <v>44516.151192129626</v>
      </c>
      <c r="AL32" s="55">
        <v>44516.250243055554</v>
      </c>
      <c r="AM32" t="s">
        <v>4</v>
      </c>
      <c r="AN32">
        <v>5497168</v>
      </c>
      <c r="AO32" t="s">
        <v>32</v>
      </c>
      <c r="AP32" t="s">
        <v>420</v>
      </c>
      <c r="AQ32">
        <v>3</v>
      </c>
      <c r="AR32" t="s">
        <v>206</v>
      </c>
      <c r="AS32" t="s">
        <v>431</v>
      </c>
      <c r="AT32" s="53">
        <v>36161</v>
      </c>
      <c r="AU32" t="s">
        <v>243</v>
      </c>
      <c r="AV32" t="s">
        <v>206</v>
      </c>
      <c r="AW32" t="s">
        <v>4</v>
      </c>
      <c r="AX32" s="53">
        <v>44249</v>
      </c>
      <c r="AY32" t="s">
        <v>123</v>
      </c>
      <c r="AZ32" t="s">
        <v>52</v>
      </c>
      <c r="BA32" t="s">
        <v>53</v>
      </c>
      <c r="BB32" t="s">
        <v>233</v>
      </c>
      <c r="BC32" t="s">
        <v>120</v>
      </c>
      <c r="BD32" t="s">
        <v>124</v>
      </c>
      <c r="BE32" t="s">
        <v>120</v>
      </c>
    </row>
    <row r="33" spans="1:57" hidden="1" x14ac:dyDescent="0.3">
      <c r="A33" s="55">
        <v>44515</v>
      </c>
      <c r="B33" t="s">
        <v>4</v>
      </c>
      <c r="C33" t="s">
        <v>32</v>
      </c>
      <c r="D33" t="s">
        <v>33</v>
      </c>
      <c r="E33">
        <v>3</v>
      </c>
      <c r="F33" t="s">
        <v>52</v>
      </c>
      <c r="G33" t="s">
        <v>53</v>
      </c>
      <c r="H33" t="s">
        <v>116</v>
      </c>
      <c r="I33" t="s">
        <v>69</v>
      </c>
      <c r="J33" s="55">
        <v>44514</v>
      </c>
      <c r="K33" s="55">
        <v>44515</v>
      </c>
      <c r="L33">
        <v>4</v>
      </c>
      <c r="M33" t="s">
        <v>117</v>
      </c>
      <c r="N33">
        <v>0</v>
      </c>
      <c r="O33">
        <v>12697140</v>
      </c>
      <c r="P33" t="s">
        <v>118</v>
      </c>
      <c r="Q33">
        <v>1508</v>
      </c>
      <c r="R33">
        <v>0</v>
      </c>
      <c r="S33">
        <v>0.142504219884</v>
      </c>
      <c r="T33" s="19">
        <v>3873215.49</v>
      </c>
      <c r="U33" s="19">
        <v>3606694.65</v>
      </c>
      <c r="V33" s="19">
        <f t="shared" si="0"/>
        <v>-266520.84000000032</v>
      </c>
      <c r="W33">
        <v>-284357.87</v>
      </c>
      <c r="X33">
        <v>0</v>
      </c>
      <c r="Y33">
        <v>-284357.87</v>
      </c>
      <c r="Z33">
        <v>17837.029999999701</v>
      </c>
      <c r="AA33">
        <v>3873215.49</v>
      </c>
      <c r="AB33">
        <v>0.460522530855</v>
      </c>
      <c r="AC33">
        <v>1.069518716578</v>
      </c>
      <c r="AD33" s="55">
        <v>44516.209247685183</v>
      </c>
      <c r="AE33" s="55">
        <v>44516.336430868054</v>
      </c>
      <c r="AF33">
        <v>1508</v>
      </c>
      <c r="AG33" t="s">
        <v>433</v>
      </c>
      <c r="AH33" t="s">
        <v>434</v>
      </c>
      <c r="AI33" t="s">
        <v>120</v>
      </c>
      <c r="AJ33" t="s">
        <v>120</v>
      </c>
      <c r="AK33" s="55">
        <v>44516.151192129626</v>
      </c>
      <c r="AL33" s="55">
        <v>44516.250243055554</v>
      </c>
      <c r="AM33" t="s">
        <v>4</v>
      </c>
      <c r="AN33">
        <v>5529027</v>
      </c>
      <c r="AO33" t="s">
        <v>32</v>
      </c>
      <c r="AP33" t="s">
        <v>33</v>
      </c>
      <c r="AQ33">
        <v>3</v>
      </c>
      <c r="AR33" t="s">
        <v>206</v>
      </c>
      <c r="AS33" t="s">
        <v>433</v>
      </c>
      <c r="AT33" s="53">
        <v>36161</v>
      </c>
      <c r="AU33" t="s">
        <v>243</v>
      </c>
      <c r="AV33" t="s">
        <v>206</v>
      </c>
      <c r="AW33" t="s">
        <v>4</v>
      </c>
      <c r="AX33" s="53">
        <v>44249</v>
      </c>
      <c r="AY33" t="s">
        <v>123</v>
      </c>
      <c r="AZ33" t="s">
        <v>52</v>
      </c>
      <c r="BA33" t="s">
        <v>53</v>
      </c>
      <c r="BB33" t="s">
        <v>233</v>
      </c>
      <c r="BC33" t="s">
        <v>120</v>
      </c>
      <c r="BD33" t="s">
        <v>124</v>
      </c>
      <c r="BE33" t="s">
        <v>120</v>
      </c>
    </row>
    <row r="34" spans="1:57" hidden="1" x14ac:dyDescent="0.3">
      <c r="A34" s="55">
        <v>44515</v>
      </c>
      <c r="B34" t="s">
        <v>4</v>
      </c>
      <c r="C34" t="s">
        <v>32</v>
      </c>
      <c r="D34" t="s">
        <v>33</v>
      </c>
      <c r="E34">
        <v>3</v>
      </c>
      <c r="F34" t="s">
        <v>52</v>
      </c>
      <c r="G34" t="s">
        <v>53</v>
      </c>
      <c r="H34" t="s">
        <v>116</v>
      </c>
      <c r="I34" t="s">
        <v>69</v>
      </c>
      <c r="J34" s="55">
        <v>44514</v>
      </c>
      <c r="K34" s="55">
        <v>44515</v>
      </c>
      <c r="L34">
        <v>4</v>
      </c>
      <c r="M34" t="s">
        <v>117</v>
      </c>
      <c r="N34">
        <v>0</v>
      </c>
      <c r="O34">
        <v>12697140</v>
      </c>
      <c r="P34" t="s">
        <v>118</v>
      </c>
      <c r="Q34">
        <v>1510</v>
      </c>
      <c r="R34">
        <v>0</v>
      </c>
      <c r="S34">
        <v>0.21506353351900001</v>
      </c>
      <c r="T34" s="19">
        <v>5845352.5800000001</v>
      </c>
      <c r="U34" s="19">
        <v>5445843.54</v>
      </c>
      <c r="V34" s="19">
        <f t="shared" si="0"/>
        <v>-399509.04000000004</v>
      </c>
      <c r="W34">
        <v>-429279.8</v>
      </c>
      <c r="X34">
        <v>0</v>
      </c>
      <c r="Y34">
        <v>-429279.8</v>
      </c>
      <c r="Z34">
        <v>29770.76</v>
      </c>
      <c r="AA34">
        <v>5845352.5800000001</v>
      </c>
      <c r="AB34">
        <v>0.50930648908800003</v>
      </c>
      <c r="AC34">
        <v>1.118598382749</v>
      </c>
      <c r="AD34" s="55">
        <v>44516.209247685183</v>
      </c>
      <c r="AE34" s="55">
        <v>44516.336430868054</v>
      </c>
      <c r="AF34">
        <v>1510</v>
      </c>
      <c r="AG34" t="s">
        <v>435</v>
      </c>
      <c r="AH34" t="s">
        <v>436</v>
      </c>
      <c r="AI34" t="s">
        <v>120</v>
      </c>
      <c r="AJ34">
        <v>0</v>
      </c>
      <c r="AK34" s="55">
        <v>44516.151192129626</v>
      </c>
      <c r="AL34" s="55">
        <v>44516.250243055554</v>
      </c>
      <c r="AM34" t="s">
        <v>4</v>
      </c>
      <c r="AN34">
        <v>5727973</v>
      </c>
      <c r="AO34" t="s">
        <v>32</v>
      </c>
      <c r="AP34" t="s">
        <v>33</v>
      </c>
      <c r="AQ34">
        <v>3</v>
      </c>
      <c r="AR34" t="s">
        <v>206</v>
      </c>
      <c r="AS34" t="s">
        <v>435</v>
      </c>
      <c r="AT34" s="53">
        <v>36161</v>
      </c>
      <c r="AU34" t="s">
        <v>243</v>
      </c>
      <c r="AV34" t="s">
        <v>206</v>
      </c>
      <c r="AW34" t="s">
        <v>4</v>
      </c>
      <c r="AX34" s="53">
        <v>44249</v>
      </c>
      <c r="AY34" t="s">
        <v>123</v>
      </c>
      <c r="AZ34" t="s">
        <v>52</v>
      </c>
      <c r="BA34" t="s">
        <v>53</v>
      </c>
      <c r="BB34" t="s">
        <v>233</v>
      </c>
      <c r="BC34" t="s">
        <v>120</v>
      </c>
      <c r="BD34" t="s">
        <v>124</v>
      </c>
      <c r="BE34" t="s">
        <v>120</v>
      </c>
    </row>
    <row r="35" spans="1:57" hidden="1" x14ac:dyDescent="0.3">
      <c r="A35" s="55">
        <v>44515</v>
      </c>
      <c r="B35" t="s">
        <v>4</v>
      </c>
      <c r="C35" t="s">
        <v>32</v>
      </c>
      <c r="D35" t="s">
        <v>33</v>
      </c>
      <c r="E35">
        <v>3</v>
      </c>
      <c r="F35" t="s">
        <v>52</v>
      </c>
      <c r="G35" t="s">
        <v>53</v>
      </c>
      <c r="H35" t="s">
        <v>116</v>
      </c>
      <c r="I35" t="s">
        <v>69</v>
      </c>
      <c r="J35" s="55">
        <v>44514</v>
      </c>
      <c r="K35" s="55">
        <v>44515</v>
      </c>
      <c r="L35">
        <v>4</v>
      </c>
      <c r="M35" t="s">
        <v>117</v>
      </c>
      <c r="N35">
        <v>0</v>
      </c>
      <c r="O35">
        <v>12697140</v>
      </c>
      <c r="P35" t="s">
        <v>118</v>
      </c>
      <c r="Q35">
        <v>1512</v>
      </c>
      <c r="R35">
        <v>0</v>
      </c>
      <c r="S35">
        <v>4.3663373322000001E-2</v>
      </c>
      <c r="T35" s="19">
        <v>1186755.4099999999</v>
      </c>
      <c r="U35" s="19">
        <v>1061132.48</v>
      </c>
      <c r="V35" s="19">
        <f t="shared" si="0"/>
        <v>-125622.92999999993</v>
      </c>
      <c r="W35">
        <v>-123760.87</v>
      </c>
      <c r="X35">
        <v>0</v>
      </c>
      <c r="Y35">
        <v>-123760.87</v>
      </c>
      <c r="Z35">
        <v>-1862.0599999999399</v>
      </c>
      <c r="AA35">
        <v>1186755.4099999999</v>
      </c>
      <c r="AB35">
        <v>-0.15690343471900001</v>
      </c>
      <c r="AC35">
        <v>0.448350071736</v>
      </c>
      <c r="AD35" s="55">
        <v>44516.209247685183</v>
      </c>
      <c r="AE35" s="55">
        <v>44516.336430868054</v>
      </c>
      <c r="AF35">
        <v>1512</v>
      </c>
      <c r="AG35" t="s">
        <v>440</v>
      </c>
      <c r="AH35" t="s">
        <v>441</v>
      </c>
      <c r="AI35" t="s">
        <v>120</v>
      </c>
      <c r="AJ35" t="s">
        <v>120</v>
      </c>
      <c r="AK35" s="55">
        <v>44516.151192129626</v>
      </c>
      <c r="AL35" s="55">
        <v>44516.250243055554</v>
      </c>
      <c r="AM35" t="s">
        <v>4</v>
      </c>
      <c r="AN35">
        <v>5750355</v>
      </c>
      <c r="AO35" t="s">
        <v>32</v>
      </c>
      <c r="AP35" t="s">
        <v>33</v>
      </c>
      <c r="AQ35">
        <v>3</v>
      </c>
      <c r="AR35" t="s">
        <v>206</v>
      </c>
      <c r="AS35" t="s">
        <v>440</v>
      </c>
      <c r="AT35" s="53">
        <v>36161</v>
      </c>
      <c r="AU35" t="s">
        <v>243</v>
      </c>
      <c r="AV35" t="s">
        <v>206</v>
      </c>
      <c r="AW35" t="s">
        <v>4</v>
      </c>
      <c r="AX35" s="53">
        <v>44249</v>
      </c>
      <c r="AY35" t="s">
        <v>123</v>
      </c>
      <c r="AZ35" t="s">
        <v>52</v>
      </c>
      <c r="BA35" t="s">
        <v>53</v>
      </c>
      <c r="BB35" t="s">
        <v>233</v>
      </c>
      <c r="BC35" t="s">
        <v>120</v>
      </c>
      <c r="BD35" t="s">
        <v>124</v>
      </c>
      <c r="BE35" t="s">
        <v>120</v>
      </c>
    </row>
    <row r="36" spans="1:57" hidden="1" x14ac:dyDescent="0.3">
      <c r="A36" s="55">
        <v>44515</v>
      </c>
      <c r="B36" t="s">
        <v>4</v>
      </c>
      <c r="C36" t="s">
        <v>32</v>
      </c>
      <c r="D36" t="s">
        <v>33</v>
      </c>
      <c r="E36">
        <v>3</v>
      </c>
      <c r="F36" t="s">
        <v>52</v>
      </c>
      <c r="G36" t="s">
        <v>53</v>
      </c>
      <c r="H36" t="s">
        <v>116</v>
      </c>
      <c r="I36" t="s">
        <v>69</v>
      </c>
      <c r="J36" s="55">
        <v>44514</v>
      </c>
      <c r="K36" s="55">
        <v>44515</v>
      </c>
      <c r="L36">
        <v>4</v>
      </c>
      <c r="M36" t="s">
        <v>117</v>
      </c>
      <c r="N36">
        <v>0</v>
      </c>
      <c r="O36">
        <v>12697140</v>
      </c>
      <c r="P36" t="s">
        <v>118</v>
      </c>
      <c r="Q36">
        <v>1513</v>
      </c>
      <c r="R36">
        <v>0</v>
      </c>
      <c r="S36">
        <v>5.8501023939000002E-2</v>
      </c>
      <c r="T36" s="19">
        <v>1590037.6303689301</v>
      </c>
      <c r="U36" s="19">
        <v>1463366.5214315101</v>
      </c>
      <c r="V36" s="19">
        <f t="shared" si="0"/>
        <v>-126671.10893741995</v>
      </c>
      <c r="W36">
        <v>-124885.23</v>
      </c>
      <c r="X36">
        <v>0</v>
      </c>
      <c r="Y36">
        <v>-124885.23</v>
      </c>
      <c r="Z36">
        <v>-1785.87893741995</v>
      </c>
      <c r="AA36">
        <v>1590037.6303689301</v>
      </c>
      <c r="AB36">
        <v>-0.11231677183700001</v>
      </c>
      <c r="AC36">
        <v>0.49320684636899997</v>
      </c>
      <c r="AD36" s="55">
        <v>44516.209247685183</v>
      </c>
      <c r="AE36" s="55">
        <v>44516.336430868054</v>
      </c>
      <c r="AF36">
        <v>1513</v>
      </c>
      <c r="AG36" t="s">
        <v>442</v>
      </c>
      <c r="AH36" t="s">
        <v>443</v>
      </c>
      <c r="AI36" t="s">
        <v>120</v>
      </c>
      <c r="AJ36">
        <v>0</v>
      </c>
      <c r="AK36" s="55">
        <v>44516.151192129626</v>
      </c>
      <c r="AL36" s="55">
        <v>44516.250243055554</v>
      </c>
      <c r="AM36" t="s">
        <v>4</v>
      </c>
      <c r="AN36">
        <v>5756029</v>
      </c>
      <c r="AO36" t="s">
        <v>32</v>
      </c>
      <c r="AP36" t="s">
        <v>33</v>
      </c>
      <c r="AQ36">
        <v>3</v>
      </c>
      <c r="AR36" t="s">
        <v>206</v>
      </c>
      <c r="AS36" t="s">
        <v>442</v>
      </c>
      <c r="AT36" s="53">
        <v>36161</v>
      </c>
      <c r="AU36" t="s">
        <v>243</v>
      </c>
      <c r="AV36" t="s">
        <v>206</v>
      </c>
      <c r="AW36" t="s">
        <v>4</v>
      </c>
      <c r="AX36" s="53">
        <v>44249</v>
      </c>
      <c r="AY36" t="s">
        <v>123</v>
      </c>
      <c r="AZ36" t="s">
        <v>52</v>
      </c>
      <c r="BA36" t="s">
        <v>53</v>
      </c>
      <c r="BB36" t="s">
        <v>233</v>
      </c>
      <c r="BC36" t="s">
        <v>120</v>
      </c>
      <c r="BD36" t="s">
        <v>124</v>
      </c>
      <c r="BE36" t="s">
        <v>120</v>
      </c>
    </row>
    <row r="37" spans="1:57" hidden="1" x14ac:dyDescent="0.3">
      <c r="A37" s="55">
        <v>44515</v>
      </c>
      <c r="B37" t="s">
        <v>4</v>
      </c>
      <c r="C37" t="s">
        <v>32</v>
      </c>
      <c r="D37" t="s">
        <v>33</v>
      </c>
      <c r="E37">
        <v>3</v>
      </c>
      <c r="F37" t="s">
        <v>52</v>
      </c>
      <c r="G37" t="s">
        <v>53</v>
      </c>
      <c r="H37" t="s">
        <v>116</v>
      </c>
      <c r="I37" t="s">
        <v>69</v>
      </c>
      <c r="J37" s="55">
        <v>44514</v>
      </c>
      <c r="K37" s="55">
        <v>44515</v>
      </c>
      <c r="L37">
        <v>4</v>
      </c>
      <c r="M37" t="s">
        <v>117</v>
      </c>
      <c r="N37">
        <v>0</v>
      </c>
      <c r="O37">
        <v>12697140</v>
      </c>
      <c r="P37" t="s">
        <v>118</v>
      </c>
      <c r="Q37">
        <v>1514</v>
      </c>
      <c r="R37">
        <v>0</v>
      </c>
      <c r="S37">
        <v>5.3220009172000003E-2</v>
      </c>
      <c r="T37" s="19">
        <v>1446501.4725143099</v>
      </c>
      <c r="U37" s="19">
        <v>1331720.0977487001</v>
      </c>
      <c r="V37" s="19">
        <f t="shared" si="0"/>
        <v>-114781.37476560986</v>
      </c>
      <c r="W37">
        <v>-124542.99</v>
      </c>
      <c r="X37">
        <v>0</v>
      </c>
      <c r="Y37">
        <v>-124542.99</v>
      </c>
      <c r="Z37">
        <v>9761.6152343901504</v>
      </c>
      <c r="AA37">
        <v>1446501.4725143099</v>
      </c>
      <c r="AB37">
        <v>0.67484309002599996</v>
      </c>
      <c r="AC37">
        <v>1.285138818689</v>
      </c>
      <c r="AD37" s="55">
        <v>44516.209247685183</v>
      </c>
      <c r="AE37" s="55">
        <v>44516.336430868054</v>
      </c>
      <c r="AF37">
        <v>1514</v>
      </c>
      <c r="AG37" t="s">
        <v>444</v>
      </c>
      <c r="AH37" t="s">
        <v>445</v>
      </c>
      <c r="AI37" t="s">
        <v>120</v>
      </c>
      <c r="AJ37">
        <v>0</v>
      </c>
      <c r="AK37" s="55">
        <v>44516.151192129626</v>
      </c>
      <c r="AL37" s="55">
        <v>44516.250243055554</v>
      </c>
      <c r="AM37" t="s">
        <v>4</v>
      </c>
      <c r="AN37">
        <v>7021963</v>
      </c>
      <c r="AO37" t="s">
        <v>32</v>
      </c>
      <c r="AP37" t="s">
        <v>33</v>
      </c>
      <c r="AQ37">
        <v>3</v>
      </c>
      <c r="AR37" t="s">
        <v>206</v>
      </c>
      <c r="AS37" t="s">
        <v>444</v>
      </c>
      <c r="AT37" s="53">
        <v>36161</v>
      </c>
      <c r="AU37" t="s">
        <v>243</v>
      </c>
      <c r="AV37" t="s">
        <v>206</v>
      </c>
      <c r="AW37" t="s">
        <v>4</v>
      </c>
      <c r="AX37" s="53">
        <v>44249</v>
      </c>
      <c r="AY37" t="s">
        <v>123</v>
      </c>
      <c r="AZ37" t="s">
        <v>52</v>
      </c>
      <c r="BA37" t="s">
        <v>53</v>
      </c>
      <c r="BB37" t="s">
        <v>233</v>
      </c>
      <c r="BC37" t="s">
        <v>120</v>
      </c>
      <c r="BD37" t="s">
        <v>124</v>
      </c>
      <c r="BE37" t="s">
        <v>120</v>
      </c>
    </row>
    <row r="38" spans="1:57" hidden="1" x14ac:dyDescent="0.3">
      <c r="A38" s="55">
        <v>44515</v>
      </c>
      <c r="B38" t="s">
        <v>4</v>
      </c>
      <c r="C38" t="s">
        <v>32</v>
      </c>
      <c r="D38" t="s">
        <v>420</v>
      </c>
      <c r="E38">
        <v>3</v>
      </c>
      <c r="F38" t="s">
        <v>52</v>
      </c>
      <c r="G38" t="s">
        <v>53</v>
      </c>
      <c r="H38" t="s">
        <v>116</v>
      </c>
      <c r="I38" t="s">
        <v>69</v>
      </c>
      <c r="J38" s="55">
        <v>44514</v>
      </c>
      <c r="K38" s="55">
        <v>44515</v>
      </c>
      <c r="L38">
        <v>4</v>
      </c>
      <c r="M38" t="s">
        <v>117</v>
      </c>
      <c r="N38">
        <v>0</v>
      </c>
      <c r="O38">
        <v>12697140</v>
      </c>
      <c r="P38" t="s">
        <v>118</v>
      </c>
      <c r="Q38">
        <v>1515</v>
      </c>
      <c r="R38">
        <v>0</v>
      </c>
      <c r="S38">
        <v>2.5717507396000001E-2</v>
      </c>
      <c r="T38" s="19">
        <v>698992.97080114798</v>
      </c>
      <c r="U38" s="19">
        <v>570917.35613387998</v>
      </c>
      <c r="V38" s="19">
        <f t="shared" si="0"/>
        <v>-128075.614667268</v>
      </c>
      <c r="W38">
        <v>-123535.23</v>
      </c>
      <c r="X38">
        <v>0</v>
      </c>
      <c r="Y38">
        <v>-123535.23</v>
      </c>
      <c r="Z38">
        <v>-4540.3846672680102</v>
      </c>
      <c r="AA38">
        <v>698992.97080114798</v>
      </c>
      <c r="AB38">
        <v>-0.64956084781000001</v>
      </c>
      <c r="AC38">
        <v>-4.7292936426E-2</v>
      </c>
      <c r="AD38" s="55">
        <v>44516.209247685183</v>
      </c>
      <c r="AE38" s="55">
        <v>44516.336430868054</v>
      </c>
      <c r="AF38">
        <v>1515</v>
      </c>
      <c r="AG38" t="s">
        <v>446</v>
      </c>
      <c r="AH38" t="s">
        <v>447</v>
      </c>
      <c r="AI38" t="s">
        <v>120</v>
      </c>
      <c r="AJ38">
        <v>0</v>
      </c>
      <c r="AK38" s="55">
        <v>44516.151192129626</v>
      </c>
      <c r="AL38" s="55">
        <v>44516.250243055554</v>
      </c>
      <c r="AM38" t="s">
        <v>4</v>
      </c>
      <c r="AN38">
        <v>7101069</v>
      </c>
      <c r="AO38" t="s">
        <v>32</v>
      </c>
      <c r="AP38" t="s">
        <v>420</v>
      </c>
      <c r="AQ38">
        <v>3</v>
      </c>
      <c r="AR38" t="s">
        <v>206</v>
      </c>
      <c r="AS38" t="s">
        <v>446</v>
      </c>
      <c r="AT38" s="53">
        <v>36161</v>
      </c>
      <c r="AU38" t="s">
        <v>243</v>
      </c>
      <c r="AV38" t="s">
        <v>206</v>
      </c>
      <c r="AW38" t="s">
        <v>4</v>
      </c>
      <c r="AX38" s="53">
        <v>44249</v>
      </c>
      <c r="AY38" t="s">
        <v>123</v>
      </c>
      <c r="AZ38" t="s">
        <v>52</v>
      </c>
      <c r="BA38" t="s">
        <v>53</v>
      </c>
      <c r="BB38" t="s">
        <v>233</v>
      </c>
      <c r="BC38" t="s">
        <v>120</v>
      </c>
      <c r="BD38" t="s">
        <v>124</v>
      </c>
      <c r="BE38" t="s">
        <v>120</v>
      </c>
    </row>
    <row r="39" spans="1:57" hidden="1" x14ac:dyDescent="0.3">
      <c r="A39" s="55">
        <v>44515</v>
      </c>
      <c r="B39" t="s">
        <v>4</v>
      </c>
      <c r="C39" t="s">
        <v>32</v>
      </c>
      <c r="D39" t="s">
        <v>33</v>
      </c>
      <c r="E39">
        <v>3</v>
      </c>
      <c r="F39" t="s">
        <v>52</v>
      </c>
      <c r="G39" t="s">
        <v>53</v>
      </c>
      <c r="H39" t="s">
        <v>116</v>
      </c>
      <c r="I39" t="s">
        <v>69</v>
      </c>
      <c r="J39" s="55">
        <v>44514</v>
      </c>
      <c r="K39" s="55">
        <v>44515</v>
      </c>
      <c r="L39">
        <v>4</v>
      </c>
      <c r="M39" t="s">
        <v>117</v>
      </c>
      <c r="N39">
        <v>0</v>
      </c>
      <c r="O39">
        <v>12697140</v>
      </c>
      <c r="P39" t="s">
        <v>118</v>
      </c>
      <c r="Q39">
        <v>1519</v>
      </c>
      <c r="R39">
        <v>0</v>
      </c>
      <c r="S39">
        <v>0.112947892962</v>
      </c>
      <c r="T39" s="19">
        <v>3069884.73</v>
      </c>
      <c r="U39" s="19">
        <v>2863541.37</v>
      </c>
      <c r="V39" s="19">
        <f t="shared" si="0"/>
        <v>-206343.35999999987</v>
      </c>
      <c r="W39">
        <v>-225722.91</v>
      </c>
      <c r="X39">
        <v>0</v>
      </c>
      <c r="Y39">
        <v>-225722.91</v>
      </c>
      <c r="Z39">
        <v>19379.550000000101</v>
      </c>
      <c r="AA39">
        <v>3069884.73</v>
      </c>
      <c r="AB39">
        <v>0.63127940311899999</v>
      </c>
      <c r="AC39">
        <v>1.2413110586089999</v>
      </c>
      <c r="AD39" s="55">
        <v>44516.209247685183</v>
      </c>
      <c r="AE39" s="55">
        <v>44516.336430868054</v>
      </c>
      <c r="AF39">
        <v>1519</v>
      </c>
      <c r="AG39" t="s">
        <v>448</v>
      </c>
      <c r="AH39" t="s">
        <v>449</v>
      </c>
      <c r="AI39" t="s">
        <v>120</v>
      </c>
      <c r="AJ39">
        <v>0</v>
      </c>
      <c r="AK39" s="55">
        <v>44516.151192129626</v>
      </c>
      <c r="AL39" s="55">
        <v>44516.250243055554</v>
      </c>
      <c r="AM39" t="s">
        <v>4</v>
      </c>
      <c r="AN39" t="s">
        <v>450</v>
      </c>
      <c r="AO39" t="s">
        <v>32</v>
      </c>
      <c r="AP39" t="s">
        <v>33</v>
      </c>
      <c r="AQ39">
        <v>3</v>
      </c>
      <c r="AR39" t="s">
        <v>347</v>
      </c>
      <c r="AS39" t="s">
        <v>448</v>
      </c>
      <c r="AT39" s="53">
        <v>36161</v>
      </c>
      <c r="AU39" t="s">
        <v>348</v>
      </c>
      <c r="AV39" t="s">
        <v>347</v>
      </c>
      <c r="AW39" t="s">
        <v>4</v>
      </c>
      <c r="AX39" s="53">
        <v>44249</v>
      </c>
      <c r="AY39" t="s">
        <v>123</v>
      </c>
      <c r="AZ39" t="s">
        <v>52</v>
      </c>
      <c r="BA39" t="s">
        <v>53</v>
      </c>
      <c r="BB39" t="s">
        <v>233</v>
      </c>
      <c r="BC39" t="s">
        <v>120</v>
      </c>
      <c r="BD39" t="s">
        <v>124</v>
      </c>
      <c r="BE39" t="s">
        <v>120</v>
      </c>
    </row>
    <row r="40" spans="1:57" hidden="1" x14ac:dyDescent="0.3">
      <c r="A40" s="55">
        <v>44515</v>
      </c>
      <c r="B40" t="s">
        <v>4</v>
      </c>
      <c r="C40" t="s">
        <v>32</v>
      </c>
      <c r="D40" t="s">
        <v>33</v>
      </c>
      <c r="E40">
        <v>3</v>
      </c>
      <c r="F40" t="s">
        <v>52</v>
      </c>
      <c r="G40" t="s">
        <v>53</v>
      </c>
      <c r="H40" t="s">
        <v>116</v>
      </c>
      <c r="I40" t="s">
        <v>69</v>
      </c>
      <c r="J40" s="55">
        <v>44514</v>
      </c>
      <c r="K40" s="55">
        <v>44515</v>
      </c>
      <c r="L40">
        <v>4</v>
      </c>
      <c r="M40" t="s">
        <v>117</v>
      </c>
      <c r="N40">
        <v>0</v>
      </c>
      <c r="O40">
        <v>12697140</v>
      </c>
      <c r="P40" t="s">
        <v>118</v>
      </c>
      <c r="Q40">
        <v>1522</v>
      </c>
      <c r="R40">
        <v>0</v>
      </c>
      <c r="S40">
        <v>7.7510584100000002E-2</v>
      </c>
      <c r="T40" s="19">
        <v>2106710.9115760801</v>
      </c>
      <c r="U40" s="19">
        <v>1858369.80659164</v>
      </c>
      <c r="V40" s="19">
        <f t="shared" si="0"/>
        <v>-248341.10498444014</v>
      </c>
      <c r="W40">
        <v>-146238.17000000001</v>
      </c>
      <c r="X40">
        <v>0</v>
      </c>
      <c r="Y40">
        <v>-146238.17000000001</v>
      </c>
      <c r="Z40">
        <v>-102102.93498444</v>
      </c>
      <c r="AA40">
        <v>2106710.9115760801</v>
      </c>
      <c r="AB40">
        <v>-4.846556517242</v>
      </c>
      <c r="AC40">
        <v>-4.2697324241240002</v>
      </c>
      <c r="AD40" s="55">
        <v>44516.209247685183</v>
      </c>
      <c r="AE40" s="55">
        <v>44516.336430868054</v>
      </c>
      <c r="AF40">
        <v>1522</v>
      </c>
      <c r="AG40" t="s">
        <v>451</v>
      </c>
      <c r="AH40" t="s">
        <v>452</v>
      </c>
      <c r="AI40" t="s">
        <v>120</v>
      </c>
      <c r="AJ40" t="s">
        <v>120</v>
      </c>
      <c r="AK40" s="55">
        <v>44516.151192129626</v>
      </c>
      <c r="AL40" s="55">
        <v>44516.250243055554</v>
      </c>
      <c r="AM40" t="s">
        <v>4</v>
      </c>
      <c r="AN40">
        <v>5501906</v>
      </c>
      <c r="AO40" t="s">
        <v>32</v>
      </c>
      <c r="AP40" t="s">
        <v>33</v>
      </c>
      <c r="AQ40">
        <v>3</v>
      </c>
      <c r="AR40" t="s">
        <v>347</v>
      </c>
      <c r="AS40" t="s">
        <v>451</v>
      </c>
      <c r="AT40" s="53">
        <v>36161</v>
      </c>
      <c r="AU40" t="s">
        <v>348</v>
      </c>
      <c r="AV40" t="s">
        <v>347</v>
      </c>
      <c r="AW40" t="s">
        <v>4</v>
      </c>
      <c r="AX40" s="53">
        <v>44249</v>
      </c>
      <c r="AY40" t="s">
        <v>123</v>
      </c>
      <c r="AZ40" t="s">
        <v>52</v>
      </c>
      <c r="BA40" t="s">
        <v>53</v>
      </c>
      <c r="BB40" t="s">
        <v>233</v>
      </c>
      <c r="BC40" t="s">
        <v>120</v>
      </c>
      <c r="BD40" t="s">
        <v>124</v>
      </c>
      <c r="BE40" t="s">
        <v>120</v>
      </c>
    </row>
    <row r="41" spans="1:57" hidden="1" x14ac:dyDescent="0.3">
      <c r="A41" s="55">
        <v>44515</v>
      </c>
      <c r="B41" t="s">
        <v>4</v>
      </c>
      <c r="C41" t="s">
        <v>32</v>
      </c>
      <c r="D41" t="s">
        <v>33</v>
      </c>
      <c r="E41">
        <v>3</v>
      </c>
      <c r="F41" t="s">
        <v>52</v>
      </c>
      <c r="G41" t="s">
        <v>53</v>
      </c>
      <c r="H41" t="s">
        <v>116</v>
      </c>
      <c r="I41" t="s">
        <v>69</v>
      </c>
      <c r="J41" s="55">
        <v>44514</v>
      </c>
      <c r="K41" s="55">
        <v>44515</v>
      </c>
      <c r="L41">
        <v>4</v>
      </c>
      <c r="M41" t="s">
        <v>117</v>
      </c>
      <c r="N41">
        <v>0</v>
      </c>
      <c r="O41">
        <v>12697140</v>
      </c>
      <c r="P41" t="s">
        <v>118</v>
      </c>
      <c r="Q41">
        <v>1523</v>
      </c>
      <c r="R41">
        <v>0</v>
      </c>
      <c r="S41">
        <v>3.0013796525000001E-2</v>
      </c>
      <c r="T41" s="19">
        <v>815764.62582828803</v>
      </c>
      <c r="U41" s="19">
        <v>693785.79419576796</v>
      </c>
      <c r="V41" s="19">
        <f t="shared" si="0"/>
        <v>-121978.83163252007</v>
      </c>
      <c r="W41">
        <v>-120925.09</v>
      </c>
      <c r="X41">
        <v>0</v>
      </c>
      <c r="Y41">
        <v>-120925.09</v>
      </c>
      <c r="Z41">
        <v>-1053.74163252008</v>
      </c>
      <c r="AA41">
        <v>815764.62582828803</v>
      </c>
      <c r="AB41">
        <v>-0.12917226356200001</v>
      </c>
      <c r="AC41">
        <v>0.47625044473299999</v>
      </c>
      <c r="AD41" s="55">
        <v>44516.209247685183</v>
      </c>
      <c r="AE41" s="55">
        <v>44516.336430868054</v>
      </c>
      <c r="AF41">
        <v>1523</v>
      </c>
      <c r="AG41" t="s">
        <v>453</v>
      </c>
      <c r="AH41" t="s">
        <v>454</v>
      </c>
      <c r="AI41" t="s">
        <v>120</v>
      </c>
      <c r="AJ41" t="s">
        <v>120</v>
      </c>
      <c r="AK41" s="55">
        <v>44516.151192129626</v>
      </c>
      <c r="AL41" s="55">
        <v>44516.250243055554</v>
      </c>
      <c r="AM41" t="s">
        <v>4</v>
      </c>
      <c r="AN41">
        <v>5669354</v>
      </c>
      <c r="AO41" t="s">
        <v>32</v>
      </c>
      <c r="AP41" t="s">
        <v>33</v>
      </c>
      <c r="AQ41">
        <v>3</v>
      </c>
      <c r="AR41" t="s">
        <v>347</v>
      </c>
      <c r="AS41" t="s">
        <v>453</v>
      </c>
      <c r="AT41" s="53">
        <v>36161</v>
      </c>
      <c r="AU41" t="s">
        <v>348</v>
      </c>
      <c r="AV41" t="s">
        <v>347</v>
      </c>
      <c r="AW41" t="s">
        <v>4</v>
      </c>
      <c r="AX41" s="53">
        <v>44249</v>
      </c>
      <c r="AY41" t="s">
        <v>123</v>
      </c>
      <c r="AZ41" t="s">
        <v>52</v>
      </c>
      <c r="BA41" t="s">
        <v>53</v>
      </c>
      <c r="BB41" t="s">
        <v>233</v>
      </c>
      <c r="BC41" t="s">
        <v>120</v>
      </c>
      <c r="BD41" t="s">
        <v>124</v>
      </c>
      <c r="BE41" t="s">
        <v>120</v>
      </c>
    </row>
    <row r="42" spans="1:57" hidden="1" x14ac:dyDescent="0.3">
      <c r="A42" s="55">
        <v>44515</v>
      </c>
      <c r="B42" t="s">
        <v>4</v>
      </c>
      <c r="C42" t="s">
        <v>32</v>
      </c>
      <c r="D42" t="s">
        <v>33</v>
      </c>
      <c r="E42">
        <v>3</v>
      </c>
      <c r="F42" t="s">
        <v>52</v>
      </c>
      <c r="G42" t="s">
        <v>53</v>
      </c>
      <c r="H42" t="s">
        <v>116</v>
      </c>
      <c r="I42" t="s">
        <v>69</v>
      </c>
      <c r="J42" s="55">
        <v>44514</v>
      </c>
      <c r="K42" s="55">
        <v>44515</v>
      </c>
      <c r="L42">
        <v>4</v>
      </c>
      <c r="M42" t="s">
        <v>117</v>
      </c>
      <c r="N42">
        <v>0</v>
      </c>
      <c r="O42">
        <v>12697140</v>
      </c>
      <c r="P42" t="s">
        <v>118</v>
      </c>
      <c r="Q42">
        <v>1524</v>
      </c>
      <c r="R42">
        <v>0</v>
      </c>
      <c r="S42">
        <v>0.10482727247699999</v>
      </c>
      <c r="T42" s="19">
        <v>2849169.0692493999</v>
      </c>
      <c r="U42" s="19">
        <v>2646824.70091447</v>
      </c>
      <c r="V42" s="19">
        <f t="shared" si="0"/>
        <v>-202344.36833492992</v>
      </c>
      <c r="W42">
        <v>-208250.98</v>
      </c>
      <c r="X42">
        <v>0</v>
      </c>
      <c r="Y42">
        <v>-208250.98</v>
      </c>
      <c r="Z42">
        <v>5906.6116650700897</v>
      </c>
      <c r="AA42">
        <v>2849169.0692493999</v>
      </c>
      <c r="AB42">
        <v>0.207309974295</v>
      </c>
      <c r="AC42">
        <v>0.81477124929900002</v>
      </c>
      <c r="AD42" s="55">
        <v>44516.209247685183</v>
      </c>
      <c r="AE42" s="55">
        <v>44516.336430868054</v>
      </c>
      <c r="AF42">
        <v>1524</v>
      </c>
      <c r="AG42" t="s">
        <v>455</v>
      </c>
      <c r="AH42" t="s">
        <v>456</v>
      </c>
      <c r="AI42" t="s">
        <v>120</v>
      </c>
      <c r="AJ42">
        <v>0</v>
      </c>
      <c r="AK42" s="55">
        <v>44516.151192129626</v>
      </c>
      <c r="AL42" s="55">
        <v>44516.250243055554</v>
      </c>
      <c r="AM42" t="s">
        <v>4</v>
      </c>
      <c r="AN42">
        <v>5705946</v>
      </c>
      <c r="AO42" t="s">
        <v>32</v>
      </c>
      <c r="AP42" t="s">
        <v>33</v>
      </c>
      <c r="AQ42">
        <v>3</v>
      </c>
      <c r="AR42" t="s">
        <v>347</v>
      </c>
      <c r="AS42" t="s">
        <v>455</v>
      </c>
      <c r="AT42" s="53">
        <v>36161</v>
      </c>
      <c r="AU42" t="s">
        <v>348</v>
      </c>
      <c r="AV42" t="s">
        <v>347</v>
      </c>
      <c r="AW42" t="s">
        <v>4</v>
      </c>
      <c r="AX42" s="53">
        <v>44249</v>
      </c>
      <c r="AY42" t="s">
        <v>123</v>
      </c>
      <c r="AZ42" t="s">
        <v>52</v>
      </c>
      <c r="BA42" t="s">
        <v>53</v>
      </c>
      <c r="BB42" t="s">
        <v>233</v>
      </c>
      <c r="BC42" t="s">
        <v>120</v>
      </c>
      <c r="BD42" t="s">
        <v>124</v>
      </c>
      <c r="BE42" t="s">
        <v>120</v>
      </c>
    </row>
    <row r="43" spans="1:57" hidden="1" x14ac:dyDescent="0.3">
      <c r="A43" s="55">
        <v>44515</v>
      </c>
      <c r="B43" t="s">
        <v>4</v>
      </c>
      <c r="C43" t="s">
        <v>32</v>
      </c>
      <c r="D43" t="s">
        <v>33</v>
      </c>
      <c r="E43">
        <v>3</v>
      </c>
      <c r="F43" t="s">
        <v>52</v>
      </c>
      <c r="G43" t="s">
        <v>53</v>
      </c>
      <c r="H43" t="s">
        <v>116</v>
      </c>
      <c r="I43" t="s">
        <v>69</v>
      </c>
      <c r="J43" s="55">
        <v>44514</v>
      </c>
      <c r="K43" s="55">
        <v>44515</v>
      </c>
      <c r="L43">
        <v>4</v>
      </c>
      <c r="M43" t="s">
        <v>117</v>
      </c>
      <c r="N43">
        <v>0</v>
      </c>
      <c r="O43">
        <v>12697140</v>
      </c>
      <c r="P43" t="s">
        <v>118</v>
      </c>
      <c r="Q43">
        <v>1525</v>
      </c>
      <c r="R43">
        <v>0</v>
      </c>
      <c r="S43">
        <v>3.859054839E-2</v>
      </c>
      <c r="T43" s="19">
        <v>1048877.78</v>
      </c>
      <c r="U43" s="19">
        <v>1028999.23</v>
      </c>
      <c r="V43" s="19">
        <f t="shared" si="0"/>
        <v>-19878.550000000047</v>
      </c>
      <c r="W43">
        <v>0</v>
      </c>
      <c r="X43">
        <v>0</v>
      </c>
      <c r="Y43">
        <v>0</v>
      </c>
      <c r="Z43">
        <v>-19878.55</v>
      </c>
      <c r="AA43">
        <v>1048877.78</v>
      </c>
      <c r="AB43">
        <v>-1.8952208140019999</v>
      </c>
      <c r="AC43">
        <v>-1.300505050505</v>
      </c>
      <c r="AD43" s="55">
        <v>44516.209247685183</v>
      </c>
      <c r="AE43" s="55">
        <v>44516.336430868054</v>
      </c>
      <c r="AF43">
        <v>1525</v>
      </c>
      <c r="AG43" t="s">
        <v>457</v>
      </c>
      <c r="AH43" t="s">
        <v>458</v>
      </c>
      <c r="AI43" t="s">
        <v>120</v>
      </c>
      <c r="AJ43">
        <v>0</v>
      </c>
      <c r="AK43" s="55">
        <v>44516.151192129626</v>
      </c>
      <c r="AL43" s="55">
        <v>44516.250243055554</v>
      </c>
      <c r="AM43" t="s">
        <v>4</v>
      </c>
      <c r="AN43">
        <v>5732524</v>
      </c>
      <c r="AO43" t="s">
        <v>32</v>
      </c>
      <c r="AP43" t="s">
        <v>33</v>
      </c>
      <c r="AQ43">
        <v>3</v>
      </c>
      <c r="AR43" t="s">
        <v>347</v>
      </c>
      <c r="AS43" t="s">
        <v>457</v>
      </c>
      <c r="AT43" s="53">
        <v>36161</v>
      </c>
      <c r="AU43" t="s">
        <v>348</v>
      </c>
      <c r="AV43" t="s">
        <v>347</v>
      </c>
      <c r="AW43" t="s">
        <v>4</v>
      </c>
      <c r="AX43" s="53">
        <v>44249</v>
      </c>
      <c r="AY43" t="s">
        <v>123</v>
      </c>
      <c r="AZ43" t="s">
        <v>52</v>
      </c>
      <c r="BA43" t="s">
        <v>53</v>
      </c>
      <c r="BB43" t="s">
        <v>233</v>
      </c>
      <c r="BC43" t="s">
        <v>120</v>
      </c>
      <c r="BD43" t="s">
        <v>124</v>
      </c>
      <c r="BE43" t="s">
        <v>120</v>
      </c>
    </row>
    <row r="44" spans="1:57" hidden="1" x14ac:dyDescent="0.3">
      <c r="A44" s="55">
        <v>44515</v>
      </c>
      <c r="B44" t="s">
        <v>4</v>
      </c>
      <c r="C44" t="s">
        <v>32</v>
      </c>
      <c r="D44" t="s">
        <v>33</v>
      </c>
      <c r="E44">
        <v>3</v>
      </c>
      <c r="F44" t="s">
        <v>52</v>
      </c>
      <c r="G44" t="s">
        <v>53</v>
      </c>
      <c r="H44" t="s">
        <v>116</v>
      </c>
      <c r="I44" t="s">
        <v>69</v>
      </c>
      <c r="J44" s="55">
        <v>44514</v>
      </c>
      <c r="K44" s="55">
        <v>44515</v>
      </c>
      <c r="L44">
        <v>4</v>
      </c>
      <c r="M44" t="s">
        <v>117</v>
      </c>
      <c r="N44">
        <v>0</v>
      </c>
      <c r="O44">
        <v>12697140</v>
      </c>
      <c r="P44" t="s">
        <v>118</v>
      </c>
      <c r="Q44">
        <v>1530</v>
      </c>
      <c r="R44">
        <v>0</v>
      </c>
      <c r="S44">
        <v>1.3282261902000001E-2</v>
      </c>
      <c r="T44" s="19">
        <v>361007.292145012</v>
      </c>
      <c r="U44" s="19">
        <v>238752.59898117499</v>
      </c>
      <c r="V44" s="19">
        <f t="shared" si="0"/>
        <v>-122254.69316383702</v>
      </c>
      <c r="W44">
        <v>-125721.06</v>
      </c>
      <c r="X44">
        <v>0</v>
      </c>
      <c r="Y44">
        <v>-125721.06</v>
      </c>
      <c r="Z44">
        <v>3466.3668361629798</v>
      </c>
      <c r="AA44">
        <v>361007.292145012</v>
      </c>
      <c r="AB44">
        <v>0.96019302423700004</v>
      </c>
      <c r="AC44">
        <v>1.572219681048</v>
      </c>
      <c r="AD44" s="55">
        <v>44516.209247685183</v>
      </c>
      <c r="AE44" s="55">
        <v>44516.336430868054</v>
      </c>
      <c r="AF44">
        <v>1530</v>
      </c>
      <c r="AG44" t="s">
        <v>459</v>
      </c>
      <c r="AH44" t="s">
        <v>460</v>
      </c>
      <c r="AI44" t="s">
        <v>120</v>
      </c>
      <c r="AJ44">
        <v>0</v>
      </c>
      <c r="AK44" s="55">
        <v>44516.151192129626</v>
      </c>
      <c r="AL44" s="55">
        <v>44516.250243055554</v>
      </c>
      <c r="AM44" t="s">
        <v>4</v>
      </c>
      <c r="AN44" t="s">
        <v>461</v>
      </c>
      <c r="AO44" t="s">
        <v>32</v>
      </c>
      <c r="AP44" t="s">
        <v>33</v>
      </c>
      <c r="AQ44">
        <v>3</v>
      </c>
      <c r="AR44" t="s">
        <v>197</v>
      </c>
      <c r="AS44" t="s">
        <v>459</v>
      </c>
      <c r="AT44" s="53">
        <v>36161</v>
      </c>
      <c r="AU44" t="s">
        <v>248</v>
      </c>
      <c r="AV44" t="s">
        <v>197</v>
      </c>
      <c r="AW44" t="s">
        <v>4</v>
      </c>
      <c r="AX44" s="53">
        <v>44249</v>
      </c>
      <c r="AY44" t="s">
        <v>123</v>
      </c>
      <c r="AZ44" t="s">
        <v>52</v>
      </c>
      <c r="BA44" t="s">
        <v>53</v>
      </c>
      <c r="BB44" t="s">
        <v>233</v>
      </c>
      <c r="BC44" t="s">
        <v>120</v>
      </c>
      <c r="BD44" t="s">
        <v>124</v>
      </c>
      <c r="BE44" t="s">
        <v>120</v>
      </c>
    </row>
    <row r="45" spans="1:57" hidden="1" x14ac:dyDescent="0.3">
      <c r="A45" s="55">
        <v>44515</v>
      </c>
      <c r="B45" t="s">
        <v>4</v>
      </c>
      <c r="C45" t="s">
        <v>32</v>
      </c>
      <c r="D45" t="s">
        <v>33</v>
      </c>
      <c r="E45">
        <v>3</v>
      </c>
      <c r="F45" t="s">
        <v>52</v>
      </c>
      <c r="G45" t="s">
        <v>53</v>
      </c>
      <c r="H45" t="s">
        <v>116</v>
      </c>
      <c r="I45" t="s">
        <v>69</v>
      </c>
      <c r="J45" s="55">
        <v>44514</v>
      </c>
      <c r="K45" s="55">
        <v>44515</v>
      </c>
      <c r="L45">
        <v>4</v>
      </c>
      <c r="M45" t="s">
        <v>117</v>
      </c>
      <c r="N45">
        <v>0</v>
      </c>
      <c r="O45">
        <v>12697140</v>
      </c>
      <c r="P45" t="s">
        <v>118</v>
      </c>
      <c r="Q45">
        <v>1531</v>
      </c>
      <c r="R45">
        <v>0</v>
      </c>
      <c r="S45">
        <v>7.8482340307000006E-2</v>
      </c>
      <c r="T45" s="19">
        <v>2133122.9097237601</v>
      </c>
      <c r="U45" s="19">
        <v>1957929.7770686799</v>
      </c>
      <c r="V45" s="19">
        <f t="shared" si="0"/>
        <v>-175193.13265508018</v>
      </c>
      <c r="W45">
        <v>-154293.04999999999</v>
      </c>
      <c r="X45">
        <v>0</v>
      </c>
      <c r="Y45">
        <v>-154293.04999999999</v>
      </c>
      <c r="Z45">
        <v>-20900.082655080201</v>
      </c>
      <c r="AA45">
        <v>2133122.9097237601</v>
      </c>
      <c r="AB45">
        <v>-0.97978801689299999</v>
      </c>
      <c r="AC45">
        <v>-0.37952351307999999</v>
      </c>
      <c r="AD45" s="55">
        <v>44516.209247685183</v>
      </c>
      <c r="AE45" s="55">
        <v>44516.336430868054</v>
      </c>
      <c r="AF45">
        <v>1531</v>
      </c>
      <c r="AG45" t="s">
        <v>462</v>
      </c>
      <c r="AH45" t="s">
        <v>463</v>
      </c>
      <c r="AI45" t="s">
        <v>120</v>
      </c>
      <c r="AJ45" t="s">
        <v>120</v>
      </c>
      <c r="AK45" s="55">
        <v>44516.151192129626</v>
      </c>
      <c r="AL45" s="55">
        <v>44516.250243055554</v>
      </c>
      <c r="AM45" t="s">
        <v>4</v>
      </c>
      <c r="AN45" t="s">
        <v>464</v>
      </c>
      <c r="AO45" t="s">
        <v>32</v>
      </c>
      <c r="AP45" t="s">
        <v>33</v>
      </c>
      <c r="AQ45">
        <v>3</v>
      </c>
      <c r="AR45" t="s">
        <v>197</v>
      </c>
      <c r="AS45" t="s">
        <v>462</v>
      </c>
      <c r="AT45" s="53">
        <v>36161</v>
      </c>
      <c r="AU45" t="s">
        <v>248</v>
      </c>
      <c r="AV45" t="s">
        <v>197</v>
      </c>
      <c r="AW45" t="s">
        <v>4</v>
      </c>
      <c r="AX45" s="53">
        <v>44249</v>
      </c>
      <c r="AY45" t="s">
        <v>123</v>
      </c>
      <c r="AZ45" t="s">
        <v>52</v>
      </c>
      <c r="BA45" t="s">
        <v>53</v>
      </c>
      <c r="BB45" t="s">
        <v>233</v>
      </c>
      <c r="BC45" t="s">
        <v>120</v>
      </c>
      <c r="BD45" t="s">
        <v>124</v>
      </c>
      <c r="BE45" t="s">
        <v>120</v>
      </c>
    </row>
    <row r="46" spans="1:57" hidden="1" x14ac:dyDescent="0.3">
      <c r="A46" s="55">
        <v>44515</v>
      </c>
      <c r="B46" t="s">
        <v>4</v>
      </c>
      <c r="C46" t="s">
        <v>32</v>
      </c>
      <c r="D46" t="s">
        <v>33</v>
      </c>
      <c r="E46">
        <v>3</v>
      </c>
      <c r="F46" t="s">
        <v>52</v>
      </c>
      <c r="G46" t="s">
        <v>53</v>
      </c>
      <c r="H46" t="s">
        <v>116</v>
      </c>
      <c r="I46" t="s">
        <v>69</v>
      </c>
      <c r="J46" s="55">
        <v>44514</v>
      </c>
      <c r="K46" s="55">
        <v>44515</v>
      </c>
      <c r="L46">
        <v>4</v>
      </c>
      <c r="M46" t="s">
        <v>117</v>
      </c>
      <c r="N46">
        <v>0</v>
      </c>
      <c r="O46">
        <v>12697140</v>
      </c>
      <c r="P46" t="s">
        <v>118</v>
      </c>
      <c r="Q46">
        <v>1533</v>
      </c>
      <c r="R46">
        <v>0</v>
      </c>
      <c r="S46">
        <v>9.4551800536E-2</v>
      </c>
      <c r="T46" s="19">
        <v>2569885.29</v>
      </c>
      <c r="U46" s="19">
        <v>2389963.52</v>
      </c>
      <c r="V46" s="19">
        <f t="shared" si="0"/>
        <v>-179921.77000000002</v>
      </c>
      <c r="W46">
        <v>-188414.18</v>
      </c>
      <c r="X46">
        <v>0</v>
      </c>
      <c r="Y46">
        <v>-188414.18</v>
      </c>
      <c r="Z46">
        <v>8492.4099999999708</v>
      </c>
      <c r="AA46">
        <v>2569885.29</v>
      </c>
      <c r="AB46">
        <v>0.33045871864600002</v>
      </c>
      <c r="AC46">
        <v>0.93866666666700005</v>
      </c>
      <c r="AD46" s="55">
        <v>44516.209247685183</v>
      </c>
      <c r="AE46" s="55">
        <v>44516.336430868054</v>
      </c>
      <c r="AF46">
        <v>1533</v>
      </c>
      <c r="AG46" t="s">
        <v>465</v>
      </c>
      <c r="AH46" t="s">
        <v>466</v>
      </c>
      <c r="AI46" t="s">
        <v>120</v>
      </c>
      <c r="AJ46">
        <v>0</v>
      </c>
      <c r="AK46" s="55">
        <v>44516.151192129626</v>
      </c>
      <c r="AL46" s="55">
        <v>44516.250243055554</v>
      </c>
      <c r="AM46" t="s">
        <v>4</v>
      </c>
      <c r="AN46" t="s">
        <v>467</v>
      </c>
      <c r="AO46" t="s">
        <v>32</v>
      </c>
      <c r="AP46" t="s">
        <v>33</v>
      </c>
      <c r="AQ46">
        <v>3</v>
      </c>
      <c r="AR46" t="s">
        <v>197</v>
      </c>
      <c r="AS46" t="s">
        <v>465</v>
      </c>
      <c r="AT46" s="53">
        <v>36161</v>
      </c>
      <c r="AU46" t="s">
        <v>248</v>
      </c>
      <c r="AV46" t="s">
        <v>197</v>
      </c>
      <c r="AW46" t="s">
        <v>4</v>
      </c>
      <c r="AX46" s="53">
        <v>44249</v>
      </c>
      <c r="AY46" t="s">
        <v>123</v>
      </c>
      <c r="AZ46" t="s">
        <v>52</v>
      </c>
      <c r="BA46" t="s">
        <v>53</v>
      </c>
      <c r="BB46" t="s">
        <v>233</v>
      </c>
      <c r="BC46" t="s">
        <v>120</v>
      </c>
      <c r="BD46" t="s">
        <v>124</v>
      </c>
      <c r="BE46" t="s">
        <v>120</v>
      </c>
    </row>
    <row r="47" spans="1:57" hidden="1" x14ac:dyDescent="0.3">
      <c r="A47" s="55">
        <v>44515</v>
      </c>
      <c r="B47" t="s">
        <v>4</v>
      </c>
      <c r="C47" t="s">
        <v>32</v>
      </c>
      <c r="D47" t="s">
        <v>33</v>
      </c>
      <c r="E47">
        <v>3</v>
      </c>
      <c r="F47" t="s">
        <v>52</v>
      </c>
      <c r="G47" t="s">
        <v>53</v>
      </c>
      <c r="H47" t="s">
        <v>116</v>
      </c>
      <c r="I47" t="s">
        <v>69</v>
      </c>
      <c r="J47" s="55">
        <v>44514</v>
      </c>
      <c r="K47" s="55">
        <v>44515</v>
      </c>
      <c r="L47">
        <v>4</v>
      </c>
      <c r="M47" t="s">
        <v>117</v>
      </c>
      <c r="N47">
        <v>0</v>
      </c>
      <c r="O47">
        <v>12697140</v>
      </c>
      <c r="P47" t="s">
        <v>118</v>
      </c>
      <c r="Q47">
        <v>1534</v>
      </c>
      <c r="R47">
        <v>0</v>
      </c>
      <c r="S47">
        <v>0.20566982141099999</v>
      </c>
      <c r="T47" s="19">
        <v>5590034.7285209699</v>
      </c>
      <c r="U47" s="19">
        <v>5208136.9665532298</v>
      </c>
      <c r="V47" s="19">
        <f t="shared" si="0"/>
        <v>-381897.76196774002</v>
      </c>
      <c r="W47">
        <v>-407671.11</v>
      </c>
      <c r="X47">
        <v>0</v>
      </c>
      <c r="Y47">
        <v>-407671.11</v>
      </c>
      <c r="Z47">
        <v>25773.348032260001</v>
      </c>
      <c r="AA47">
        <v>5590034.7285209699</v>
      </c>
      <c r="AB47">
        <v>0.46105881777000002</v>
      </c>
      <c r="AC47">
        <v>1.0700581534989999</v>
      </c>
      <c r="AD47" s="55">
        <v>44516.209247685183</v>
      </c>
      <c r="AE47" s="55">
        <v>44516.336430868054</v>
      </c>
      <c r="AF47">
        <v>1534</v>
      </c>
      <c r="AG47" t="s">
        <v>471</v>
      </c>
      <c r="AH47" t="s">
        <v>472</v>
      </c>
      <c r="AI47" t="s">
        <v>120</v>
      </c>
      <c r="AJ47">
        <v>0</v>
      </c>
      <c r="AK47" s="55">
        <v>44516.151192129626</v>
      </c>
      <c r="AL47" s="55">
        <v>44516.250243055554</v>
      </c>
      <c r="AM47" t="s">
        <v>4</v>
      </c>
      <c r="AN47" t="s">
        <v>473</v>
      </c>
      <c r="AO47" t="s">
        <v>32</v>
      </c>
      <c r="AP47" t="s">
        <v>33</v>
      </c>
      <c r="AQ47">
        <v>3</v>
      </c>
      <c r="AR47" t="s">
        <v>197</v>
      </c>
      <c r="AS47" t="s">
        <v>471</v>
      </c>
      <c r="AT47" s="53">
        <v>36161</v>
      </c>
      <c r="AU47" t="s">
        <v>248</v>
      </c>
      <c r="AV47" t="s">
        <v>197</v>
      </c>
      <c r="AW47" t="s">
        <v>4</v>
      </c>
      <c r="AX47" s="53">
        <v>44249</v>
      </c>
      <c r="AY47" t="s">
        <v>123</v>
      </c>
      <c r="AZ47" t="s">
        <v>52</v>
      </c>
      <c r="BA47" t="s">
        <v>53</v>
      </c>
      <c r="BB47" t="s">
        <v>233</v>
      </c>
      <c r="BC47" t="s">
        <v>120</v>
      </c>
      <c r="BD47" t="s">
        <v>124</v>
      </c>
      <c r="BE47" t="s">
        <v>120</v>
      </c>
    </row>
    <row r="48" spans="1:57" hidden="1" x14ac:dyDescent="0.3">
      <c r="A48" s="55">
        <v>44515</v>
      </c>
      <c r="B48" t="s">
        <v>4</v>
      </c>
      <c r="C48" t="s">
        <v>32</v>
      </c>
      <c r="D48" t="s">
        <v>33</v>
      </c>
      <c r="E48">
        <v>3</v>
      </c>
      <c r="F48" t="s">
        <v>52</v>
      </c>
      <c r="G48" t="s">
        <v>53</v>
      </c>
      <c r="H48" t="s">
        <v>116</v>
      </c>
      <c r="I48" t="s">
        <v>69</v>
      </c>
      <c r="J48" s="55">
        <v>44514</v>
      </c>
      <c r="K48" s="55">
        <v>44515</v>
      </c>
      <c r="L48">
        <v>4</v>
      </c>
      <c r="M48" t="s">
        <v>117</v>
      </c>
      <c r="N48">
        <v>0</v>
      </c>
      <c r="O48">
        <v>12697140</v>
      </c>
      <c r="P48" t="s">
        <v>118</v>
      </c>
      <c r="Q48">
        <v>1538</v>
      </c>
      <c r="R48">
        <v>0</v>
      </c>
      <c r="S48">
        <v>1.3403411556E-2</v>
      </c>
      <c r="T48" s="19">
        <v>364300.097907399</v>
      </c>
      <c r="U48" s="19">
        <v>366270.12626994197</v>
      </c>
      <c r="V48" s="19">
        <f t="shared" si="0"/>
        <v>1970.0283625429729</v>
      </c>
      <c r="W48">
        <v>0</v>
      </c>
      <c r="X48">
        <v>0</v>
      </c>
      <c r="Y48">
        <v>0</v>
      </c>
      <c r="Z48">
        <v>1970.0283625429699</v>
      </c>
      <c r="AA48">
        <v>364300.097907399</v>
      </c>
      <c r="AB48">
        <v>0.54077074748499998</v>
      </c>
      <c r="AC48">
        <v>1.150253088545</v>
      </c>
      <c r="AD48" s="55">
        <v>44516.209247685183</v>
      </c>
      <c r="AE48" s="55">
        <v>44516.336430868054</v>
      </c>
      <c r="AF48">
        <v>1538</v>
      </c>
      <c r="AG48" t="s">
        <v>474</v>
      </c>
      <c r="AH48" t="s">
        <v>475</v>
      </c>
      <c r="AI48" t="s">
        <v>120</v>
      </c>
      <c r="AJ48">
        <v>0</v>
      </c>
      <c r="AK48" s="55">
        <v>44516.151192129626</v>
      </c>
      <c r="AL48" s="55">
        <v>44516.250243055554</v>
      </c>
      <c r="AM48" t="s">
        <v>4</v>
      </c>
      <c r="AN48">
        <v>4002121</v>
      </c>
      <c r="AO48" t="s">
        <v>32</v>
      </c>
      <c r="AP48" t="s">
        <v>33</v>
      </c>
      <c r="AQ48">
        <v>3</v>
      </c>
      <c r="AR48" t="s">
        <v>197</v>
      </c>
      <c r="AS48" t="s">
        <v>474</v>
      </c>
      <c r="AT48" s="53">
        <v>36161</v>
      </c>
      <c r="AU48" t="s">
        <v>248</v>
      </c>
      <c r="AV48" t="s">
        <v>197</v>
      </c>
      <c r="AW48" t="s">
        <v>4</v>
      </c>
      <c r="AX48" s="53">
        <v>44249</v>
      </c>
      <c r="AY48" t="s">
        <v>123</v>
      </c>
      <c r="AZ48" t="s">
        <v>52</v>
      </c>
      <c r="BA48" t="s">
        <v>53</v>
      </c>
      <c r="BB48" t="s">
        <v>233</v>
      </c>
      <c r="BC48" t="s">
        <v>120</v>
      </c>
      <c r="BD48" t="s">
        <v>124</v>
      </c>
      <c r="BE48" t="s">
        <v>120</v>
      </c>
    </row>
    <row r="49" spans="1:57" hidden="1" x14ac:dyDescent="0.3">
      <c r="A49" s="55">
        <v>44515</v>
      </c>
      <c r="B49" t="s">
        <v>4</v>
      </c>
      <c r="C49" t="s">
        <v>32</v>
      </c>
      <c r="D49" t="s">
        <v>33</v>
      </c>
      <c r="E49">
        <v>3</v>
      </c>
      <c r="F49" t="s">
        <v>52</v>
      </c>
      <c r="G49" t="s">
        <v>53</v>
      </c>
      <c r="H49" t="s">
        <v>116</v>
      </c>
      <c r="I49" t="s">
        <v>69</v>
      </c>
      <c r="J49" s="55">
        <v>44514</v>
      </c>
      <c r="K49" s="55">
        <v>44515</v>
      </c>
      <c r="L49">
        <v>4</v>
      </c>
      <c r="M49" t="s">
        <v>117</v>
      </c>
      <c r="N49">
        <v>0</v>
      </c>
      <c r="O49">
        <v>12697140</v>
      </c>
      <c r="P49" t="s">
        <v>118</v>
      </c>
      <c r="Q49">
        <v>1539</v>
      </c>
      <c r="R49">
        <v>0</v>
      </c>
      <c r="S49">
        <v>0.12524080152399999</v>
      </c>
      <c r="T49" s="19">
        <v>3404001.74</v>
      </c>
      <c r="U49" s="19">
        <v>3189289.28</v>
      </c>
      <c r="V49" s="19">
        <f t="shared" si="0"/>
        <v>-214712.46000000043</v>
      </c>
      <c r="W49">
        <v>-251528.44</v>
      </c>
      <c r="X49">
        <v>0</v>
      </c>
      <c r="Y49">
        <v>-251528.44</v>
      </c>
      <c r="Z49">
        <v>36815.979999999603</v>
      </c>
      <c r="AA49">
        <v>3404001.74</v>
      </c>
      <c r="AB49">
        <v>1.0815499759410001</v>
      </c>
      <c r="AC49">
        <v>1.6943106830750001</v>
      </c>
      <c r="AD49" s="55">
        <v>44516.209247685183</v>
      </c>
      <c r="AE49" s="55">
        <v>44516.336430868054</v>
      </c>
      <c r="AF49">
        <v>1539</v>
      </c>
      <c r="AG49" t="s">
        <v>476</v>
      </c>
      <c r="AH49" t="s">
        <v>477</v>
      </c>
      <c r="AI49" t="s">
        <v>120</v>
      </c>
      <c r="AJ49">
        <v>0</v>
      </c>
      <c r="AK49" s="55">
        <v>44516.151192129626</v>
      </c>
      <c r="AL49" s="55">
        <v>44516.250243055554</v>
      </c>
      <c r="AM49" t="s">
        <v>4</v>
      </c>
      <c r="AN49">
        <v>4012250</v>
      </c>
      <c r="AO49" t="s">
        <v>32</v>
      </c>
      <c r="AP49" t="s">
        <v>33</v>
      </c>
      <c r="AQ49">
        <v>3</v>
      </c>
      <c r="AR49" t="s">
        <v>197</v>
      </c>
      <c r="AS49" t="s">
        <v>476</v>
      </c>
      <c r="AT49" s="53">
        <v>36161</v>
      </c>
      <c r="AU49" t="s">
        <v>248</v>
      </c>
      <c r="AV49" t="s">
        <v>197</v>
      </c>
      <c r="AW49" t="s">
        <v>4</v>
      </c>
      <c r="AX49" s="53">
        <v>44249</v>
      </c>
      <c r="AY49" t="s">
        <v>123</v>
      </c>
      <c r="AZ49" t="s">
        <v>52</v>
      </c>
      <c r="BA49" t="s">
        <v>53</v>
      </c>
      <c r="BB49" t="s">
        <v>233</v>
      </c>
      <c r="BC49" t="s">
        <v>120</v>
      </c>
      <c r="BD49" t="s">
        <v>124</v>
      </c>
      <c r="BE49" t="s">
        <v>120</v>
      </c>
    </row>
    <row r="50" spans="1:57" hidden="1" x14ac:dyDescent="0.3">
      <c r="A50" s="55">
        <v>44515</v>
      </c>
      <c r="B50" t="s">
        <v>4</v>
      </c>
      <c r="C50" t="s">
        <v>32</v>
      </c>
      <c r="D50" t="s">
        <v>33</v>
      </c>
      <c r="E50">
        <v>3</v>
      </c>
      <c r="F50" t="s">
        <v>52</v>
      </c>
      <c r="G50" t="s">
        <v>53</v>
      </c>
      <c r="H50" t="s">
        <v>116</v>
      </c>
      <c r="I50" t="s">
        <v>69</v>
      </c>
      <c r="J50" s="55">
        <v>44514</v>
      </c>
      <c r="K50" s="55">
        <v>44515</v>
      </c>
      <c r="L50">
        <v>4</v>
      </c>
      <c r="M50" t="s">
        <v>117</v>
      </c>
      <c r="N50">
        <v>0</v>
      </c>
      <c r="O50">
        <v>12697140</v>
      </c>
      <c r="P50" t="s">
        <v>118</v>
      </c>
      <c r="Q50">
        <v>1540</v>
      </c>
      <c r="R50">
        <v>0</v>
      </c>
      <c r="S50">
        <v>0.201615758812</v>
      </c>
      <c r="T50" s="19">
        <v>5479846.7069487898</v>
      </c>
      <c r="U50" s="19">
        <v>5086539.7277919799</v>
      </c>
      <c r="V50" s="19">
        <f t="shared" si="0"/>
        <v>-393306.97915680986</v>
      </c>
      <c r="W50">
        <v>-400319.29</v>
      </c>
      <c r="X50">
        <v>0</v>
      </c>
      <c r="Y50">
        <v>-400319.29</v>
      </c>
      <c r="Z50">
        <v>7012.3108431901201</v>
      </c>
      <c r="AA50">
        <v>5479846.7069487898</v>
      </c>
      <c r="AB50">
        <v>0.12796545630200001</v>
      </c>
      <c r="AC50">
        <v>0.73494546406799999</v>
      </c>
      <c r="AD50" s="55">
        <v>44516.209247685183</v>
      </c>
      <c r="AE50" s="55">
        <v>44516.336430868054</v>
      </c>
      <c r="AF50">
        <v>1540</v>
      </c>
      <c r="AG50" t="s">
        <v>478</v>
      </c>
      <c r="AH50" t="s">
        <v>479</v>
      </c>
      <c r="AI50" t="s">
        <v>120</v>
      </c>
      <c r="AJ50">
        <v>0</v>
      </c>
      <c r="AK50" s="55">
        <v>44516.151192129626</v>
      </c>
      <c r="AL50" s="55">
        <v>44516.250243055554</v>
      </c>
      <c r="AM50" t="s">
        <v>4</v>
      </c>
      <c r="AN50">
        <v>4057808</v>
      </c>
      <c r="AO50" t="s">
        <v>32</v>
      </c>
      <c r="AP50" t="s">
        <v>33</v>
      </c>
      <c r="AQ50">
        <v>3</v>
      </c>
      <c r="AR50" t="s">
        <v>197</v>
      </c>
      <c r="AS50" t="s">
        <v>478</v>
      </c>
      <c r="AT50" s="53">
        <v>36161</v>
      </c>
      <c r="AU50" t="s">
        <v>248</v>
      </c>
      <c r="AV50" t="s">
        <v>197</v>
      </c>
      <c r="AW50" t="s">
        <v>4</v>
      </c>
      <c r="AX50" s="53">
        <v>44249</v>
      </c>
      <c r="AY50" t="s">
        <v>123</v>
      </c>
      <c r="AZ50" t="s">
        <v>52</v>
      </c>
      <c r="BA50" t="s">
        <v>53</v>
      </c>
      <c r="BB50" t="s">
        <v>233</v>
      </c>
      <c r="BC50" t="s">
        <v>120</v>
      </c>
      <c r="BD50" t="s">
        <v>124</v>
      </c>
      <c r="BE50" t="s">
        <v>120</v>
      </c>
    </row>
    <row r="51" spans="1:57" hidden="1" x14ac:dyDescent="0.3">
      <c r="A51" s="55">
        <v>44515</v>
      </c>
      <c r="B51" t="s">
        <v>4</v>
      </c>
      <c r="C51" t="s">
        <v>32</v>
      </c>
      <c r="D51" t="s">
        <v>33</v>
      </c>
      <c r="E51">
        <v>3</v>
      </c>
      <c r="F51" t="s">
        <v>52</v>
      </c>
      <c r="G51" t="s">
        <v>53</v>
      </c>
      <c r="H51" t="s">
        <v>116</v>
      </c>
      <c r="I51" t="s">
        <v>69</v>
      </c>
      <c r="J51" s="55">
        <v>44514</v>
      </c>
      <c r="K51" s="55">
        <v>44515</v>
      </c>
      <c r="L51">
        <v>4</v>
      </c>
      <c r="M51" t="s">
        <v>117</v>
      </c>
      <c r="N51">
        <v>0</v>
      </c>
      <c r="O51">
        <v>12697140</v>
      </c>
      <c r="P51" t="s">
        <v>118</v>
      </c>
      <c r="Q51">
        <v>1541</v>
      </c>
      <c r="R51">
        <v>0</v>
      </c>
      <c r="S51">
        <v>0.38021454331900001</v>
      </c>
      <c r="T51" s="19">
        <v>10334100</v>
      </c>
      <c r="U51" s="19">
        <v>9493483.5899999999</v>
      </c>
      <c r="V51" s="19">
        <f t="shared" si="0"/>
        <v>-840616.41000000015</v>
      </c>
      <c r="W51">
        <v>-748508.81</v>
      </c>
      <c r="X51">
        <v>0</v>
      </c>
      <c r="Y51">
        <v>-748508.81</v>
      </c>
      <c r="Z51">
        <v>-92107.600000000093</v>
      </c>
      <c r="AA51">
        <v>10334100</v>
      </c>
      <c r="AB51">
        <v>-0.89129774242600002</v>
      </c>
      <c r="AC51">
        <v>-0.29049661087299999</v>
      </c>
      <c r="AD51" s="55">
        <v>44516.209247685183</v>
      </c>
      <c r="AE51" s="55">
        <v>44516.336430868054</v>
      </c>
      <c r="AF51">
        <v>1541</v>
      </c>
      <c r="AG51" t="s">
        <v>480</v>
      </c>
      <c r="AH51" t="s">
        <v>481</v>
      </c>
      <c r="AI51" t="s">
        <v>120</v>
      </c>
      <c r="AJ51">
        <v>0</v>
      </c>
      <c r="AK51" s="55">
        <v>44516.151192129626</v>
      </c>
      <c r="AL51" s="55">
        <v>44516.250243055554</v>
      </c>
      <c r="AM51" t="s">
        <v>4</v>
      </c>
      <c r="AN51">
        <v>4061412</v>
      </c>
      <c r="AO51" t="s">
        <v>32</v>
      </c>
      <c r="AP51" t="s">
        <v>33</v>
      </c>
      <c r="AQ51">
        <v>3</v>
      </c>
      <c r="AR51" t="s">
        <v>197</v>
      </c>
      <c r="AS51" t="s">
        <v>480</v>
      </c>
      <c r="AT51" s="53">
        <v>36161</v>
      </c>
      <c r="AU51" t="s">
        <v>248</v>
      </c>
      <c r="AV51" t="s">
        <v>197</v>
      </c>
      <c r="AW51" t="s">
        <v>4</v>
      </c>
      <c r="AX51" s="53">
        <v>44249</v>
      </c>
      <c r="AY51" t="s">
        <v>123</v>
      </c>
      <c r="AZ51" t="s">
        <v>52</v>
      </c>
      <c r="BA51" t="s">
        <v>53</v>
      </c>
      <c r="BB51" t="s">
        <v>233</v>
      </c>
      <c r="BC51" t="s">
        <v>120</v>
      </c>
      <c r="BD51" t="s">
        <v>124</v>
      </c>
      <c r="BE51" t="s">
        <v>120</v>
      </c>
    </row>
    <row r="52" spans="1:57" hidden="1" x14ac:dyDescent="0.3">
      <c r="A52" s="55">
        <v>44515</v>
      </c>
      <c r="B52" t="s">
        <v>4</v>
      </c>
      <c r="C52" t="s">
        <v>32</v>
      </c>
      <c r="D52" t="s">
        <v>33</v>
      </c>
      <c r="E52">
        <v>3</v>
      </c>
      <c r="F52" t="s">
        <v>52</v>
      </c>
      <c r="G52" t="s">
        <v>53</v>
      </c>
      <c r="H52" t="s">
        <v>116</v>
      </c>
      <c r="I52" t="s">
        <v>69</v>
      </c>
      <c r="J52" s="55">
        <v>44514</v>
      </c>
      <c r="K52" s="55">
        <v>44515</v>
      </c>
      <c r="L52">
        <v>4</v>
      </c>
      <c r="M52" t="s">
        <v>117</v>
      </c>
      <c r="N52">
        <v>0</v>
      </c>
      <c r="O52">
        <v>12697140</v>
      </c>
      <c r="P52" t="s">
        <v>118</v>
      </c>
      <c r="Q52">
        <v>1542</v>
      </c>
      <c r="R52">
        <v>0</v>
      </c>
      <c r="S52">
        <v>1.6224414023999999E-2</v>
      </c>
      <c r="T52" s="19">
        <v>440973.970899534</v>
      </c>
      <c r="U52" s="19">
        <v>440896.33253773302</v>
      </c>
      <c r="V52" s="19">
        <f t="shared" si="0"/>
        <v>-77.638361800985876</v>
      </c>
      <c r="W52">
        <v>0</v>
      </c>
      <c r="X52">
        <v>0</v>
      </c>
      <c r="Y52">
        <v>0</v>
      </c>
      <c r="Z52">
        <v>-77.638361800986004</v>
      </c>
      <c r="AA52">
        <v>440973.970899534</v>
      </c>
      <c r="AB52">
        <v>-1.7606109867000001E-2</v>
      </c>
      <c r="AC52">
        <v>0.58849090667699999</v>
      </c>
      <c r="AD52" s="55">
        <v>44516.209247685183</v>
      </c>
      <c r="AE52" s="55">
        <v>44516.336430868054</v>
      </c>
      <c r="AF52">
        <v>1542</v>
      </c>
      <c r="AG52" t="s">
        <v>482</v>
      </c>
      <c r="AH52" t="s">
        <v>483</v>
      </c>
      <c r="AI52" t="s">
        <v>120</v>
      </c>
      <c r="AJ52">
        <v>0</v>
      </c>
      <c r="AK52" s="55">
        <v>44516.151192129626</v>
      </c>
      <c r="AL52" s="55">
        <v>44516.250243055554</v>
      </c>
      <c r="AM52" t="s">
        <v>4</v>
      </c>
      <c r="AN52">
        <v>4162791</v>
      </c>
      <c r="AO52" t="s">
        <v>32</v>
      </c>
      <c r="AP52" t="s">
        <v>33</v>
      </c>
      <c r="AQ52">
        <v>3</v>
      </c>
      <c r="AR52" t="s">
        <v>197</v>
      </c>
      <c r="AS52" t="s">
        <v>482</v>
      </c>
      <c r="AT52" s="53">
        <v>36161</v>
      </c>
      <c r="AU52" t="s">
        <v>248</v>
      </c>
      <c r="AV52" t="s">
        <v>197</v>
      </c>
      <c r="AW52" t="s">
        <v>4</v>
      </c>
      <c r="AX52" s="53">
        <v>44249</v>
      </c>
      <c r="AY52" t="s">
        <v>123</v>
      </c>
      <c r="AZ52" t="s">
        <v>52</v>
      </c>
      <c r="BA52" t="s">
        <v>53</v>
      </c>
      <c r="BB52" t="s">
        <v>233</v>
      </c>
      <c r="BC52" t="s">
        <v>120</v>
      </c>
      <c r="BD52" t="s">
        <v>124</v>
      </c>
      <c r="BE52" t="s">
        <v>120</v>
      </c>
    </row>
    <row r="53" spans="1:57" hidden="1" x14ac:dyDescent="0.3">
      <c r="A53" s="55">
        <v>44515</v>
      </c>
      <c r="B53" t="s">
        <v>4</v>
      </c>
      <c r="C53" t="s">
        <v>32</v>
      </c>
      <c r="D53" t="s">
        <v>33</v>
      </c>
      <c r="E53">
        <v>3</v>
      </c>
      <c r="F53" t="s">
        <v>52</v>
      </c>
      <c r="G53" t="s">
        <v>53</v>
      </c>
      <c r="H53" t="s">
        <v>116</v>
      </c>
      <c r="I53" t="s">
        <v>69</v>
      </c>
      <c r="J53" s="55">
        <v>44514</v>
      </c>
      <c r="K53" s="55">
        <v>44515</v>
      </c>
      <c r="L53">
        <v>4</v>
      </c>
      <c r="M53" t="s">
        <v>117</v>
      </c>
      <c r="N53">
        <v>0</v>
      </c>
      <c r="O53">
        <v>12697140</v>
      </c>
      <c r="P53" t="s">
        <v>118</v>
      </c>
      <c r="Q53">
        <v>1543</v>
      </c>
      <c r="R53">
        <v>0</v>
      </c>
      <c r="S53">
        <v>6.5016624002999998E-2</v>
      </c>
      <c r="T53" s="19">
        <v>1767129.39028897</v>
      </c>
      <c r="U53" s="19">
        <v>1635313.81648393</v>
      </c>
      <c r="V53" s="19">
        <f t="shared" si="0"/>
        <v>-131815.57380503998</v>
      </c>
      <c r="W53">
        <v>-128554.37</v>
      </c>
      <c r="X53">
        <v>0</v>
      </c>
      <c r="Y53">
        <v>-128554.37</v>
      </c>
      <c r="Z53">
        <v>-3261.2038050399901</v>
      </c>
      <c r="AA53">
        <v>1767129.39028897</v>
      </c>
      <c r="AB53">
        <v>-0.184548105134</v>
      </c>
      <c r="AC53">
        <v>0.420537746948</v>
      </c>
      <c r="AD53" s="55">
        <v>44516.209247685183</v>
      </c>
      <c r="AE53" s="55">
        <v>44516.336430868054</v>
      </c>
      <c r="AF53">
        <v>1543</v>
      </c>
      <c r="AG53" t="s">
        <v>484</v>
      </c>
      <c r="AH53" t="s">
        <v>485</v>
      </c>
      <c r="AI53" t="s">
        <v>120</v>
      </c>
      <c r="AJ53">
        <v>0</v>
      </c>
      <c r="AK53" s="55">
        <v>44516.151192129626</v>
      </c>
      <c r="AL53" s="55">
        <v>44516.250243055554</v>
      </c>
      <c r="AM53" t="s">
        <v>4</v>
      </c>
      <c r="AN53">
        <v>4163437</v>
      </c>
      <c r="AO53" t="s">
        <v>32</v>
      </c>
      <c r="AP53" t="s">
        <v>33</v>
      </c>
      <c r="AQ53">
        <v>3</v>
      </c>
      <c r="AR53" t="s">
        <v>197</v>
      </c>
      <c r="AS53" t="s">
        <v>484</v>
      </c>
      <c r="AT53" s="53">
        <v>36161</v>
      </c>
      <c r="AU53" t="s">
        <v>248</v>
      </c>
      <c r="AV53" t="s">
        <v>197</v>
      </c>
      <c r="AW53" t="s">
        <v>4</v>
      </c>
      <c r="AX53" s="53">
        <v>44249</v>
      </c>
      <c r="AY53" t="s">
        <v>123</v>
      </c>
      <c r="AZ53" t="s">
        <v>52</v>
      </c>
      <c r="BA53" t="s">
        <v>53</v>
      </c>
      <c r="BB53" t="s">
        <v>233</v>
      </c>
      <c r="BC53" t="s">
        <v>120</v>
      </c>
      <c r="BD53" t="s">
        <v>124</v>
      </c>
      <c r="BE53" t="s">
        <v>120</v>
      </c>
    </row>
    <row r="54" spans="1:57" hidden="1" x14ac:dyDescent="0.3">
      <c r="A54" s="55">
        <v>44515</v>
      </c>
      <c r="B54" t="s">
        <v>4</v>
      </c>
      <c r="C54" t="s">
        <v>32</v>
      </c>
      <c r="D54" t="s">
        <v>33</v>
      </c>
      <c r="E54">
        <v>3</v>
      </c>
      <c r="F54" t="s">
        <v>52</v>
      </c>
      <c r="G54" t="s">
        <v>53</v>
      </c>
      <c r="H54" t="s">
        <v>116</v>
      </c>
      <c r="I54" t="s">
        <v>69</v>
      </c>
      <c r="J54" s="55">
        <v>44514</v>
      </c>
      <c r="K54" s="55">
        <v>44515</v>
      </c>
      <c r="L54">
        <v>4</v>
      </c>
      <c r="M54" t="s">
        <v>117</v>
      </c>
      <c r="N54">
        <v>0</v>
      </c>
      <c r="O54">
        <v>12697140</v>
      </c>
      <c r="P54" t="s">
        <v>118</v>
      </c>
      <c r="Q54">
        <v>1544</v>
      </c>
      <c r="R54">
        <v>0</v>
      </c>
      <c r="S54">
        <v>8.3257714548000003E-2</v>
      </c>
      <c r="T54" s="19">
        <v>2262915.9326833198</v>
      </c>
      <c r="U54" s="19">
        <v>2102957.95931528</v>
      </c>
      <c r="V54" s="19">
        <f t="shared" si="0"/>
        <v>-159957.97336803982</v>
      </c>
      <c r="W54">
        <v>-165624.88</v>
      </c>
      <c r="X54">
        <v>0</v>
      </c>
      <c r="Y54">
        <v>-165624.88</v>
      </c>
      <c r="Z54">
        <v>5666.9066319601798</v>
      </c>
      <c r="AA54">
        <v>2262915.9326833198</v>
      </c>
      <c r="AB54">
        <v>0.25042497381899997</v>
      </c>
      <c r="AC54">
        <v>0.85814736764699995</v>
      </c>
      <c r="AD54" s="55">
        <v>44516.209247685183</v>
      </c>
      <c r="AE54" s="55">
        <v>44516.336430868054</v>
      </c>
      <c r="AF54">
        <v>1544</v>
      </c>
      <c r="AG54" t="s">
        <v>486</v>
      </c>
      <c r="AH54" t="s">
        <v>487</v>
      </c>
      <c r="AI54" t="s">
        <v>120</v>
      </c>
      <c r="AJ54">
        <v>0</v>
      </c>
      <c r="AK54" s="55">
        <v>44516.151192129626</v>
      </c>
      <c r="AL54" s="55">
        <v>44516.250243055554</v>
      </c>
      <c r="AM54" t="s">
        <v>4</v>
      </c>
      <c r="AN54">
        <v>4682329</v>
      </c>
      <c r="AO54" t="s">
        <v>32</v>
      </c>
      <c r="AP54" t="s">
        <v>33</v>
      </c>
      <c r="AQ54">
        <v>3</v>
      </c>
      <c r="AR54" t="s">
        <v>197</v>
      </c>
      <c r="AS54" t="s">
        <v>486</v>
      </c>
      <c r="AT54" s="53">
        <v>36161</v>
      </c>
      <c r="AU54" t="s">
        <v>248</v>
      </c>
      <c r="AV54" t="s">
        <v>197</v>
      </c>
      <c r="AW54" t="s">
        <v>4</v>
      </c>
      <c r="AX54" s="53">
        <v>44249</v>
      </c>
      <c r="AY54" t="s">
        <v>123</v>
      </c>
      <c r="AZ54" t="s">
        <v>52</v>
      </c>
      <c r="BA54" t="s">
        <v>53</v>
      </c>
      <c r="BB54" t="s">
        <v>233</v>
      </c>
      <c r="BC54" t="s">
        <v>120</v>
      </c>
      <c r="BD54" t="s">
        <v>124</v>
      </c>
      <c r="BE54" t="s">
        <v>120</v>
      </c>
    </row>
    <row r="55" spans="1:57" hidden="1" x14ac:dyDescent="0.3">
      <c r="A55" s="55">
        <v>44515</v>
      </c>
      <c r="B55" t="s">
        <v>4</v>
      </c>
      <c r="C55" t="s">
        <v>32</v>
      </c>
      <c r="D55" t="s">
        <v>33</v>
      </c>
      <c r="E55">
        <v>3</v>
      </c>
      <c r="F55" t="s">
        <v>52</v>
      </c>
      <c r="G55" t="s">
        <v>53</v>
      </c>
      <c r="H55" t="s">
        <v>116</v>
      </c>
      <c r="I55" t="s">
        <v>69</v>
      </c>
      <c r="J55" s="55">
        <v>44514</v>
      </c>
      <c r="K55" s="55">
        <v>44515</v>
      </c>
      <c r="L55">
        <v>4</v>
      </c>
      <c r="M55" t="s">
        <v>117</v>
      </c>
      <c r="N55">
        <v>0</v>
      </c>
      <c r="O55">
        <v>12697140</v>
      </c>
      <c r="P55" t="s">
        <v>118</v>
      </c>
      <c r="Q55">
        <v>1545</v>
      </c>
      <c r="R55">
        <v>0</v>
      </c>
      <c r="S55">
        <v>1.0892876795000001E-2</v>
      </c>
      <c r="T55" s="19">
        <v>296064.63</v>
      </c>
      <c r="U55" s="19">
        <v>293552.90000000002</v>
      </c>
      <c r="V55" s="19">
        <f t="shared" si="0"/>
        <v>-2511.7299999999814</v>
      </c>
      <c r="W55">
        <v>0</v>
      </c>
      <c r="X55">
        <v>0</v>
      </c>
      <c r="Y55">
        <v>0</v>
      </c>
      <c r="Z55">
        <v>-2511.72999999998</v>
      </c>
      <c r="AA55">
        <v>296064.63</v>
      </c>
      <c r="AB55">
        <v>-0.84837219494899996</v>
      </c>
      <c r="AC55">
        <v>-0.24730869944700001</v>
      </c>
      <c r="AD55" s="55">
        <v>44516.209247685183</v>
      </c>
      <c r="AE55" s="55">
        <v>44516.336430868054</v>
      </c>
      <c r="AF55">
        <v>1545</v>
      </c>
      <c r="AG55" t="s">
        <v>488</v>
      </c>
      <c r="AH55" t="s">
        <v>489</v>
      </c>
      <c r="AI55" t="s">
        <v>120</v>
      </c>
      <c r="AJ55">
        <v>0</v>
      </c>
      <c r="AK55" s="55">
        <v>44516.151192129626</v>
      </c>
      <c r="AL55" s="55">
        <v>44516.250243055554</v>
      </c>
      <c r="AM55" t="s">
        <v>4</v>
      </c>
      <c r="AN55">
        <v>4712798</v>
      </c>
      <c r="AO55" t="s">
        <v>32</v>
      </c>
      <c r="AP55" t="s">
        <v>33</v>
      </c>
      <c r="AQ55">
        <v>3</v>
      </c>
      <c r="AR55" t="s">
        <v>197</v>
      </c>
      <c r="AS55" t="s">
        <v>488</v>
      </c>
      <c r="AT55" s="53">
        <v>36161</v>
      </c>
      <c r="AU55" t="s">
        <v>248</v>
      </c>
      <c r="AV55" t="s">
        <v>197</v>
      </c>
      <c r="AW55" t="s">
        <v>4</v>
      </c>
      <c r="AX55" s="53">
        <v>44249</v>
      </c>
      <c r="AY55" t="s">
        <v>123</v>
      </c>
      <c r="AZ55" t="s">
        <v>52</v>
      </c>
      <c r="BA55" t="s">
        <v>53</v>
      </c>
      <c r="BB55" t="s">
        <v>233</v>
      </c>
      <c r="BC55" t="s">
        <v>120</v>
      </c>
      <c r="BD55" t="s">
        <v>124</v>
      </c>
      <c r="BE55" t="s">
        <v>120</v>
      </c>
    </row>
    <row r="56" spans="1:57" hidden="1" x14ac:dyDescent="0.3">
      <c r="A56" s="55">
        <v>44515</v>
      </c>
      <c r="B56" t="s">
        <v>4</v>
      </c>
      <c r="C56" t="s">
        <v>32</v>
      </c>
      <c r="D56" t="s">
        <v>33</v>
      </c>
      <c r="E56">
        <v>3</v>
      </c>
      <c r="F56" t="s">
        <v>52</v>
      </c>
      <c r="G56" t="s">
        <v>53</v>
      </c>
      <c r="H56" t="s">
        <v>116</v>
      </c>
      <c r="I56" t="s">
        <v>69</v>
      </c>
      <c r="J56" s="55">
        <v>44514</v>
      </c>
      <c r="K56" s="55">
        <v>44515</v>
      </c>
      <c r="L56">
        <v>4</v>
      </c>
      <c r="M56" t="s">
        <v>117</v>
      </c>
      <c r="N56">
        <v>0</v>
      </c>
      <c r="O56">
        <v>12697140</v>
      </c>
      <c r="P56" t="s">
        <v>118</v>
      </c>
      <c r="Q56">
        <v>1546</v>
      </c>
      <c r="R56">
        <v>0</v>
      </c>
      <c r="S56">
        <v>0.159810955975</v>
      </c>
      <c r="T56" s="19">
        <v>4343606.6009705402</v>
      </c>
      <c r="U56" s="19">
        <v>4008840.71533019</v>
      </c>
      <c r="V56" s="19">
        <f t="shared" si="0"/>
        <v>-334765.88564035017</v>
      </c>
      <c r="W56">
        <v>-314659.18</v>
      </c>
      <c r="X56">
        <v>0</v>
      </c>
      <c r="Y56">
        <v>-314659.18</v>
      </c>
      <c r="Z56">
        <v>-20106.705640350199</v>
      </c>
      <c r="AA56">
        <v>4343606.6009705402</v>
      </c>
      <c r="AB56">
        <v>-0.46290346910899999</v>
      </c>
      <c r="AC56">
        <v>0.14049452274999999</v>
      </c>
      <c r="AD56" s="55">
        <v>44516.209247685183</v>
      </c>
      <c r="AE56" s="55">
        <v>44516.336430868054</v>
      </c>
      <c r="AF56">
        <v>1546</v>
      </c>
      <c r="AG56" t="s">
        <v>490</v>
      </c>
      <c r="AH56" t="s">
        <v>491</v>
      </c>
      <c r="AI56" t="s">
        <v>120</v>
      </c>
      <c r="AJ56">
        <v>0</v>
      </c>
      <c r="AK56" s="55">
        <v>44516.151192129626</v>
      </c>
      <c r="AL56" s="55">
        <v>44516.250243055554</v>
      </c>
      <c r="AM56" t="s">
        <v>4</v>
      </c>
      <c r="AN56">
        <v>4834108</v>
      </c>
      <c r="AO56" t="s">
        <v>32</v>
      </c>
      <c r="AP56" t="s">
        <v>33</v>
      </c>
      <c r="AQ56">
        <v>3</v>
      </c>
      <c r="AR56" t="s">
        <v>197</v>
      </c>
      <c r="AS56" t="s">
        <v>490</v>
      </c>
      <c r="AT56" s="53">
        <v>36161</v>
      </c>
      <c r="AU56" t="s">
        <v>248</v>
      </c>
      <c r="AV56" t="s">
        <v>197</v>
      </c>
      <c r="AW56" t="s">
        <v>4</v>
      </c>
      <c r="AX56" s="53">
        <v>44249</v>
      </c>
      <c r="AY56" t="s">
        <v>123</v>
      </c>
      <c r="AZ56" t="s">
        <v>52</v>
      </c>
      <c r="BA56" t="s">
        <v>53</v>
      </c>
      <c r="BB56" t="s">
        <v>233</v>
      </c>
      <c r="BC56" t="s">
        <v>120</v>
      </c>
      <c r="BD56" t="s">
        <v>124</v>
      </c>
      <c r="BE56" t="s">
        <v>120</v>
      </c>
    </row>
    <row r="57" spans="1:57" hidden="1" x14ac:dyDescent="0.3">
      <c r="A57" s="55">
        <v>44515</v>
      </c>
      <c r="B57" t="s">
        <v>4</v>
      </c>
      <c r="C57" t="s">
        <v>32</v>
      </c>
      <c r="D57" t="s">
        <v>33</v>
      </c>
      <c r="E57">
        <v>3</v>
      </c>
      <c r="F57" t="s">
        <v>52</v>
      </c>
      <c r="G57" t="s">
        <v>53</v>
      </c>
      <c r="H57" t="s">
        <v>116</v>
      </c>
      <c r="I57" t="s">
        <v>69</v>
      </c>
      <c r="J57" s="55">
        <v>44514</v>
      </c>
      <c r="K57" s="55">
        <v>44515</v>
      </c>
      <c r="L57">
        <v>4</v>
      </c>
      <c r="M57" t="s">
        <v>117</v>
      </c>
      <c r="N57">
        <v>0</v>
      </c>
      <c r="O57">
        <v>12697140</v>
      </c>
      <c r="P57" t="s">
        <v>118</v>
      </c>
      <c r="Q57">
        <v>1548</v>
      </c>
      <c r="R57">
        <v>0</v>
      </c>
      <c r="S57">
        <v>8.8803912954000003E-2</v>
      </c>
      <c r="T57" s="19">
        <v>2413659.6902681701</v>
      </c>
      <c r="U57" s="19">
        <v>2255909.8724685502</v>
      </c>
      <c r="V57" s="19">
        <f t="shared" si="0"/>
        <v>-157749.81779961986</v>
      </c>
      <c r="W57">
        <v>-178079.89</v>
      </c>
      <c r="X57">
        <v>0</v>
      </c>
      <c r="Y57">
        <v>-178079.89</v>
      </c>
      <c r="Z57">
        <v>20330.072200380098</v>
      </c>
      <c r="AA57">
        <v>2413659.6902681701</v>
      </c>
      <c r="AB57">
        <v>0.84229240279200002</v>
      </c>
      <c r="AC57">
        <v>1.4536028205610001</v>
      </c>
      <c r="AD57" s="55">
        <v>44516.209247685183</v>
      </c>
      <c r="AE57" s="55">
        <v>44516.336430868054</v>
      </c>
      <c r="AF57">
        <v>1548</v>
      </c>
      <c r="AG57" t="s">
        <v>492</v>
      </c>
      <c r="AH57" t="s">
        <v>493</v>
      </c>
      <c r="AI57" t="s">
        <v>120</v>
      </c>
      <c r="AJ57">
        <v>0</v>
      </c>
      <c r="AK57" s="55">
        <v>44516.151192129626</v>
      </c>
      <c r="AL57" s="55">
        <v>44516.250243055554</v>
      </c>
      <c r="AM57" t="s">
        <v>4</v>
      </c>
      <c r="AN57">
        <v>5253973</v>
      </c>
      <c r="AO57" t="s">
        <v>32</v>
      </c>
      <c r="AP57" t="s">
        <v>33</v>
      </c>
      <c r="AQ57">
        <v>3</v>
      </c>
      <c r="AR57" t="s">
        <v>197</v>
      </c>
      <c r="AS57" t="s">
        <v>492</v>
      </c>
      <c r="AT57" s="53">
        <v>36161</v>
      </c>
      <c r="AU57" t="s">
        <v>248</v>
      </c>
      <c r="AV57" t="s">
        <v>197</v>
      </c>
      <c r="AW57" t="s">
        <v>4</v>
      </c>
      <c r="AX57" s="53">
        <v>44249</v>
      </c>
      <c r="AY57" t="s">
        <v>123</v>
      </c>
      <c r="AZ57" t="s">
        <v>52</v>
      </c>
      <c r="BA57" t="s">
        <v>53</v>
      </c>
      <c r="BB57" t="s">
        <v>233</v>
      </c>
      <c r="BC57" t="s">
        <v>120</v>
      </c>
      <c r="BD57" t="s">
        <v>124</v>
      </c>
      <c r="BE57" t="s">
        <v>120</v>
      </c>
    </row>
    <row r="58" spans="1:57" hidden="1" x14ac:dyDescent="0.3">
      <c r="A58" s="55">
        <v>44515</v>
      </c>
      <c r="B58" t="s">
        <v>4</v>
      </c>
      <c r="C58" t="s">
        <v>32</v>
      </c>
      <c r="D58" t="s">
        <v>33</v>
      </c>
      <c r="E58">
        <v>3</v>
      </c>
      <c r="F58" t="s">
        <v>52</v>
      </c>
      <c r="G58" t="s">
        <v>53</v>
      </c>
      <c r="H58" t="s">
        <v>116</v>
      </c>
      <c r="I58" t="s">
        <v>69</v>
      </c>
      <c r="J58" s="55">
        <v>44514</v>
      </c>
      <c r="K58" s="55">
        <v>44515</v>
      </c>
      <c r="L58">
        <v>4</v>
      </c>
      <c r="M58" t="s">
        <v>117</v>
      </c>
      <c r="N58">
        <v>0</v>
      </c>
      <c r="O58">
        <v>12697140</v>
      </c>
      <c r="P58" t="s">
        <v>118</v>
      </c>
      <c r="Q58">
        <v>1549</v>
      </c>
      <c r="R58">
        <v>0</v>
      </c>
      <c r="S58">
        <v>6.9453513324999994E-2</v>
      </c>
      <c r="T58" s="19">
        <v>1887722.51</v>
      </c>
      <c r="U58" s="19">
        <v>1747105.28</v>
      </c>
      <c r="V58" s="19">
        <f t="shared" si="0"/>
        <v>-140617.22999999998</v>
      </c>
      <c r="W58">
        <v>-137732.99</v>
      </c>
      <c r="X58">
        <v>0</v>
      </c>
      <c r="Y58">
        <v>-137732.99</v>
      </c>
      <c r="Z58">
        <v>-2884.2399999999898</v>
      </c>
      <c r="AA58">
        <v>1887722.51</v>
      </c>
      <c r="AB58">
        <v>-0.15278940547299999</v>
      </c>
      <c r="AC58">
        <v>0.452488687783</v>
      </c>
      <c r="AD58" s="55">
        <v>44516.209247685183</v>
      </c>
      <c r="AE58" s="55">
        <v>44516.336430868054</v>
      </c>
      <c r="AF58">
        <v>1549</v>
      </c>
      <c r="AG58" t="s">
        <v>494</v>
      </c>
      <c r="AH58" t="s">
        <v>495</v>
      </c>
      <c r="AI58" t="s">
        <v>120</v>
      </c>
      <c r="AJ58">
        <v>0</v>
      </c>
      <c r="AK58" s="55">
        <v>44516.151192129626</v>
      </c>
      <c r="AL58" s="55">
        <v>44516.250243055554</v>
      </c>
      <c r="AM58" t="s">
        <v>4</v>
      </c>
      <c r="AN58" t="s">
        <v>496</v>
      </c>
      <c r="AO58" t="s">
        <v>32</v>
      </c>
      <c r="AP58" t="s">
        <v>33</v>
      </c>
      <c r="AQ58">
        <v>3</v>
      </c>
      <c r="AR58" t="s">
        <v>197</v>
      </c>
      <c r="AS58" t="s">
        <v>494</v>
      </c>
      <c r="AT58" s="53">
        <v>36161</v>
      </c>
      <c r="AU58" t="s">
        <v>248</v>
      </c>
      <c r="AV58" t="s">
        <v>197</v>
      </c>
      <c r="AW58" t="s">
        <v>4</v>
      </c>
      <c r="AX58" s="53">
        <v>44249</v>
      </c>
      <c r="AY58" t="s">
        <v>123</v>
      </c>
      <c r="AZ58" t="s">
        <v>52</v>
      </c>
      <c r="BA58" t="s">
        <v>53</v>
      </c>
      <c r="BB58" t="s">
        <v>233</v>
      </c>
      <c r="BC58" t="s">
        <v>120</v>
      </c>
      <c r="BD58" t="s">
        <v>124</v>
      </c>
      <c r="BE58" t="s">
        <v>120</v>
      </c>
    </row>
    <row r="59" spans="1:57" hidden="1" x14ac:dyDescent="0.3">
      <c r="A59" s="55">
        <v>44515</v>
      </c>
      <c r="B59" t="s">
        <v>4</v>
      </c>
      <c r="C59" t="s">
        <v>32</v>
      </c>
      <c r="D59" t="s">
        <v>33</v>
      </c>
      <c r="E59">
        <v>3</v>
      </c>
      <c r="F59" t="s">
        <v>52</v>
      </c>
      <c r="G59" t="s">
        <v>53</v>
      </c>
      <c r="H59" t="s">
        <v>116</v>
      </c>
      <c r="I59" t="s">
        <v>69</v>
      </c>
      <c r="J59" s="55">
        <v>44514</v>
      </c>
      <c r="K59" s="55">
        <v>44515</v>
      </c>
      <c r="L59">
        <v>4</v>
      </c>
      <c r="M59" t="s">
        <v>117</v>
      </c>
      <c r="N59">
        <v>0</v>
      </c>
      <c r="O59">
        <v>12697140</v>
      </c>
      <c r="P59" t="s">
        <v>118</v>
      </c>
      <c r="Q59">
        <v>1550</v>
      </c>
      <c r="R59">
        <v>0</v>
      </c>
      <c r="S59">
        <v>9.6484514517000006E-2</v>
      </c>
      <c r="T59" s="19">
        <v>2622415.78863825</v>
      </c>
      <c r="U59" s="19">
        <v>2429760.0259799901</v>
      </c>
      <c r="V59" s="19">
        <f t="shared" si="0"/>
        <v>-192655.76265825983</v>
      </c>
      <c r="W59">
        <v>-191058.98</v>
      </c>
      <c r="X59">
        <v>0</v>
      </c>
      <c r="Y59">
        <v>-191058.98</v>
      </c>
      <c r="Z59">
        <v>-1596.78265825982</v>
      </c>
      <c r="AA59">
        <v>2622415.78863825</v>
      </c>
      <c r="AB59">
        <v>-6.0889759175000002E-2</v>
      </c>
      <c r="AC59">
        <v>0.54494536613800004</v>
      </c>
      <c r="AD59" s="55">
        <v>44516.209247685183</v>
      </c>
      <c r="AE59" s="55">
        <v>44516.336430868054</v>
      </c>
      <c r="AF59">
        <v>1550</v>
      </c>
      <c r="AG59" t="s">
        <v>497</v>
      </c>
      <c r="AH59" t="s">
        <v>498</v>
      </c>
      <c r="AI59" t="s">
        <v>120</v>
      </c>
      <c r="AJ59">
        <v>0</v>
      </c>
      <c r="AK59" s="55">
        <v>44516.151192129626</v>
      </c>
      <c r="AL59" s="55">
        <v>44516.250243055554</v>
      </c>
      <c r="AM59" t="s">
        <v>4</v>
      </c>
      <c r="AN59">
        <v>5505072</v>
      </c>
      <c r="AO59" t="s">
        <v>32</v>
      </c>
      <c r="AP59" t="s">
        <v>33</v>
      </c>
      <c r="AQ59">
        <v>3</v>
      </c>
      <c r="AR59" t="s">
        <v>197</v>
      </c>
      <c r="AS59" t="s">
        <v>497</v>
      </c>
      <c r="AT59" s="53">
        <v>36161</v>
      </c>
      <c r="AU59" t="s">
        <v>248</v>
      </c>
      <c r="AV59" t="s">
        <v>197</v>
      </c>
      <c r="AW59" t="s">
        <v>4</v>
      </c>
      <c r="AX59" s="53">
        <v>44249</v>
      </c>
      <c r="AY59" t="s">
        <v>123</v>
      </c>
      <c r="AZ59" t="s">
        <v>52</v>
      </c>
      <c r="BA59" t="s">
        <v>53</v>
      </c>
      <c r="BB59" t="s">
        <v>233</v>
      </c>
      <c r="BC59" t="s">
        <v>120</v>
      </c>
      <c r="BD59" t="s">
        <v>124</v>
      </c>
      <c r="BE59" t="s">
        <v>120</v>
      </c>
    </row>
    <row r="60" spans="1:57" hidden="1" x14ac:dyDescent="0.3">
      <c r="A60" s="55">
        <v>44515</v>
      </c>
      <c r="B60" t="s">
        <v>4</v>
      </c>
      <c r="C60" t="s">
        <v>32</v>
      </c>
      <c r="D60" t="s">
        <v>33</v>
      </c>
      <c r="E60">
        <v>3</v>
      </c>
      <c r="F60" t="s">
        <v>52</v>
      </c>
      <c r="G60" t="s">
        <v>53</v>
      </c>
      <c r="H60" t="s">
        <v>116</v>
      </c>
      <c r="I60" t="s">
        <v>69</v>
      </c>
      <c r="J60" s="55">
        <v>44514</v>
      </c>
      <c r="K60" s="55">
        <v>44515</v>
      </c>
      <c r="L60">
        <v>4</v>
      </c>
      <c r="M60" t="s">
        <v>117</v>
      </c>
      <c r="N60">
        <v>0</v>
      </c>
      <c r="O60">
        <v>12697140</v>
      </c>
      <c r="P60" t="s">
        <v>118</v>
      </c>
      <c r="Q60">
        <v>1551</v>
      </c>
      <c r="R60">
        <v>0</v>
      </c>
      <c r="S60">
        <v>5.3583476429999999E-3</v>
      </c>
      <c r="T60" s="19">
        <v>145638.03870533299</v>
      </c>
      <c r="U60" s="19">
        <v>143134.693785871</v>
      </c>
      <c r="V60" s="19">
        <f t="shared" si="0"/>
        <v>-2503.3449194619898</v>
      </c>
      <c r="W60">
        <v>0</v>
      </c>
      <c r="X60">
        <v>0</v>
      </c>
      <c r="Y60">
        <v>0</v>
      </c>
      <c r="Z60">
        <v>-2503.3449194619898</v>
      </c>
      <c r="AA60">
        <v>145638.03870533299</v>
      </c>
      <c r="AB60">
        <v>-1.718881235779</v>
      </c>
      <c r="AC60">
        <v>-1.1230999075150001</v>
      </c>
      <c r="AD60" s="55">
        <v>44516.209247685183</v>
      </c>
      <c r="AE60" s="55">
        <v>44516.336430868054</v>
      </c>
      <c r="AF60">
        <v>1551</v>
      </c>
      <c r="AG60" t="s">
        <v>499</v>
      </c>
      <c r="AH60" t="s">
        <v>500</v>
      </c>
      <c r="AI60" t="s">
        <v>120</v>
      </c>
      <c r="AJ60">
        <v>0</v>
      </c>
      <c r="AK60" s="55">
        <v>44516.151192129626</v>
      </c>
      <c r="AL60" s="55">
        <v>44516.250243055554</v>
      </c>
      <c r="AM60" t="s">
        <v>4</v>
      </c>
      <c r="AN60">
        <v>5654781</v>
      </c>
      <c r="AO60" t="s">
        <v>32</v>
      </c>
      <c r="AP60" t="s">
        <v>33</v>
      </c>
      <c r="AQ60">
        <v>3</v>
      </c>
      <c r="AR60" t="s">
        <v>197</v>
      </c>
      <c r="AS60" t="s">
        <v>499</v>
      </c>
      <c r="AT60" s="53">
        <v>36161</v>
      </c>
      <c r="AU60" t="s">
        <v>248</v>
      </c>
      <c r="AV60" t="s">
        <v>197</v>
      </c>
      <c r="AW60" t="s">
        <v>4</v>
      </c>
      <c r="AX60" s="53">
        <v>44249</v>
      </c>
      <c r="AY60" t="s">
        <v>123</v>
      </c>
      <c r="AZ60" t="s">
        <v>52</v>
      </c>
      <c r="BA60" t="s">
        <v>53</v>
      </c>
      <c r="BB60" t="s">
        <v>233</v>
      </c>
      <c r="BC60" t="s">
        <v>120</v>
      </c>
      <c r="BD60" t="s">
        <v>124</v>
      </c>
      <c r="BE60" t="s">
        <v>120</v>
      </c>
    </row>
    <row r="61" spans="1:57" hidden="1" x14ac:dyDescent="0.3">
      <c r="A61" s="55">
        <v>44515</v>
      </c>
      <c r="B61" t="s">
        <v>4</v>
      </c>
      <c r="C61" t="s">
        <v>32</v>
      </c>
      <c r="D61" t="s">
        <v>33</v>
      </c>
      <c r="E61">
        <v>3</v>
      </c>
      <c r="F61" t="s">
        <v>52</v>
      </c>
      <c r="G61" t="s">
        <v>53</v>
      </c>
      <c r="H61" t="s">
        <v>116</v>
      </c>
      <c r="I61" t="s">
        <v>69</v>
      </c>
      <c r="J61" s="55">
        <v>44514</v>
      </c>
      <c r="K61" s="55">
        <v>44515</v>
      </c>
      <c r="L61">
        <v>4</v>
      </c>
      <c r="M61" t="s">
        <v>117</v>
      </c>
      <c r="N61">
        <v>0</v>
      </c>
      <c r="O61">
        <v>12697140</v>
      </c>
      <c r="P61" t="s">
        <v>118</v>
      </c>
      <c r="Q61">
        <v>1552</v>
      </c>
      <c r="R61">
        <v>0</v>
      </c>
      <c r="S61">
        <v>0.19327401240299999</v>
      </c>
      <c r="T61" s="19">
        <v>5253120.9199373201</v>
      </c>
      <c r="U61" s="19">
        <v>4888583.6493347799</v>
      </c>
      <c r="V61" s="19">
        <f t="shared" si="0"/>
        <v>-364537.27060254011</v>
      </c>
      <c r="W61">
        <v>-382246.24</v>
      </c>
      <c r="X61">
        <v>0</v>
      </c>
      <c r="Y61">
        <v>-382246.24</v>
      </c>
      <c r="Z61">
        <v>17708.969397459899</v>
      </c>
      <c r="AA61">
        <v>5253120.9199373201</v>
      </c>
      <c r="AB61">
        <v>0.337113302118</v>
      </c>
      <c r="AC61">
        <v>0.945361346637</v>
      </c>
      <c r="AD61" s="55">
        <v>44516.209247685183</v>
      </c>
      <c r="AE61" s="55">
        <v>44516.336430868054</v>
      </c>
      <c r="AF61">
        <v>1552</v>
      </c>
      <c r="AG61" t="s">
        <v>501</v>
      </c>
      <c r="AH61" t="s">
        <v>456</v>
      </c>
      <c r="AI61" t="s">
        <v>120</v>
      </c>
      <c r="AJ61" t="s">
        <v>120</v>
      </c>
      <c r="AK61" s="55">
        <v>44516.151192129626</v>
      </c>
      <c r="AL61" s="55">
        <v>44516.250243055554</v>
      </c>
      <c r="AM61" t="s">
        <v>4</v>
      </c>
      <c r="AN61">
        <v>5671735</v>
      </c>
      <c r="AO61" t="s">
        <v>32</v>
      </c>
      <c r="AP61" t="s">
        <v>33</v>
      </c>
      <c r="AQ61">
        <v>3</v>
      </c>
      <c r="AR61" t="s">
        <v>197</v>
      </c>
      <c r="AS61" t="s">
        <v>501</v>
      </c>
      <c r="AT61" s="53">
        <v>36161</v>
      </c>
      <c r="AU61" t="s">
        <v>248</v>
      </c>
      <c r="AV61" t="s">
        <v>197</v>
      </c>
      <c r="AW61" t="s">
        <v>4</v>
      </c>
      <c r="AX61" s="53">
        <v>44249</v>
      </c>
      <c r="AY61" t="s">
        <v>123</v>
      </c>
      <c r="AZ61" t="s">
        <v>52</v>
      </c>
      <c r="BA61" t="s">
        <v>53</v>
      </c>
      <c r="BB61" t="s">
        <v>233</v>
      </c>
      <c r="BC61" t="s">
        <v>120</v>
      </c>
      <c r="BD61" t="s">
        <v>124</v>
      </c>
      <c r="BE61" t="s">
        <v>120</v>
      </c>
    </row>
    <row r="62" spans="1:57" hidden="1" x14ac:dyDescent="0.3">
      <c r="A62" s="55">
        <v>44515</v>
      </c>
      <c r="B62" t="s">
        <v>4</v>
      </c>
      <c r="C62" t="s">
        <v>32</v>
      </c>
      <c r="D62" t="s">
        <v>33</v>
      </c>
      <c r="E62">
        <v>3</v>
      </c>
      <c r="F62" t="s">
        <v>52</v>
      </c>
      <c r="G62" t="s">
        <v>53</v>
      </c>
      <c r="H62" t="s">
        <v>116</v>
      </c>
      <c r="I62" t="s">
        <v>69</v>
      </c>
      <c r="J62" s="55">
        <v>44514</v>
      </c>
      <c r="K62" s="55">
        <v>44515</v>
      </c>
      <c r="L62">
        <v>4</v>
      </c>
      <c r="M62" t="s">
        <v>117</v>
      </c>
      <c r="N62">
        <v>0</v>
      </c>
      <c r="O62">
        <v>12697140</v>
      </c>
      <c r="P62" t="s">
        <v>118</v>
      </c>
      <c r="Q62">
        <v>1553</v>
      </c>
      <c r="R62">
        <v>0</v>
      </c>
      <c r="S62">
        <v>4.5131186309000003E-2</v>
      </c>
      <c r="T62" s="19">
        <v>1226650.0601651</v>
      </c>
      <c r="U62" s="19">
        <v>1116343.0368737199</v>
      </c>
      <c r="V62" s="19">
        <f t="shared" si="0"/>
        <v>-110307.02329138014</v>
      </c>
      <c r="W62">
        <v>-124699.07</v>
      </c>
      <c r="X62">
        <v>0</v>
      </c>
      <c r="Y62">
        <v>-124699.07</v>
      </c>
      <c r="Z62">
        <v>14392.046708619901</v>
      </c>
      <c r="AA62">
        <v>1226650.0601651</v>
      </c>
      <c r="AB62">
        <v>1.1732805610979999</v>
      </c>
      <c r="AC62">
        <v>1.7865973453949999</v>
      </c>
      <c r="AD62" s="55">
        <v>44516.209247685183</v>
      </c>
      <c r="AE62" s="55">
        <v>44516.336430868054</v>
      </c>
      <c r="AF62">
        <v>1553</v>
      </c>
      <c r="AG62" t="s">
        <v>502</v>
      </c>
      <c r="AH62" t="s">
        <v>503</v>
      </c>
      <c r="AI62" t="s">
        <v>120</v>
      </c>
      <c r="AJ62" t="s">
        <v>120</v>
      </c>
      <c r="AK62" s="55">
        <v>44516.151192129626</v>
      </c>
      <c r="AL62" s="55">
        <v>44516.250243055554</v>
      </c>
      <c r="AM62" t="s">
        <v>4</v>
      </c>
      <c r="AN62">
        <v>5966516</v>
      </c>
      <c r="AO62" t="s">
        <v>32</v>
      </c>
      <c r="AP62" t="s">
        <v>33</v>
      </c>
      <c r="AQ62">
        <v>3</v>
      </c>
      <c r="AR62" t="s">
        <v>197</v>
      </c>
      <c r="AS62" t="s">
        <v>502</v>
      </c>
      <c r="AT62" s="53">
        <v>36161</v>
      </c>
      <c r="AU62" t="s">
        <v>248</v>
      </c>
      <c r="AV62" t="s">
        <v>197</v>
      </c>
      <c r="AW62" t="s">
        <v>4</v>
      </c>
      <c r="AX62" s="53">
        <v>44249</v>
      </c>
      <c r="AY62" t="s">
        <v>123</v>
      </c>
      <c r="AZ62" t="s">
        <v>52</v>
      </c>
      <c r="BA62" t="s">
        <v>53</v>
      </c>
      <c r="BB62" t="s">
        <v>233</v>
      </c>
      <c r="BC62" t="s">
        <v>120</v>
      </c>
      <c r="BD62" t="s">
        <v>124</v>
      </c>
      <c r="BE62" t="s">
        <v>120</v>
      </c>
    </row>
    <row r="63" spans="1:57" hidden="1" x14ac:dyDescent="0.3">
      <c r="A63" s="55">
        <v>44515</v>
      </c>
      <c r="B63" t="s">
        <v>4</v>
      </c>
      <c r="C63" t="s">
        <v>32</v>
      </c>
      <c r="D63" t="s">
        <v>33</v>
      </c>
      <c r="E63">
        <v>3</v>
      </c>
      <c r="F63" t="s">
        <v>52</v>
      </c>
      <c r="G63" t="s">
        <v>53</v>
      </c>
      <c r="H63" t="s">
        <v>116</v>
      </c>
      <c r="I63" t="s">
        <v>69</v>
      </c>
      <c r="J63" s="55">
        <v>44514</v>
      </c>
      <c r="K63" s="55">
        <v>44515</v>
      </c>
      <c r="L63">
        <v>4</v>
      </c>
      <c r="M63" t="s">
        <v>117</v>
      </c>
      <c r="N63">
        <v>0</v>
      </c>
      <c r="O63">
        <v>12697140</v>
      </c>
      <c r="P63" t="s">
        <v>118</v>
      </c>
      <c r="Q63">
        <v>1555</v>
      </c>
      <c r="R63">
        <v>0</v>
      </c>
      <c r="S63">
        <v>1.2834966957E-2</v>
      </c>
      <c r="T63" s="19">
        <v>348849.97</v>
      </c>
      <c r="U63" s="19">
        <v>345487.68</v>
      </c>
      <c r="V63" s="19">
        <f t="shared" si="0"/>
        <v>-3362.289999999979</v>
      </c>
      <c r="W63">
        <v>0</v>
      </c>
      <c r="X63">
        <v>0</v>
      </c>
      <c r="Y63">
        <v>0</v>
      </c>
      <c r="Z63">
        <v>-3362.28999999998</v>
      </c>
      <c r="AA63">
        <v>348849.97</v>
      </c>
      <c r="AB63">
        <v>-0.96382120944399996</v>
      </c>
      <c r="AC63">
        <v>-0.36346014053800002</v>
      </c>
      <c r="AD63" s="55">
        <v>44516.209247685183</v>
      </c>
      <c r="AE63" s="55">
        <v>44516.336430868054</v>
      </c>
      <c r="AF63">
        <v>1555</v>
      </c>
      <c r="AG63" t="s">
        <v>504</v>
      </c>
      <c r="AH63" t="s">
        <v>505</v>
      </c>
      <c r="AI63" t="s">
        <v>120</v>
      </c>
      <c r="AJ63" t="s">
        <v>120</v>
      </c>
      <c r="AK63" s="55">
        <v>44516.151192129626</v>
      </c>
      <c r="AL63" s="55">
        <v>44516.250243055554</v>
      </c>
      <c r="AM63" t="s">
        <v>4</v>
      </c>
      <c r="AN63">
        <v>7062713</v>
      </c>
      <c r="AO63" t="s">
        <v>32</v>
      </c>
      <c r="AP63" t="s">
        <v>33</v>
      </c>
      <c r="AQ63">
        <v>3</v>
      </c>
      <c r="AR63" t="s">
        <v>197</v>
      </c>
      <c r="AS63" t="s">
        <v>504</v>
      </c>
      <c r="AT63" s="53">
        <v>36161</v>
      </c>
      <c r="AU63" t="s">
        <v>248</v>
      </c>
      <c r="AV63" t="s">
        <v>197</v>
      </c>
      <c r="AW63" t="s">
        <v>4</v>
      </c>
      <c r="AX63" s="53">
        <v>44249</v>
      </c>
      <c r="AY63" t="s">
        <v>123</v>
      </c>
      <c r="AZ63" t="s">
        <v>52</v>
      </c>
      <c r="BA63" t="s">
        <v>53</v>
      </c>
      <c r="BB63" t="s">
        <v>233</v>
      </c>
      <c r="BC63" t="s">
        <v>120</v>
      </c>
      <c r="BD63" t="s">
        <v>124</v>
      </c>
      <c r="BE63" t="s">
        <v>120</v>
      </c>
    </row>
    <row r="64" spans="1:57" hidden="1" x14ac:dyDescent="0.3">
      <c r="A64" s="55">
        <v>44515</v>
      </c>
      <c r="B64" t="s">
        <v>4</v>
      </c>
      <c r="C64" t="s">
        <v>32</v>
      </c>
      <c r="D64" t="s">
        <v>33</v>
      </c>
      <c r="E64">
        <v>3</v>
      </c>
      <c r="F64" t="s">
        <v>52</v>
      </c>
      <c r="G64" t="s">
        <v>53</v>
      </c>
      <c r="H64" t="s">
        <v>116</v>
      </c>
      <c r="I64" t="s">
        <v>69</v>
      </c>
      <c r="J64" s="55">
        <v>44514</v>
      </c>
      <c r="K64" s="55">
        <v>44515</v>
      </c>
      <c r="L64">
        <v>4</v>
      </c>
      <c r="M64" t="s">
        <v>117</v>
      </c>
      <c r="N64">
        <v>0</v>
      </c>
      <c r="O64">
        <v>12697140</v>
      </c>
      <c r="P64" t="s">
        <v>118</v>
      </c>
      <c r="Q64">
        <v>1556</v>
      </c>
      <c r="R64">
        <v>0</v>
      </c>
      <c r="S64">
        <v>9.5635537817999994E-2</v>
      </c>
      <c r="T64" s="19">
        <v>2599340.8951139399</v>
      </c>
      <c r="U64" s="19">
        <v>2404474.0603710799</v>
      </c>
      <c r="V64" s="19">
        <f t="shared" si="0"/>
        <v>-194866.83474285994</v>
      </c>
      <c r="W64">
        <v>-187127.97</v>
      </c>
      <c r="X64">
        <v>0</v>
      </c>
      <c r="Y64">
        <v>-187127.97</v>
      </c>
      <c r="Z64">
        <v>-7738.8647428599397</v>
      </c>
      <c r="AA64">
        <v>2599340.8951139399</v>
      </c>
      <c r="AB64">
        <v>-0.29772411757900002</v>
      </c>
      <c r="AC64">
        <v>0.30667556582700001</v>
      </c>
      <c r="AD64" s="55">
        <v>44516.209247685183</v>
      </c>
      <c r="AE64" s="55">
        <v>44516.336430868054</v>
      </c>
      <c r="AF64">
        <v>1556</v>
      </c>
      <c r="AG64" t="s">
        <v>506</v>
      </c>
      <c r="AH64" t="s">
        <v>33</v>
      </c>
      <c r="AI64" t="s">
        <v>120</v>
      </c>
      <c r="AJ64" t="s">
        <v>120</v>
      </c>
      <c r="AK64" s="55">
        <v>44516.151192129626</v>
      </c>
      <c r="AL64" s="55">
        <v>44516.250243055554</v>
      </c>
      <c r="AM64" t="s">
        <v>4</v>
      </c>
      <c r="AN64">
        <v>7088429</v>
      </c>
      <c r="AO64" t="s">
        <v>32</v>
      </c>
      <c r="AP64" t="s">
        <v>33</v>
      </c>
      <c r="AQ64">
        <v>3</v>
      </c>
      <c r="AR64" t="s">
        <v>197</v>
      </c>
      <c r="AS64" t="s">
        <v>506</v>
      </c>
      <c r="AT64" s="53">
        <v>36161</v>
      </c>
      <c r="AU64" t="s">
        <v>248</v>
      </c>
      <c r="AV64" t="s">
        <v>197</v>
      </c>
      <c r="AW64" t="s">
        <v>4</v>
      </c>
      <c r="AX64" s="53">
        <v>44249</v>
      </c>
      <c r="AY64" t="s">
        <v>123</v>
      </c>
      <c r="AZ64" t="s">
        <v>52</v>
      </c>
      <c r="BA64" t="s">
        <v>53</v>
      </c>
      <c r="BB64" t="s">
        <v>233</v>
      </c>
      <c r="BC64" t="s">
        <v>120</v>
      </c>
      <c r="BD64" t="s">
        <v>124</v>
      </c>
      <c r="BE64" t="s">
        <v>120</v>
      </c>
    </row>
    <row r="65" spans="1:57" hidden="1" x14ac:dyDescent="0.3">
      <c r="A65" s="55">
        <v>44515</v>
      </c>
      <c r="B65" t="s">
        <v>4</v>
      </c>
      <c r="C65" t="s">
        <v>32</v>
      </c>
      <c r="D65" t="s">
        <v>33</v>
      </c>
      <c r="E65">
        <v>3</v>
      </c>
      <c r="F65" t="s">
        <v>52</v>
      </c>
      <c r="G65" t="s">
        <v>53</v>
      </c>
      <c r="H65" t="s">
        <v>116</v>
      </c>
      <c r="I65" t="s">
        <v>69</v>
      </c>
      <c r="J65" s="55">
        <v>44514</v>
      </c>
      <c r="K65" s="55">
        <v>44515</v>
      </c>
      <c r="L65">
        <v>4</v>
      </c>
      <c r="M65" t="s">
        <v>117</v>
      </c>
      <c r="N65">
        <v>0</v>
      </c>
      <c r="O65">
        <v>12697140</v>
      </c>
      <c r="P65" t="s">
        <v>118</v>
      </c>
      <c r="Q65">
        <v>1557</v>
      </c>
      <c r="R65">
        <v>0</v>
      </c>
      <c r="S65">
        <v>9.9109768922999997E-2</v>
      </c>
      <c r="T65" s="19">
        <v>2693769.2969099102</v>
      </c>
      <c r="U65" s="19">
        <v>2500844.2301239702</v>
      </c>
      <c r="V65" s="19">
        <f t="shared" si="0"/>
        <v>-192925.06678593997</v>
      </c>
      <c r="W65">
        <v>-196849.19</v>
      </c>
      <c r="X65">
        <v>0</v>
      </c>
      <c r="Y65">
        <v>-196849.19</v>
      </c>
      <c r="Z65">
        <v>3924.12321406003</v>
      </c>
      <c r="AA65">
        <v>2693769.2969099102</v>
      </c>
      <c r="AB65">
        <v>0.14567406416600001</v>
      </c>
      <c r="AC65">
        <v>0.75276122978399995</v>
      </c>
      <c r="AD65" s="55">
        <v>44516.209247685183</v>
      </c>
      <c r="AE65" s="55">
        <v>44516.336430868054</v>
      </c>
      <c r="AF65">
        <v>1557</v>
      </c>
      <c r="AG65" t="s">
        <v>507</v>
      </c>
      <c r="AH65" t="s">
        <v>508</v>
      </c>
      <c r="AI65" t="s">
        <v>120</v>
      </c>
      <c r="AJ65">
        <v>0</v>
      </c>
      <c r="AK65" s="55">
        <v>44516.151192129626</v>
      </c>
      <c r="AL65" s="55">
        <v>44516.250243055554</v>
      </c>
      <c r="AM65" t="s">
        <v>4</v>
      </c>
      <c r="AN65">
        <v>7212477</v>
      </c>
      <c r="AO65" t="s">
        <v>32</v>
      </c>
      <c r="AP65" t="s">
        <v>33</v>
      </c>
      <c r="AQ65">
        <v>3</v>
      </c>
      <c r="AR65" t="s">
        <v>197</v>
      </c>
      <c r="AS65" t="s">
        <v>507</v>
      </c>
      <c r="AT65" s="53">
        <v>36161</v>
      </c>
      <c r="AU65" t="s">
        <v>248</v>
      </c>
      <c r="AV65" t="s">
        <v>197</v>
      </c>
      <c r="AW65" t="s">
        <v>4</v>
      </c>
      <c r="AX65" s="53">
        <v>44249</v>
      </c>
      <c r="AY65" t="s">
        <v>123</v>
      </c>
      <c r="AZ65" t="s">
        <v>52</v>
      </c>
      <c r="BA65" t="s">
        <v>53</v>
      </c>
      <c r="BB65" t="s">
        <v>233</v>
      </c>
      <c r="BC65" t="s">
        <v>120</v>
      </c>
      <c r="BD65" t="s">
        <v>124</v>
      </c>
      <c r="BE65" t="s">
        <v>120</v>
      </c>
    </row>
    <row r="66" spans="1:57" hidden="1" x14ac:dyDescent="0.3">
      <c r="A66" s="55">
        <v>44515</v>
      </c>
      <c r="B66" t="s">
        <v>4</v>
      </c>
      <c r="C66" t="s">
        <v>32</v>
      </c>
      <c r="D66" t="s">
        <v>33</v>
      </c>
      <c r="E66">
        <v>3</v>
      </c>
      <c r="F66" t="s">
        <v>52</v>
      </c>
      <c r="G66" t="s">
        <v>53</v>
      </c>
      <c r="H66" t="s">
        <v>116</v>
      </c>
      <c r="I66" t="s">
        <v>69</v>
      </c>
      <c r="J66" s="55">
        <v>44514</v>
      </c>
      <c r="K66" s="55">
        <v>44515</v>
      </c>
      <c r="L66">
        <v>4</v>
      </c>
      <c r="M66" t="s">
        <v>117</v>
      </c>
      <c r="N66">
        <v>0</v>
      </c>
      <c r="O66">
        <v>12697140</v>
      </c>
      <c r="P66" t="s">
        <v>118</v>
      </c>
      <c r="Q66">
        <v>1558</v>
      </c>
      <c r="R66">
        <v>0</v>
      </c>
      <c r="S66">
        <v>0.12748387121599999</v>
      </c>
      <c r="T66" s="19">
        <v>3464967.5996936401</v>
      </c>
      <c r="U66" s="19">
        <v>3298812.8574610399</v>
      </c>
      <c r="V66" s="19">
        <f t="shared" si="0"/>
        <v>-166154.74223260023</v>
      </c>
      <c r="W66">
        <v>-257533.58</v>
      </c>
      <c r="X66">
        <v>0</v>
      </c>
      <c r="Y66">
        <v>-257533.58</v>
      </c>
      <c r="Z66">
        <v>91378.837767399804</v>
      </c>
      <c r="AA66">
        <v>3464967.5996936401</v>
      </c>
      <c r="AB66">
        <v>2.637220555121</v>
      </c>
      <c r="AC66">
        <v>3.25941175018</v>
      </c>
      <c r="AD66" s="55">
        <v>44516.209247685183</v>
      </c>
      <c r="AE66" s="55">
        <v>44516.336430868054</v>
      </c>
      <c r="AF66">
        <v>1558</v>
      </c>
      <c r="AG66" t="s">
        <v>509</v>
      </c>
      <c r="AH66" t="s">
        <v>510</v>
      </c>
      <c r="AI66" t="s">
        <v>120</v>
      </c>
      <c r="AJ66">
        <v>0</v>
      </c>
      <c r="AK66" s="55">
        <v>44516.151192129626</v>
      </c>
      <c r="AL66" s="55">
        <v>44516.250243055554</v>
      </c>
      <c r="AM66" t="s">
        <v>4</v>
      </c>
      <c r="AN66">
        <v>7309681</v>
      </c>
      <c r="AO66" t="s">
        <v>32</v>
      </c>
      <c r="AP66" t="s">
        <v>33</v>
      </c>
      <c r="AQ66">
        <v>3</v>
      </c>
      <c r="AR66" t="s">
        <v>197</v>
      </c>
      <c r="AS66" t="s">
        <v>509</v>
      </c>
      <c r="AT66" s="53">
        <v>36161</v>
      </c>
      <c r="AU66" t="s">
        <v>248</v>
      </c>
      <c r="AV66" t="s">
        <v>197</v>
      </c>
      <c r="AW66" t="s">
        <v>4</v>
      </c>
      <c r="AX66" s="53">
        <v>44249</v>
      </c>
      <c r="AY66" t="s">
        <v>123</v>
      </c>
      <c r="AZ66" t="s">
        <v>52</v>
      </c>
      <c r="BA66" t="s">
        <v>53</v>
      </c>
      <c r="BB66" t="s">
        <v>233</v>
      </c>
      <c r="BC66" t="s">
        <v>120</v>
      </c>
      <c r="BD66" t="s">
        <v>124</v>
      </c>
      <c r="BE66" t="s">
        <v>120</v>
      </c>
    </row>
    <row r="67" spans="1:57" hidden="1" x14ac:dyDescent="0.3">
      <c r="A67" s="55">
        <v>44515</v>
      </c>
      <c r="B67" t="s">
        <v>4</v>
      </c>
      <c r="C67" t="s">
        <v>32</v>
      </c>
      <c r="D67" t="s">
        <v>33</v>
      </c>
      <c r="E67">
        <v>3</v>
      </c>
      <c r="F67" t="s">
        <v>52</v>
      </c>
      <c r="G67" t="s">
        <v>53</v>
      </c>
      <c r="H67" t="s">
        <v>116</v>
      </c>
      <c r="I67" t="s">
        <v>69</v>
      </c>
      <c r="J67" s="55">
        <v>44514</v>
      </c>
      <c r="K67" s="55">
        <v>44515</v>
      </c>
      <c r="L67">
        <v>4</v>
      </c>
      <c r="M67" t="s">
        <v>117</v>
      </c>
      <c r="N67">
        <v>0</v>
      </c>
      <c r="O67">
        <v>12697140</v>
      </c>
      <c r="P67" t="s">
        <v>118</v>
      </c>
      <c r="Q67">
        <v>1559</v>
      </c>
      <c r="R67">
        <v>0</v>
      </c>
      <c r="S67">
        <v>5.8561778476999997E-2</v>
      </c>
      <c r="T67" s="19">
        <v>1591688.9177304499</v>
      </c>
      <c r="U67" s="19">
        <v>1443635.09782968</v>
      </c>
      <c r="V67" s="19">
        <f t="shared" ref="V67:V130" si="1">U67-T67</f>
        <v>-148053.81990076997</v>
      </c>
      <c r="W67">
        <v>-122404.47</v>
      </c>
      <c r="X67">
        <v>0</v>
      </c>
      <c r="Y67">
        <v>-122404.47</v>
      </c>
      <c r="Z67">
        <v>-25649.349900770001</v>
      </c>
      <c r="AA67">
        <v>1591688.9177304499</v>
      </c>
      <c r="AB67">
        <v>-1.611454952978</v>
      </c>
      <c r="AC67">
        <v>-1.015019209671</v>
      </c>
      <c r="AD67" s="55">
        <v>44516.209247685183</v>
      </c>
      <c r="AE67" s="55">
        <v>44516.336430868054</v>
      </c>
      <c r="AF67">
        <v>1559</v>
      </c>
      <c r="AG67" t="s">
        <v>511</v>
      </c>
      <c r="AH67" t="s">
        <v>512</v>
      </c>
      <c r="AI67" t="s">
        <v>120</v>
      </c>
      <c r="AJ67">
        <v>0</v>
      </c>
      <c r="AK67" s="55">
        <v>44516.151192129626</v>
      </c>
      <c r="AL67" s="55">
        <v>44516.250243055554</v>
      </c>
      <c r="AM67" t="s">
        <v>4</v>
      </c>
      <c r="AN67">
        <v>7380482</v>
      </c>
      <c r="AO67" t="s">
        <v>32</v>
      </c>
      <c r="AP67" t="s">
        <v>33</v>
      </c>
      <c r="AQ67">
        <v>3</v>
      </c>
      <c r="AR67" t="s">
        <v>197</v>
      </c>
      <c r="AS67" t="s">
        <v>511</v>
      </c>
      <c r="AT67" s="53">
        <v>36161</v>
      </c>
      <c r="AU67" t="s">
        <v>248</v>
      </c>
      <c r="AV67" t="s">
        <v>197</v>
      </c>
      <c r="AW67" t="s">
        <v>4</v>
      </c>
      <c r="AX67" s="53">
        <v>44249</v>
      </c>
      <c r="AY67" t="s">
        <v>123</v>
      </c>
      <c r="AZ67" t="s">
        <v>52</v>
      </c>
      <c r="BA67" t="s">
        <v>53</v>
      </c>
      <c r="BB67" t="s">
        <v>233</v>
      </c>
      <c r="BC67" t="s">
        <v>120</v>
      </c>
      <c r="BD67" t="s">
        <v>124</v>
      </c>
      <c r="BE67" t="s">
        <v>120</v>
      </c>
    </row>
    <row r="68" spans="1:57" hidden="1" x14ac:dyDescent="0.3">
      <c r="A68" s="55">
        <v>44515</v>
      </c>
      <c r="B68" t="s">
        <v>4</v>
      </c>
      <c r="C68" t="s">
        <v>32</v>
      </c>
      <c r="D68" t="s">
        <v>33</v>
      </c>
      <c r="E68">
        <v>3</v>
      </c>
      <c r="F68" t="s">
        <v>52</v>
      </c>
      <c r="G68" t="s">
        <v>53</v>
      </c>
      <c r="H68" t="s">
        <v>116</v>
      </c>
      <c r="I68" t="s">
        <v>69</v>
      </c>
      <c r="J68" s="55">
        <v>44514</v>
      </c>
      <c r="K68" s="55">
        <v>44515</v>
      </c>
      <c r="L68">
        <v>4</v>
      </c>
      <c r="M68" t="s">
        <v>117</v>
      </c>
      <c r="N68">
        <v>0</v>
      </c>
      <c r="O68">
        <v>12697140</v>
      </c>
      <c r="P68" t="s">
        <v>118</v>
      </c>
      <c r="Q68">
        <v>1576</v>
      </c>
      <c r="R68">
        <v>0</v>
      </c>
      <c r="S68">
        <v>3.9609398345999997E-2</v>
      </c>
      <c r="T68" s="19">
        <v>1076569.77</v>
      </c>
      <c r="U68" s="19">
        <v>952059.12</v>
      </c>
      <c r="V68" s="19">
        <f t="shared" si="1"/>
        <v>-124510.65000000002</v>
      </c>
      <c r="W68">
        <v>-123895.65</v>
      </c>
      <c r="X68">
        <v>0</v>
      </c>
      <c r="Y68">
        <v>-123895.65</v>
      </c>
      <c r="Z68">
        <v>-615.00000000002899</v>
      </c>
      <c r="AA68">
        <v>1076569.77</v>
      </c>
      <c r="AB68">
        <v>-5.7125884187000001E-2</v>
      </c>
      <c r="AC68">
        <v>0.54873201678200001</v>
      </c>
      <c r="AD68" s="55">
        <v>44516.209247685183</v>
      </c>
      <c r="AE68" s="55">
        <v>44516.336430868054</v>
      </c>
      <c r="AF68">
        <v>1576</v>
      </c>
      <c r="AG68" t="s">
        <v>519</v>
      </c>
      <c r="AH68" t="s">
        <v>520</v>
      </c>
      <c r="AI68" t="s">
        <v>120</v>
      </c>
      <c r="AJ68" t="s">
        <v>120</v>
      </c>
      <c r="AK68" s="55">
        <v>44516.151192129626</v>
      </c>
      <c r="AL68" s="55">
        <v>44516.250243055554</v>
      </c>
      <c r="AM68" t="s">
        <v>4</v>
      </c>
      <c r="AN68">
        <v>4056719</v>
      </c>
      <c r="AO68" t="s">
        <v>32</v>
      </c>
      <c r="AP68" t="s">
        <v>33</v>
      </c>
      <c r="AQ68">
        <v>3</v>
      </c>
      <c r="AR68" t="s">
        <v>336</v>
      </c>
      <c r="AS68" t="s">
        <v>519</v>
      </c>
      <c r="AT68" s="53">
        <v>36161</v>
      </c>
      <c r="AU68" t="s">
        <v>337</v>
      </c>
      <c r="AV68" t="s">
        <v>336</v>
      </c>
      <c r="AW68" t="s">
        <v>4</v>
      </c>
      <c r="AX68" s="53">
        <v>44249</v>
      </c>
      <c r="AY68" t="s">
        <v>123</v>
      </c>
      <c r="AZ68" t="s">
        <v>52</v>
      </c>
      <c r="BA68" t="s">
        <v>53</v>
      </c>
      <c r="BB68" t="s">
        <v>233</v>
      </c>
      <c r="BC68" t="s">
        <v>120</v>
      </c>
      <c r="BD68" t="s">
        <v>124</v>
      </c>
      <c r="BE68" t="s">
        <v>120</v>
      </c>
    </row>
    <row r="69" spans="1:57" hidden="1" x14ac:dyDescent="0.3">
      <c r="A69" s="55">
        <v>44515</v>
      </c>
      <c r="B69" t="s">
        <v>4</v>
      </c>
      <c r="C69" t="s">
        <v>32</v>
      </c>
      <c r="D69" t="s">
        <v>33</v>
      </c>
      <c r="E69">
        <v>3</v>
      </c>
      <c r="F69" t="s">
        <v>52</v>
      </c>
      <c r="G69" t="s">
        <v>53</v>
      </c>
      <c r="H69" t="s">
        <v>116</v>
      </c>
      <c r="I69" t="s">
        <v>69</v>
      </c>
      <c r="J69" s="55">
        <v>44514</v>
      </c>
      <c r="K69" s="55">
        <v>44515</v>
      </c>
      <c r="L69">
        <v>4</v>
      </c>
      <c r="M69" t="s">
        <v>117</v>
      </c>
      <c r="N69">
        <v>0</v>
      </c>
      <c r="O69">
        <v>12697140</v>
      </c>
      <c r="P69" t="s">
        <v>118</v>
      </c>
      <c r="Q69">
        <v>1577</v>
      </c>
      <c r="R69">
        <v>0</v>
      </c>
      <c r="S69">
        <v>7.7327509237000006E-2</v>
      </c>
      <c r="T69" s="19">
        <v>2101735</v>
      </c>
      <c r="U69" s="19">
        <v>1950922.13</v>
      </c>
      <c r="V69" s="19">
        <f t="shared" si="1"/>
        <v>-150812.87000000011</v>
      </c>
      <c r="W69">
        <v>-153786.23000000001</v>
      </c>
      <c r="X69">
        <v>0</v>
      </c>
      <c r="Y69">
        <v>-153786.23000000001</v>
      </c>
      <c r="Z69">
        <v>2973.3599999999001</v>
      </c>
      <c r="AA69">
        <v>2101735</v>
      </c>
      <c r="AB69">
        <v>0.14147168886700001</v>
      </c>
      <c r="AC69">
        <v>0.74853310693200004</v>
      </c>
      <c r="AD69" s="55">
        <v>44516.209247685183</v>
      </c>
      <c r="AE69" s="55">
        <v>44516.336430868054</v>
      </c>
      <c r="AF69">
        <v>1577</v>
      </c>
      <c r="AG69" t="s">
        <v>521</v>
      </c>
      <c r="AH69" t="s">
        <v>522</v>
      </c>
      <c r="AI69" t="s">
        <v>120</v>
      </c>
      <c r="AJ69" t="s">
        <v>120</v>
      </c>
      <c r="AK69" s="55">
        <v>44516.151192129626</v>
      </c>
      <c r="AL69" s="55">
        <v>44516.250243055554</v>
      </c>
      <c r="AM69" t="s">
        <v>4</v>
      </c>
      <c r="AN69">
        <v>4076836</v>
      </c>
      <c r="AO69" t="s">
        <v>32</v>
      </c>
      <c r="AP69" t="s">
        <v>33</v>
      </c>
      <c r="AQ69">
        <v>3</v>
      </c>
      <c r="AR69" t="s">
        <v>336</v>
      </c>
      <c r="AS69" t="s">
        <v>521</v>
      </c>
      <c r="AT69" s="53">
        <v>36161</v>
      </c>
      <c r="AU69" t="s">
        <v>337</v>
      </c>
      <c r="AV69" t="s">
        <v>336</v>
      </c>
      <c r="AW69" t="s">
        <v>4</v>
      </c>
      <c r="AX69" s="53">
        <v>44249</v>
      </c>
      <c r="AY69" t="s">
        <v>123</v>
      </c>
      <c r="AZ69" t="s">
        <v>52</v>
      </c>
      <c r="BA69" t="s">
        <v>53</v>
      </c>
      <c r="BB69" t="s">
        <v>233</v>
      </c>
      <c r="BC69" t="s">
        <v>120</v>
      </c>
      <c r="BD69" t="s">
        <v>124</v>
      </c>
      <c r="BE69" t="s">
        <v>120</v>
      </c>
    </row>
    <row r="70" spans="1:57" hidden="1" x14ac:dyDescent="0.3">
      <c r="A70" s="55">
        <v>44515</v>
      </c>
      <c r="B70" t="s">
        <v>4</v>
      </c>
      <c r="C70" t="s">
        <v>32</v>
      </c>
      <c r="D70" t="s">
        <v>33</v>
      </c>
      <c r="E70">
        <v>3</v>
      </c>
      <c r="F70" t="s">
        <v>52</v>
      </c>
      <c r="G70" t="s">
        <v>53</v>
      </c>
      <c r="H70" t="s">
        <v>116</v>
      </c>
      <c r="I70" t="s">
        <v>69</v>
      </c>
      <c r="J70" s="55">
        <v>44514</v>
      </c>
      <c r="K70" s="55">
        <v>44515</v>
      </c>
      <c r="L70">
        <v>4</v>
      </c>
      <c r="M70" t="s">
        <v>117</v>
      </c>
      <c r="N70">
        <v>0</v>
      </c>
      <c r="O70">
        <v>12697140</v>
      </c>
      <c r="P70" t="s">
        <v>118</v>
      </c>
      <c r="Q70">
        <v>1587</v>
      </c>
      <c r="R70">
        <v>0</v>
      </c>
      <c r="S70">
        <v>0.109379870076</v>
      </c>
      <c r="T70" s="19">
        <v>2972907.1</v>
      </c>
      <c r="U70" s="19">
        <v>2758764.45</v>
      </c>
      <c r="V70" s="19">
        <f t="shared" si="1"/>
        <v>-214142.64999999991</v>
      </c>
      <c r="W70">
        <v>-217458.35</v>
      </c>
      <c r="X70">
        <v>0</v>
      </c>
      <c r="Y70">
        <v>-217458.35</v>
      </c>
      <c r="Z70">
        <v>3315.7000000000999</v>
      </c>
      <c r="AA70">
        <v>2972907.1</v>
      </c>
      <c r="AB70">
        <v>0.11153056212199999</v>
      </c>
      <c r="AC70">
        <v>0.71841084879899997</v>
      </c>
      <c r="AD70" s="55">
        <v>44516.209247685183</v>
      </c>
      <c r="AE70" s="55">
        <v>44516.336430868054</v>
      </c>
      <c r="AF70">
        <v>1587</v>
      </c>
      <c r="AG70" t="s">
        <v>526</v>
      </c>
      <c r="AH70" t="s">
        <v>527</v>
      </c>
      <c r="AI70" t="s">
        <v>120</v>
      </c>
      <c r="AJ70" t="s">
        <v>120</v>
      </c>
      <c r="AK70" s="55">
        <v>44516.151192129626</v>
      </c>
      <c r="AL70" s="55">
        <v>44516.250243055554</v>
      </c>
      <c r="AM70" t="s">
        <v>4</v>
      </c>
      <c r="AN70">
        <v>7144569</v>
      </c>
      <c r="AO70" t="s">
        <v>32</v>
      </c>
      <c r="AP70" t="s">
        <v>33</v>
      </c>
      <c r="AQ70">
        <v>3</v>
      </c>
      <c r="AR70" t="s">
        <v>336</v>
      </c>
      <c r="AS70" t="s">
        <v>526</v>
      </c>
      <c r="AT70" s="53">
        <v>36161</v>
      </c>
      <c r="AU70" t="s">
        <v>337</v>
      </c>
      <c r="AV70" t="s">
        <v>336</v>
      </c>
      <c r="AW70" t="s">
        <v>4</v>
      </c>
      <c r="AX70" s="53">
        <v>44249</v>
      </c>
      <c r="AY70" t="s">
        <v>123</v>
      </c>
      <c r="AZ70" t="s">
        <v>52</v>
      </c>
      <c r="BA70" t="s">
        <v>53</v>
      </c>
      <c r="BB70" t="s">
        <v>233</v>
      </c>
      <c r="BC70" t="s">
        <v>120</v>
      </c>
      <c r="BD70" t="s">
        <v>124</v>
      </c>
      <c r="BE70" t="s">
        <v>120</v>
      </c>
    </row>
    <row r="71" spans="1:57" hidden="1" x14ac:dyDescent="0.3">
      <c r="A71" s="55">
        <v>44515</v>
      </c>
      <c r="B71" t="s">
        <v>4</v>
      </c>
      <c r="C71" t="s">
        <v>32</v>
      </c>
      <c r="D71" t="s">
        <v>33</v>
      </c>
      <c r="E71">
        <v>3</v>
      </c>
      <c r="F71" t="s">
        <v>52</v>
      </c>
      <c r="G71" t="s">
        <v>53</v>
      </c>
      <c r="H71" t="s">
        <v>116</v>
      </c>
      <c r="I71" t="s">
        <v>69</v>
      </c>
      <c r="J71" s="55">
        <v>44514</v>
      </c>
      <c r="K71" s="55">
        <v>44515</v>
      </c>
      <c r="L71">
        <v>4</v>
      </c>
      <c r="M71" t="s">
        <v>117</v>
      </c>
      <c r="N71">
        <v>0</v>
      </c>
      <c r="O71">
        <v>12697140</v>
      </c>
      <c r="P71" t="s">
        <v>118</v>
      </c>
      <c r="Q71">
        <v>1588</v>
      </c>
      <c r="R71">
        <v>0</v>
      </c>
      <c r="S71">
        <v>5.9823868914000003E-2</v>
      </c>
      <c r="T71" s="19">
        <v>1625992.1</v>
      </c>
      <c r="U71" s="19">
        <v>1498235.41</v>
      </c>
      <c r="V71" s="19">
        <f t="shared" si="1"/>
        <v>-127756.69000000018</v>
      </c>
      <c r="W71">
        <v>-122351.08</v>
      </c>
      <c r="X71">
        <v>0</v>
      </c>
      <c r="Y71">
        <v>-122351.08</v>
      </c>
      <c r="Z71">
        <v>-5405.6100000001798</v>
      </c>
      <c r="AA71">
        <v>1625992.1</v>
      </c>
      <c r="AB71">
        <v>-0.33244995470799998</v>
      </c>
      <c r="AC71">
        <v>0.27173930839999999</v>
      </c>
      <c r="AD71" s="55">
        <v>44516.209247685183</v>
      </c>
      <c r="AE71" s="55">
        <v>44516.336430868054</v>
      </c>
      <c r="AF71">
        <v>1588</v>
      </c>
      <c r="AG71" t="s">
        <v>542</v>
      </c>
      <c r="AH71" t="s">
        <v>543</v>
      </c>
      <c r="AI71" t="s">
        <v>120</v>
      </c>
      <c r="AJ71">
        <v>0</v>
      </c>
      <c r="AK71" s="55">
        <v>44516.151192129626</v>
      </c>
      <c r="AL71" s="55">
        <v>44516.250243055554</v>
      </c>
      <c r="AM71" t="s">
        <v>4</v>
      </c>
      <c r="AN71">
        <v>7145056</v>
      </c>
      <c r="AO71" t="s">
        <v>32</v>
      </c>
      <c r="AP71" t="s">
        <v>33</v>
      </c>
      <c r="AQ71">
        <v>3</v>
      </c>
      <c r="AR71" t="s">
        <v>336</v>
      </c>
      <c r="AS71" t="s">
        <v>542</v>
      </c>
      <c r="AT71" s="53">
        <v>36161</v>
      </c>
      <c r="AU71" t="s">
        <v>337</v>
      </c>
      <c r="AV71" t="s">
        <v>336</v>
      </c>
      <c r="AW71" t="s">
        <v>4</v>
      </c>
      <c r="AX71" s="53">
        <v>44249</v>
      </c>
      <c r="AY71" t="s">
        <v>123</v>
      </c>
      <c r="AZ71" t="s">
        <v>52</v>
      </c>
      <c r="BA71" t="s">
        <v>53</v>
      </c>
      <c r="BB71" t="s">
        <v>233</v>
      </c>
      <c r="BC71" t="s">
        <v>120</v>
      </c>
      <c r="BD71" t="s">
        <v>124</v>
      </c>
      <c r="BE71" t="s">
        <v>120</v>
      </c>
    </row>
    <row r="72" spans="1:57" hidden="1" x14ac:dyDescent="0.3">
      <c r="A72" s="55">
        <v>44515</v>
      </c>
      <c r="B72" t="s">
        <v>4</v>
      </c>
      <c r="C72" t="s">
        <v>32</v>
      </c>
      <c r="D72" t="s">
        <v>33</v>
      </c>
      <c r="E72">
        <v>3</v>
      </c>
      <c r="F72" t="s">
        <v>52</v>
      </c>
      <c r="G72" t="s">
        <v>53</v>
      </c>
      <c r="H72" t="s">
        <v>116</v>
      </c>
      <c r="I72" t="s">
        <v>69</v>
      </c>
      <c r="J72" s="55">
        <v>44514</v>
      </c>
      <c r="K72" s="55">
        <v>44515</v>
      </c>
      <c r="L72">
        <v>4</v>
      </c>
      <c r="M72" t="s">
        <v>117</v>
      </c>
      <c r="N72">
        <v>0</v>
      </c>
      <c r="O72">
        <v>12697140</v>
      </c>
      <c r="P72" t="s">
        <v>118</v>
      </c>
      <c r="Q72">
        <v>1609</v>
      </c>
      <c r="R72">
        <v>0</v>
      </c>
      <c r="S72">
        <v>0.58770771128400001</v>
      </c>
      <c r="T72" s="19">
        <v>15973692.6582614</v>
      </c>
      <c r="U72" s="19">
        <v>14991745.653602</v>
      </c>
      <c r="V72" s="19">
        <f t="shared" si="1"/>
        <v>-981947.00465939939</v>
      </c>
      <c r="W72">
        <v>-1179832.3</v>
      </c>
      <c r="X72">
        <v>0</v>
      </c>
      <c r="Y72">
        <v>-1179832.3</v>
      </c>
      <c r="Z72">
        <v>197885.29534060101</v>
      </c>
      <c r="AA72">
        <v>15973692.6582614</v>
      </c>
      <c r="AB72">
        <v>1.2388199746549999</v>
      </c>
      <c r="AC72">
        <v>1.852534116847</v>
      </c>
      <c r="AD72" s="55">
        <v>44516.209247685183</v>
      </c>
      <c r="AE72" s="55">
        <v>44516.336430868054</v>
      </c>
      <c r="AF72">
        <v>1609</v>
      </c>
      <c r="AG72" t="s">
        <v>549</v>
      </c>
      <c r="AH72" t="s">
        <v>550</v>
      </c>
      <c r="AI72" t="s">
        <v>120</v>
      </c>
      <c r="AJ72">
        <v>0</v>
      </c>
      <c r="AK72" s="55">
        <v>44516.151203703703</v>
      </c>
      <c r="AL72" s="55">
        <v>44516.250243055554</v>
      </c>
      <c r="AM72" t="s">
        <v>4</v>
      </c>
      <c r="AN72" t="s">
        <v>551</v>
      </c>
      <c r="AO72" t="s">
        <v>32</v>
      </c>
      <c r="AP72" t="s">
        <v>33</v>
      </c>
      <c r="AQ72">
        <v>3</v>
      </c>
      <c r="AR72" t="s">
        <v>196</v>
      </c>
      <c r="AS72" t="s">
        <v>549</v>
      </c>
      <c r="AT72" s="53">
        <v>36161</v>
      </c>
      <c r="AU72" t="s">
        <v>254</v>
      </c>
      <c r="AV72" t="s">
        <v>196</v>
      </c>
      <c r="AW72" t="s">
        <v>4</v>
      </c>
      <c r="AX72" s="53">
        <v>44249</v>
      </c>
      <c r="AY72" t="s">
        <v>123</v>
      </c>
      <c r="AZ72" t="s">
        <v>52</v>
      </c>
      <c r="BA72" t="s">
        <v>53</v>
      </c>
      <c r="BB72" t="s">
        <v>233</v>
      </c>
      <c r="BC72" t="s">
        <v>120</v>
      </c>
      <c r="BD72" t="s">
        <v>124</v>
      </c>
      <c r="BE72" t="s">
        <v>120</v>
      </c>
    </row>
    <row r="73" spans="1:57" hidden="1" x14ac:dyDescent="0.3">
      <c r="A73" s="55">
        <v>44515</v>
      </c>
      <c r="B73" t="s">
        <v>4</v>
      </c>
      <c r="C73" t="s">
        <v>32</v>
      </c>
      <c r="D73" t="s">
        <v>33</v>
      </c>
      <c r="E73">
        <v>3</v>
      </c>
      <c r="F73" t="s">
        <v>52</v>
      </c>
      <c r="G73" t="s">
        <v>53</v>
      </c>
      <c r="H73" t="s">
        <v>116</v>
      </c>
      <c r="I73" t="s">
        <v>69</v>
      </c>
      <c r="J73" s="55">
        <v>44514</v>
      </c>
      <c r="K73" s="55">
        <v>44515</v>
      </c>
      <c r="L73">
        <v>4</v>
      </c>
      <c r="M73" t="s">
        <v>117</v>
      </c>
      <c r="N73">
        <v>0</v>
      </c>
      <c r="O73">
        <v>12697140</v>
      </c>
      <c r="P73" t="s">
        <v>118</v>
      </c>
      <c r="Q73">
        <v>1612</v>
      </c>
      <c r="R73">
        <v>0</v>
      </c>
      <c r="S73">
        <v>1.5080835460000001E-2</v>
      </c>
      <c r="T73" s="19">
        <v>409891.90040659002</v>
      </c>
      <c r="U73" s="19">
        <v>407268.58837455203</v>
      </c>
      <c r="V73" s="19">
        <f t="shared" si="1"/>
        <v>-2623.3120320379967</v>
      </c>
      <c r="W73">
        <v>0</v>
      </c>
      <c r="X73">
        <v>0</v>
      </c>
      <c r="Y73">
        <v>0</v>
      </c>
      <c r="Z73">
        <v>-2623.3120320379999</v>
      </c>
      <c r="AA73">
        <v>409891.90040659002</v>
      </c>
      <c r="AB73">
        <v>-0.64000094401399998</v>
      </c>
      <c r="AC73">
        <v>-3.7673948424000001E-2</v>
      </c>
      <c r="AD73" s="55">
        <v>44516.209247685183</v>
      </c>
      <c r="AE73" s="55">
        <v>44516.336430868054</v>
      </c>
      <c r="AF73">
        <v>1612</v>
      </c>
      <c r="AG73" t="s">
        <v>552</v>
      </c>
      <c r="AH73" t="s">
        <v>553</v>
      </c>
      <c r="AI73" t="s">
        <v>120</v>
      </c>
      <c r="AJ73">
        <v>0</v>
      </c>
      <c r="AK73" s="55">
        <v>44516.151203703703</v>
      </c>
      <c r="AL73" s="55">
        <v>44516.250243055554</v>
      </c>
      <c r="AM73" t="s">
        <v>4</v>
      </c>
      <c r="AN73">
        <v>5956078</v>
      </c>
      <c r="AO73" t="s">
        <v>32</v>
      </c>
      <c r="AP73" t="s">
        <v>33</v>
      </c>
      <c r="AQ73">
        <v>3</v>
      </c>
      <c r="AR73" t="s">
        <v>196</v>
      </c>
      <c r="AS73" t="s">
        <v>552</v>
      </c>
      <c r="AT73" s="53">
        <v>36161</v>
      </c>
      <c r="AU73" t="s">
        <v>254</v>
      </c>
      <c r="AV73" t="s">
        <v>196</v>
      </c>
      <c r="AW73" t="s">
        <v>4</v>
      </c>
      <c r="AX73" s="53">
        <v>44249</v>
      </c>
      <c r="AY73" t="s">
        <v>123</v>
      </c>
      <c r="AZ73" t="s">
        <v>52</v>
      </c>
      <c r="BA73" t="s">
        <v>53</v>
      </c>
      <c r="BB73" t="s">
        <v>233</v>
      </c>
      <c r="BC73" t="s">
        <v>120</v>
      </c>
      <c r="BD73" t="s">
        <v>124</v>
      </c>
      <c r="BE73" t="s">
        <v>120</v>
      </c>
    </row>
    <row r="74" spans="1:57" hidden="1" x14ac:dyDescent="0.3">
      <c r="A74" s="55">
        <v>44515</v>
      </c>
      <c r="B74" t="s">
        <v>4</v>
      </c>
      <c r="C74" t="s">
        <v>32</v>
      </c>
      <c r="D74" t="s">
        <v>33</v>
      </c>
      <c r="E74">
        <v>3</v>
      </c>
      <c r="F74" t="s">
        <v>52</v>
      </c>
      <c r="G74" t="s">
        <v>53</v>
      </c>
      <c r="H74" t="s">
        <v>116</v>
      </c>
      <c r="I74" t="s">
        <v>69</v>
      </c>
      <c r="J74" s="55">
        <v>44514</v>
      </c>
      <c r="K74" s="55">
        <v>44515</v>
      </c>
      <c r="L74">
        <v>4</v>
      </c>
      <c r="M74" t="s">
        <v>117</v>
      </c>
      <c r="N74">
        <v>0</v>
      </c>
      <c r="O74">
        <v>12697140</v>
      </c>
      <c r="P74" t="s">
        <v>118</v>
      </c>
      <c r="Q74">
        <v>1613</v>
      </c>
      <c r="R74">
        <v>0</v>
      </c>
      <c r="S74">
        <v>7.1987566121000005E-2</v>
      </c>
      <c r="T74" s="19">
        <v>1956597.19</v>
      </c>
      <c r="U74" s="19">
        <v>1611665.36</v>
      </c>
      <c r="V74" s="19">
        <f t="shared" si="1"/>
        <v>-344931.82999999984</v>
      </c>
      <c r="W74">
        <v>-127051.46</v>
      </c>
      <c r="X74">
        <v>0</v>
      </c>
      <c r="Y74">
        <v>-127051.46</v>
      </c>
      <c r="Z74">
        <v>-217880.37</v>
      </c>
      <c r="AA74">
        <v>1956597.19</v>
      </c>
      <c r="AB74">
        <v>-11.135678366174</v>
      </c>
      <c r="AC74">
        <v>-10.596979141693</v>
      </c>
      <c r="AD74" s="55">
        <v>44516.209247685183</v>
      </c>
      <c r="AE74" s="55">
        <v>44516.336430868054</v>
      </c>
      <c r="AF74">
        <v>1613</v>
      </c>
      <c r="AG74" t="s">
        <v>554</v>
      </c>
      <c r="AH74" t="s">
        <v>555</v>
      </c>
      <c r="AI74" t="s">
        <v>120</v>
      </c>
      <c r="AJ74">
        <v>0</v>
      </c>
      <c r="AK74" s="55">
        <v>44516.151203703703</v>
      </c>
      <c r="AL74" s="55">
        <v>44516.250243055554</v>
      </c>
      <c r="AM74" t="s">
        <v>4</v>
      </c>
      <c r="AN74">
        <v>5986622</v>
      </c>
      <c r="AO74" t="s">
        <v>32</v>
      </c>
      <c r="AP74" t="s">
        <v>33</v>
      </c>
      <c r="AQ74">
        <v>3</v>
      </c>
      <c r="AR74" t="s">
        <v>196</v>
      </c>
      <c r="AS74" t="s">
        <v>554</v>
      </c>
      <c r="AT74" s="53">
        <v>36161</v>
      </c>
      <c r="AU74" t="s">
        <v>254</v>
      </c>
      <c r="AV74" t="s">
        <v>196</v>
      </c>
      <c r="AW74" t="s">
        <v>4</v>
      </c>
      <c r="AX74" s="53">
        <v>44249</v>
      </c>
      <c r="AY74" t="s">
        <v>123</v>
      </c>
      <c r="AZ74" t="s">
        <v>52</v>
      </c>
      <c r="BA74" t="s">
        <v>53</v>
      </c>
      <c r="BB74" t="s">
        <v>233</v>
      </c>
      <c r="BC74" t="s">
        <v>120</v>
      </c>
      <c r="BD74" t="s">
        <v>124</v>
      </c>
      <c r="BE74" t="s">
        <v>120</v>
      </c>
    </row>
    <row r="75" spans="1:57" hidden="1" x14ac:dyDescent="0.3">
      <c r="A75" s="55">
        <v>44515</v>
      </c>
      <c r="B75" t="s">
        <v>4</v>
      </c>
      <c r="C75" t="s">
        <v>32</v>
      </c>
      <c r="D75" t="s">
        <v>33</v>
      </c>
      <c r="E75">
        <v>3</v>
      </c>
      <c r="F75" t="s">
        <v>52</v>
      </c>
      <c r="G75" t="s">
        <v>53</v>
      </c>
      <c r="H75" t="s">
        <v>116</v>
      </c>
      <c r="I75" t="s">
        <v>69</v>
      </c>
      <c r="J75" s="55">
        <v>44514</v>
      </c>
      <c r="K75" s="55">
        <v>44515</v>
      </c>
      <c r="L75">
        <v>4</v>
      </c>
      <c r="M75" t="s">
        <v>117</v>
      </c>
      <c r="N75">
        <v>0</v>
      </c>
      <c r="O75">
        <v>12697140</v>
      </c>
      <c r="P75" t="s">
        <v>118</v>
      </c>
      <c r="Q75">
        <v>1614</v>
      </c>
      <c r="R75">
        <v>0</v>
      </c>
      <c r="S75">
        <v>7.8355690120000005E-3</v>
      </c>
      <c r="T75" s="19">
        <v>212968.06013037101</v>
      </c>
      <c r="U75" s="19">
        <v>215767.66497560599</v>
      </c>
      <c r="V75" s="19">
        <f t="shared" si="1"/>
        <v>2799.6048452349787</v>
      </c>
      <c r="W75">
        <v>0</v>
      </c>
      <c r="X75">
        <v>0</v>
      </c>
      <c r="Y75">
        <v>0</v>
      </c>
      <c r="Z75">
        <v>2799.6048452349801</v>
      </c>
      <c r="AA75">
        <v>212968.06013037101</v>
      </c>
      <c r="AB75">
        <v>1.314565594259</v>
      </c>
      <c r="AC75">
        <v>1.9287399633619999</v>
      </c>
      <c r="AD75" s="55">
        <v>44516.209247685183</v>
      </c>
      <c r="AE75" s="55">
        <v>44516.336430868054</v>
      </c>
      <c r="AF75">
        <v>1614</v>
      </c>
      <c r="AG75" t="s">
        <v>556</v>
      </c>
      <c r="AH75" t="s">
        <v>557</v>
      </c>
      <c r="AI75" t="s">
        <v>120</v>
      </c>
      <c r="AJ75" t="s">
        <v>120</v>
      </c>
      <c r="AK75" s="55">
        <v>44516.151203703703</v>
      </c>
      <c r="AL75" s="55">
        <v>44516.250243055554</v>
      </c>
      <c r="AM75" t="s">
        <v>4</v>
      </c>
      <c r="AN75" t="s">
        <v>558</v>
      </c>
      <c r="AO75" t="s">
        <v>32</v>
      </c>
      <c r="AP75" t="s">
        <v>33</v>
      </c>
      <c r="AQ75">
        <v>3</v>
      </c>
      <c r="AR75" t="s">
        <v>559</v>
      </c>
      <c r="AS75" t="s">
        <v>556</v>
      </c>
      <c r="AT75" s="53">
        <v>36161</v>
      </c>
      <c r="AU75" t="s">
        <v>560</v>
      </c>
      <c r="AV75" t="s">
        <v>559</v>
      </c>
      <c r="AW75" t="s">
        <v>4</v>
      </c>
      <c r="AX75" s="53">
        <v>44249</v>
      </c>
      <c r="AY75" t="s">
        <v>123</v>
      </c>
      <c r="AZ75" t="s">
        <v>52</v>
      </c>
      <c r="BA75" t="s">
        <v>53</v>
      </c>
      <c r="BB75" t="s">
        <v>233</v>
      </c>
      <c r="BC75" t="s">
        <v>120</v>
      </c>
      <c r="BD75" t="s">
        <v>124</v>
      </c>
      <c r="BE75" t="s">
        <v>120</v>
      </c>
    </row>
    <row r="76" spans="1:57" hidden="1" x14ac:dyDescent="0.3">
      <c r="A76" s="55">
        <v>44515</v>
      </c>
      <c r="B76" t="s">
        <v>4</v>
      </c>
      <c r="C76" t="s">
        <v>32</v>
      </c>
      <c r="D76" t="s">
        <v>33</v>
      </c>
      <c r="E76">
        <v>3</v>
      </c>
      <c r="F76" t="s">
        <v>52</v>
      </c>
      <c r="G76" t="s">
        <v>53</v>
      </c>
      <c r="H76" t="s">
        <v>116</v>
      </c>
      <c r="I76" t="s">
        <v>69</v>
      </c>
      <c r="J76" s="55">
        <v>44514</v>
      </c>
      <c r="K76" s="55">
        <v>44515</v>
      </c>
      <c r="L76">
        <v>4</v>
      </c>
      <c r="M76" t="s">
        <v>117</v>
      </c>
      <c r="N76">
        <v>0</v>
      </c>
      <c r="O76">
        <v>12697140</v>
      </c>
      <c r="P76" t="s">
        <v>118</v>
      </c>
      <c r="Q76">
        <v>1615</v>
      </c>
      <c r="R76">
        <v>0</v>
      </c>
      <c r="S76">
        <v>2.4693793810999998E-2</v>
      </c>
      <c r="T76" s="19">
        <v>671168.78907283396</v>
      </c>
      <c r="U76" s="19">
        <v>679916.03324146604</v>
      </c>
      <c r="V76" s="19">
        <f t="shared" si="1"/>
        <v>8747.2441686320817</v>
      </c>
      <c r="W76">
        <v>0</v>
      </c>
      <c r="X76">
        <v>0</v>
      </c>
      <c r="Y76">
        <v>0</v>
      </c>
      <c r="Z76">
        <v>8747.2441686320799</v>
      </c>
      <c r="AA76">
        <v>671168.78907283396</v>
      </c>
      <c r="AB76">
        <v>1.3032853003660001</v>
      </c>
      <c r="AC76">
        <v>1.9173905665090001</v>
      </c>
      <c r="AD76" s="55">
        <v>44516.209247685183</v>
      </c>
      <c r="AE76" s="55">
        <v>44516.336430868054</v>
      </c>
      <c r="AF76">
        <v>1615</v>
      </c>
      <c r="AG76" t="s">
        <v>561</v>
      </c>
      <c r="AH76" t="s">
        <v>562</v>
      </c>
      <c r="AI76" t="s">
        <v>120</v>
      </c>
      <c r="AJ76" t="s">
        <v>120</v>
      </c>
      <c r="AK76" s="55">
        <v>44516.151203703703</v>
      </c>
      <c r="AL76" s="55">
        <v>44516.250243055554</v>
      </c>
      <c r="AM76" t="s">
        <v>4</v>
      </c>
      <c r="AN76">
        <v>4103596</v>
      </c>
      <c r="AO76" t="s">
        <v>32</v>
      </c>
      <c r="AP76" t="s">
        <v>33</v>
      </c>
      <c r="AQ76">
        <v>3</v>
      </c>
      <c r="AR76" t="s">
        <v>559</v>
      </c>
      <c r="AS76" t="s">
        <v>561</v>
      </c>
      <c r="AT76" s="53">
        <v>36161</v>
      </c>
      <c r="AU76" t="s">
        <v>560</v>
      </c>
      <c r="AV76" t="s">
        <v>559</v>
      </c>
      <c r="AW76" t="s">
        <v>4</v>
      </c>
      <c r="AX76" s="53">
        <v>44249</v>
      </c>
      <c r="AY76" t="s">
        <v>123</v>
      </c>
      <c r="AZ76" t="s">
        <v>52</v>
      </c>
      <c r="BA76" t="s">
        <v>53</v>
      </c>
      <c r="BB76" t="s">
        <v>233</v>
      </c>
      <c r="BC76" t="s">
        <v>120</v>
      </c>
      <c r="BD76" t="s">
        <v>124</v>
      </c>
      <c r="BE76" t="s">
        <v>120</v>
      </c>
    </row>
    <row r="77" spans="1:57" hidden="1" x14ac:dyDescent="0.3">
      <c r="A77" s="55">
        <v>44515</v>
      </c>
      <c r="B77" t="s">
        <v>2</v>
      </c>
      <c r="C77" t="s">
        <v>32</v>
      </c>
      <c r="D77" t="s">
        <v>33</v>
      </c>
      <c r="E77">
        <v>3</v>
      </c>
      <c r="F77" t="s">
        <v>52</v>
      </c>
      <c r="G77" t="s">
        <v>53</v>
      </c>
      <c r="H77" t="s">
        <v>116</v>
      </c>
      <c r="I77" t="s">
        <v>69</v>
      </c>
      <c r="J77" s="55">
        <v>44514</v>
      </c>
      <c r="K77" s="55">
        <v>44515</v>
      </c>
      <c r="L77">
        <v>4</v>
      </c>
      <c r="M77" t="s">
        <v>117</v>
      </c>
      <c r="N77">
        <v>0</v>
      </c>
      <c r="O77">
        <v>12697140</v>
      </c>
      <c r="P77" t="s">
        <v>118</v>
      </c>
      <c r="Q77">
        <v>1616</v>
      </c>
      <c r="R77">
        <v>0</v>
      </c>
      <c r="S77">
        <v>2.9134470738000001E-2</v>
      </c>
      <c r="T77" s="19">
        <v>791864.85458850802</v>
      </c>
      <c r="U77" s="19">
        <v>784093.1876994</v>
      </c>
      <c r="V77" s="19">
        <f t="shared" si="1"/>
        <v>-7771.6668891080189</v>
      </c>
      <c r="W77">
        <v>0</v>
      </c>
      <c r="X77">
        <v>0</v>
      </c>
      <c r="Y77">
        <v>0</v>
      </c>
      <c r="Z77">
        <v>-7771.6668891080199</v>
      </c>
      <c r="AA77">
        <v>791864.85458850802</v>
      </c>
      <c r="AB77">
        <v>-0.98143854270999997</v>
      </c>
      <c r="AC77">
        <v>-0.53616189746200005</v>
      </c>
      <c r="AD77" s="55">
        <v>44516.209247685183</v>
      </c>
      <c r="AE77" s="55">
        <v>44516.336430868054</v>
      </c>
      <c r="AF77">
        <v>1616</v>
      </c>
      <c r="AG77" t="s">
        <v>563</v>
      </c>
      <c r="AH77" t="s">
        <v>564</v>
      </c>
      <c r="AI77" t="s">
        <v>120</v>
      </c>
      <c r="AJ77">
        <v>0</v>
      </c>
      <c r="AK77" s="55">
        <v>44516.151203703703</v>
      </c>
      <c r="AL77" s="55">
        <v>44516.250243055554</v>
      </c>
      <c r="AM77" t="s">
        <v>2</v>
      </c>
      <c r="AN77" t="s">
        <v>565</v>
      </c>
      <c r="AO77" t="s">
        <v>32</v>
      </c>
      <c r="AP77" t="s">
        <v>33</v>
      </c>
      <c r="AQ77">
        <v>3</v>
      </c>
      <c r="AR77" t="s">
        <v>140</v>
      </c>
      <c r="AS77" t="s">
        <v>563</v>
      </c>
      <c r="AT77" s="53">
        <v>36161</v>
      </c>
      <c r="AU77" t="s">
        <v>237</v>
      </c>
      <c r="AV77" t="s">
        <v>140</v>
      </c>
      <c r="AW77" t="s">
        <v>2</v>
      </c>
      <c r="AX77" s="53">
        <v>44249</v>
      </c>
      <c r="AY77" t="s">
        <v>123</v>
      </c>
      <c r="AZ77" t="s">
        <v>52</v>
      </c>
      <c r="BA77" t="s">
        <v>53</v>
      </c>
      <c r="BB77" t="s">
        <v>233</v>
      </c>
      <c r="BC77" t="s">
        <v>120</v>
      </c>
      <c r="BD77" t="s">
        <v>124</v>
      </c>
      <c r="BE77" t="s">
        <v>120</v>
      </c>
    </row>
    <row r="78" spans="1:57" hidden="1" x14ac:dyDescent="0.3">
      <c r="A78" s="55">
        <v>44515</v>
      </c>
      <c r="B78" t="s">
        <v>2</v>
      </c>
      <c r="C78" t="s">
        <v>32</v>
      </c>
      <c r="D78" t="s">
        <v>33</v>
      </c>
      <c r="E78">
        <v>3</v>
      </c>
      <c r="F78" t="s">
        <v>52</v>
      </c>
      <c r="G78" t="s">
        <v>53</v>
      </c>
      <c r="H78" t="s">
        <v>116</v>
      </c>
      <c r="I78" t="s">
        <v>69</v>
      </c>
      <c r="J78" s="55">
        <v>44514</v>
      </c>
      <c r="K78" s="55">
        <v>44515</v>
      </c>
      <c r="L78">
        <v>4</v>
      </c>
      <c r="M78" t="s">
        <v>117</v>
      </c>
      <c r="N78">
        <v>0</v>
      </c>
      <c r="O78">
        <v>12697140</v>
      </c>
      <c r="P78" t="s">
        <v>118</v>
      </c>
      <c r="Q78">
        <v>1619</v>
      </c>
      <c r="R78">
        <v>0</v>
      </c>
      <c r="S78">
        <v>4.8314015921E-2</v>
      </c>
      <c r="T78" s="19">
        <v>1313158.27</v>
      </c>
      <c r="U78" s="19">
        <v>1178690.25</v>
      </c>
      <c r="V78" s="19">
        <f t="shared" si="1"/>
        <v>-134468.02000000002</v>
      </c>
      <c r="W78">
        <v>-123018.94</v>
      </c>
      <c r="X78">
        <v>0</v>
      </c>
      <c r="Y78">
        <v>-123018.94</v>
      </c>
      <c r="Z78">
        <v>-11449.08</v>
      </c>
      <c r="AA78">
        <v>1313158.27</v>
      </c>
      <c r="AB78">
        <v>-0.87187357849900005</v>
      </c>
      <c r="AC78">
        <v>-0.42610450773699998</v>
      </c>
      <c r="AD78" s="55">
        <v>44516.209247685183</v>
      </c>
      <c r="AE78" s="55">
        <v>44516.336430868054</v>
      </c>
      <c r="AF78">
        <v>1619</v>
      </c>
      <c r="AG78" t="s">
        <v>566</v>
      </c>
      <c r="AH78" t="s">
        <v>567</v>
      </c>
      <c r="AI78" t="s">
        <v>120</v>
      </c>
      <c r="AJ78" t="s">
        <v>120</v>
      </c>
      <c r="AK78" s="55">
        <v>44516.151203703703</v>
      </c>
      <c r="AL78" s="55">
        <v>44516.250243055554</v>
      </c>
      <c r="AM78" t="s">
        <v>2</v>
      </c>
      <c r="AN78" t="s">
        <v>568</v>
      </c>
      <c r="AO78" t="s">
        <v>32</v>
      </c>
      <c r="AP78" t="s">
        <v>33</v>
      </c>
      <c r="AQ78">
        <v>3</v>
      </c>
      <c r="AR78" t="s">
        <v>140</v>
      </c>
      <c r="AS78" t="s">
        <v>566</v>
      </c>
      <c r="AT78" s="53">
        <v>36161</v>
      </c>
      <c r="AU78" t="s">
        <v>237</v>
      </c>
      <c r="AV78" t="s">
        <v>140</v>
      </c>
      <c r="AW78" t="s">
        <v>2</v>
      </c>
      <c r="AX78" s="53">
        <v>44249</v>
      </c>
      <c r="AY78" t="s">
        <v>123</v>
      </c>
      <c r="AZ78" t="s">
        <v>52</v>
      </c>
      <c r="BA78" t="s">
        <v>53</v>
      </c>
      <c r="BB78" t="s">
        <v>233</v>
      </c>
      <c r="BC78" t="s">
        <v>120</v>
      </c>
      <c r="BD78" t="s">
        <v>124</v>
      </c>
      <c r="BE78" t="s">
        <v>120</v>
      </c>
    </row>
    <row r="79" spans="1:57" hidden="1" x14ac:dyDescent="0.3">
      <c r="A79" s="55">
        <v>44515</v>
      </c>
      <c r="B79" t="s">
        <v>2</v>
      </c>
      <c r="C79" t="s">
        <v>32</v>
      </c>
      <c r="D79" t="s">
        <v>33</v>
      </c>
      <c r="E79">
        <v>3</v>
      </c>
      <c r="F79" t="s">
        <v>52</v>
      </c>
      <c r="G79" t="s">
        <v>53</v>
      </c>
      <c r="H79" t="s">
        <v>116</v>
      </c>
      <c r="I79" t="s">
        <v>69</v>
      </c>
      <c r="J79" s="55">
        <v>44514</v>
      </c>
      <c r="K79" s="55">
        <v>44515</v>
      </c>
      <c r="L79">
        <v>4</v>
      </c>
      <c r="M79" t="s">
        <v>117</v>
      </c>
      <c r="N79">
        <v>0</v>
      </c>
      <c r="O79">
        <v>12697140</v>
      </c>
      <c r="P79" t="s">
        <v>118</v>
      </c>
      <c r="Q79">
        <v>1621</v>
      </c>
      <c r="R79">
        <v>0</v>
      </c>
      <c r="S79">
        <v>0.10864121095</v>
      </c>
      <c r="T79" s="19">
        <v>2952830.6</v>
      </c>
      <c r="U79" s="19">
        <v>2727748.77</v>
      </c>
      <c r="V79" s="19">
        <f t="shared" si="1"/>
        <v>-225081.83000000007</v>
      </c>
      <c r="W79">
        <v>-214787.67</v>
      </c>
      <c r="X79">
        <v>0</v>
      </c>
      <c r="Y79">
        <v>-214787.67</v>
      </c>
      <c r="Z79">
        <v>-10294.1600000001</v>
      </c>
      <c r="AA79">
        <v>2952830.6</v>
      </c>
      <c r="AB79">
        <v>-0.34862006645400001</v>
      </c>
      <c r="AC79">
        <v>9.9502487562000003E-2</v>
      </c>
      <c r="AD79" s="55">
        <v>44516.209247685183</v>
      </c>
      <c r="AE79" s="55">
        <v>44516.336430868054</v>
      </c>
      <c r="AF79">
        <v>1621</v>
      </c>
      <c r="AG79" t="s">
        <v>569</v>
      </c>
      <c r="AH79" t="s">
        <v>570</v>
      </c>
      <c r="AI79" t="s">
        <v>120</v>
      </c>
      <c r="AJ79" t="s">
        <v>120</v>
      </c>
      <c r="AK79" s="55">
        <v>44516.151203703703</v>
      </c>
      <c r="AL79" s="55">
        <v>44516.250243055554</v>
      </c>
      <c r="AM79" t="s">
        <v>2</v>
      </c>
      <c r="AN79">
        <v>5983816</v>
      </c>
      <c r="AO79" t="s">
        <v>32</v>
      </c>
      <c r="AP79" t="s">
        <v>33</v>
      </c>
      <c r="AQ79">
        <v>3</v>
      </c>
      <c r="AR79" t="s">
        <v>140</v>
      </c>
      <c r="AS79" t="s">
        <v>569</v>
      </c>
      <c r="AT79" s="53">
        <v>36161</v>
      </c>
      <c r="AU79" t="s">
        <v>237</v>
      </c>
      <c r="AV79" t="s">
        <v>140</v>
      </c>
      <c r="AW79" t="s">
        <v>2</v>
      </c>
      <c r="AX79" s="53">
        <v>44249</v>
      </c>
      <c r="AY79" t="s">
        <v>123</v>
      </c>
      <c r="AZ79" t="s">
        <v>52</v>
      </c>
      <c r="BA79" t="s">
        <v>53</v>
      </c>
      <c r="BB79" t="s">
        <v>233</v>
      </c>
      <c r="BC79" t="s">
        <v>120</v>
      </c>
      <c r="BD79" t="s">
        <v>124</v>
      </c>
      <c r="BE79" t="s">
        <v>120</v>
      </c>
    </row>
    <row r="80" spans="1:57" hidden="1" x14ac:dyDescent="0.3">
      <c r="A80" s="55">
        <v>44515</v>
      </c>
      <c r="B80" t="s">
        <v>2</v>
      </c>
      <c r="C80" t="s">
        <v>32</v>
      </c>
      <c r="D80" t="s">
        <v>33</v>
      </c>
      <c r="E80">
        <v>3</v>
      </c>
      <c r="F80" t="s">
        <v>52</v>
      </c>
      <c r="G80" t="s">
        <v>53</v>
      </c>
      <c r="H80" t="s">
        <v>116</v>
      </c>
      <c r="I80" t="s">
        <v>69</v>
      </c>
      <c r="J80" s="55">
        <v>44514</v>
      </c>
      <c r="K80" s="55">
        <v>44515</v>
      </c>
      <c r="L80">
        <v>4</v>
      </c>
      <c r="M80" t="s">
        <v>117</v>
      </c>
      <c r="N80">
        <v>0</v>
      </c>
      <c r="O80">
        <v>12697140</v>
      </c>
      <c r="P80" t="s">
        <v>118</v>
      </c>
      <c r="Q80">
        <v>1622</v>
      </c>
      <c r="R80">
        <v>0</v>
      </c>
      <c r="S80">
        <v>0.30395162818100002</v>
      </c>
      <c r="T80" s="19">
        <v>8261300.2999999998</v>
      </c>
      <c r="U80" s="19">
        <v>7621377.5300000003</v>
      </c>
      <c r="V80" s="19">
        <f t="shared" si="1"/>
        <v>-639922.76999999955</v>
      </c>
      <c r="W80">
        <v>-600780.77</v>
      </c>
      <c r="X80">
        <v>0</v>
      </c>
      <c r="Y80">
        <v>-600780.77</v>
      </c>
      <c r="Z80">
        <v>-39141.999999999498</v>
      </c>
      <c r="AA80">
        <v>8261300.2999999998</v>
      </c>
      <c r="AB80">
        <v>-0.47379950587199998</v>
      </c>
      <c r="AC80">
        <v>-2.6239832065E-2</v>
      </c>
      <c r="AD80" s="55">
        <v>44516.209247685183</v>
      </c>
      <c r="AE80" s="55">
        <v>44516.336430868054</v>
      </c>
      <c r="AF80">
        <v>1622</v>
      </c>
      <c r="AG80" t="s">
        <v>571</v>
      </c>
      <c r="AH80" t="s">
        <v>572</v>
      </c>
      <c r="AI80" t="s">
        <v>120</v>
      </c>
      <c r="AJ80">
        <v>0</v>
      </c>
      <c r="AK80" s="55">
        <v>44516.151203703703</v>
      </c>
      <c r="AL80" s="55">
        <v>44516.250243055554</v>
      </c>
      <c r="AM80" t="s">
        <v>2</v>
      </c>
      <c r="AN80">
        <v>7103065</v>
      </c>
      <c r="AO80" t="s">
        <v>32</v>
      </c>
      <c r="AP80" t="s">
        <v>33</v>
      </c>
      <c r="AQ80">
        <v>3</v>
      </c>
      <c r="AR80" t="s">
        <v>140</v>
      </c>
      <c r="AS80" t="s">
        <v>571</v>
      </c>
      <c r="AT80" s="53">
        <v>36161</v>
      </c>
      <c r="AU80" t="s">
        <v>237</v>
      </c>
      <c r="AV80" t="s">
        <v>140</v>
      </c>
      <c r="AW80" t="s">
        <v>2</v>
      </c>
      <c r="AX80" s="53">
        <v>44249</v>
      </c>
      <c r="AY80" t="s">
        <v>123</v>
      </c>
      <c r="AZ80" t="s">
        <v>52</v>
      </c>
      <c r="BA80" t="s">
        <v>53</v>
      </c>
      <c r="BB80" t="s">
        <v>233</v>
      </c>
      <c r="BC80" t="s">
        <v>120</v>
      </c>
      <c r="BD80" t="s">
        <v>124</v>
      </c>
      <c r="BE80" t="s">
        <v>120</v>
      </c>
    </row>
    <row r="81" spans="1:57" hidden="1" x14ac:dyDescent="0.3">
      <c r="A81" s="55">
        <v>44515</v>
      </c>
      <c r="B81" t="s">
        <v>2</v>
      </c>
      <c r="C81" t="s">
        <v>32</v>
      </c>
      <c r="D81" t="s">
        <v>33</v>
      </c>
      <c r="E81">
        <v>3</v>
      </c>
      <c r="F81" t="s">
        <v>52</v>
      </c>
      <c r="G81" t="s">
        <v>53</v>
      </c>
      <c r="H81" t="s">
        <v>116</v>
      </c>
      <c r="I81" t="s">
        <v>69</v>
      </c>
      <c r="J81" s="55">
        <v>44514</v>
      </c>
      <c r="K81" s="55">
        <v>44515</v>
      </c>
      <c r="L81">
        <v>4</v>
      </c>
      <c r="M81" t="s">
        <v>117</v>
      </c>
      <c r="N81">
        <v>0</v>
      </c>
      <c r="O81">
        <v>12697140</v>
      </c>
      <c r="P81" t="s">
        <v>118</v>
      </c>
      <c r="Q81">
        <v>1623</v>
      </c>
      <c r="R81">
        <v>0</v>
      </c>
      <c r="S81">
        <v>0.10062173084999999</v>
      </c>
      <c r="T81" s="19">
        <v>2734863.9</v>
      </c>
      <c r="U81" s="19">
        <v>2519028.81</v>
      </c>
      <c r="V81" s="19">
        <f t="shared" si="1"/>
        <v>-215835.08999999985</v>
      </c>
      <c r="W81">
        <v>-198534.22</v>
      </c>
      <c r="X81">
        <v>0</v>
      </c>
      <c r="Y81">
        <v>-198534.22</v>
      </c>
      <c r="Z81">
        <v>-17300.869999999799</v>
      </c>
      <c r="AA81">
        <v>2734863.9</v>
      </c>
      <c r="AB81">
        <v>-0.63260442320400001</v>
      </c>
      <c r="AC81">
        <v>-0.18575851393199999</v>
      </c>
      <c r="AD81" s="55">
        <v>44516.209247685183</v>
      </c>
      <c r="AE81" s="55">
        <v>44516.336430868054</v>
      </c>
      <c r="AF81">
        <v>1623</v>
      </c>
      <c r="AG81" t="s">
        <v>573</v>
      </c>
      <c r="AH81" t="s">
        <v>574</v>
      </c>
      <c r="AI81" t="s">
        <v>120</v>
      </c>
      <c r="AJ81">
        <v>0</v>
      </c>
      <c r="AK81" s="55">
        <v>44516.151203703703</v>
      </c>
      <c r="AL81" s="55">
        <v>44516.250243055554</v>
      </c>
      <c r="AM81" t="s">
        <v>2</v>
      </c>
      <c r="AN81">
        <v>7108899</v>
      </c>
      <c r="AO81" t="s">
        <v>32</v>
      </c>
      <c r="AP81" t="s">
        <v>33</v>
      </c>
      <c r="AQ81">
        <v>3</v>
      </c>
      <c r="AR81" t="s">
        <v>140</v>
      </c>
      <c r="AS81" t="s">
        <v>573</v>
      </c>
      <c r="AT81" s="53">
        <v>36161</v>
      </c>
      <c r="AU81" t="s">
        <v>237</v>
      </c>
      <c r="AV81" t="s">
        <v>140</v>
      </c>
      <c r="AW81" t="s">
        <v>2</v>
      </c>
      <c r="AX81" s="53">
        <v>44249</v>
      </c>
      <c r="AY81" t="s">
        <v>123</v>
      </c>
      <c r="AZ81" t="s">
        <v>52</v>
      </c>
      <c r="BA81" t="s">
        <v>53</v>
      </c>
      <c r="BB81" t="s">
        <v>233</v>
      </c>
      <c r="BC81" t="s">
        <v>120</v>
      </c>
      <c r="BD81" t="s">
        <v>124</v>
      </c>
      <c r="BE81" t="s">
        <v>120</v>
      </c>
    </row>
    <row r="82" spans="1:57" hidden="1" x14ac:dyDescent="0.3">
      <c r="A82" s="55">
        <v>44515</v>
      </c>
      <c r="B82" t="s">
        <v>2</v>
      </c>
      <c r="C82" t="s">
        <v>32</v>
      </c>
      <c r="D82" t="s">
        <v>33</v>
      </c>
      <c r="E82">
        <v>3</v>
      </c>
      <c r="F82" t="s">
        <v>52</v>
      </c>
      <c r="G82" t="s">
        <v>53</v>
      </c>
      <c r="H82" t="s">
        <v>116</v>
      </c>
      <c r="I82" t="s">
        <v>69</v>
      </c>
      <c r="J82" s="55">
        <v>44514</v>
      </c>
      <c r="K82" s="55">
        <v>44515</v>
      </c>
      <c r="L82">
        <v>4</v>
      </c>
      <c r="M82" t="s">
        <v>117</v>
      </c>
      <c r="N82">
        <v>0</v>
      </c>
      <c r="O82">
        <v>12697140</v>
      </c>
      <c r="P82" t="s">
        <v>118</v>
      </c>
      <c r="Q82">
        <v>1624</v>
      </c>
      <c r="R82">
        <v>0</v>
      </c>
      <c r="S82">
        <v>0.46560815870799999</v>
      </c>
      <c r="T82" s="19">
        <v>12655068.98</v>
      </c>
      <c r="U82" s="19">
        <v>11678266.74</v>
      </c>
      <c r="V82" s="19">
        <f t="shared" si="1"/>
        <v>-976802.24000000022</v>
      </c>
      <c r="W82">
        <v>-920148.39</v>
      </c>
      <c r="X82">
        <v>0</v>
      </c>
      <c r="Y82">
        <v>-920148.39</v>
      </c>
      <c r="Z82">
        <v>-56653.850000000202</v>
      </c>
      <c r="AA82">
        <v>12655068.98</v>
      </c>
      <c r="AB82">
        <v>-0.447677133088</v>
      </c>
      <c r="AC82">
        <v>0</v>
      </c>
      <c r="AD82" s="55">
        <v>44516.209247685183</v>
      </c>
      <c r="AE82" s="55">
        <v>44516.336430868054</v>
      </c>
      <c r="AF82">
        <v>1624</v>
      </c>
      <c r="AG82" t="s">
        <v>575</v>
      </c>
      <c r="AH82" t="s">
        <v>576</v>
      </c>
      <c r="AI82" t="s">
        <v>120</v>
      </c>
      <c r="AJ82">
        <v>0</v>
      </c>
      <c r="AK82" s="55">
        <v>44516.151203703703</v>
      </c>
      <c r="AL82" s="55">
        <v>44516.250243055554</v>
      </c>
      <c r="AM82" t="s">
        <v>2</v>
      </c>
      <c r="AN82">
        <v>7110388</v>
      </c>
      <c r="AO82" t="s">
        <v>32</v>
      </c>
      <c r="AP82" t="s">
        <v>33</v>
      </c>
      <c r="AQ82">
        <v>3</v>
      </c>
      <c r="AR82" t="s">
        <v>140</v>
      </c>
      <c r="AS82" t="s">
        <v>575</v>
      </c>
      <c r="AT82" s="53">
        <v>36161</v>
      </c>
      <c r="AU82" t="s">
        <v>237</v>
      </c>
      <c r="AV82" t="s">
        <v>140</v>
      </c>
      <c r="AW82" t="s">
        <v>2</v>
      </c>
      <c r="AX82" s="53">
        <v>44249</v>
      </c>
      <c r="AY82" t="s">
        <v>123</v>
      </c>
      <c r="AZ82" t="s">
        <v>52</v>
      </c>
      <c r="BA82" t="s">
        <v>53</v>
      </c>
      <c r="BB82" t="s">
        <v>233</v>
      </c>
      <c r="BC82" t="s">
        <v>120</v>
      </c>
      <c r="BD82" t="s">
        <v>124</v>
      </c>
      <c r="BE82" t="s">
        <v>120</v>
      </c>
    </row>
    <row r="83" spans="1:57" hidden="1" x14ac:dyDescent="0.3">
      <c r="A83" s="55">
        <v>44515</v>
      </c>
      <c r="B83" t="s">
        <v>2</v>
      </c>
      <c r="C83" t="s">
        <v>32</v>
      </c>
      <c r="D83" t="s">
        <v>33</v>
      </c>
      <c r="E83">
        <v>3</v>
      </c>
      <c r="F83" t="s">
        <v>52</v>
      </c>
      <c r="G83" t="s">
        <v>53</v>
      </c>
      <c r="H83" t="s">
        <v>116</v>
      </c>
      <c r="I83" t="s">
        <v>69</v>
      </c>
      <c r="J83" s="55">
        <v>44514</v>
      </c>
      <c r="K83" s="55">
        <v>44515</v>
      </c>
      <c r="L83">
        <v>4</v>
      </c>
      <c r="M83" t="s">
        <v>117</v>
      </c>
      <c r="N83">
        <v>0</v>
      </c>
      <c r="O83">
        <v>12697140</v>
      </c>
      <c r="P83" t="s">
        <v>118</v>
      </c>
      <c r="Q83">
        <v>1625</v>
      </c>
      <c r="R83">
        <v>0</v>
      </c>
      <c r="S83">
        <v>4.5322918318999997E-2</v>
      </c>
      <c r="T83" s="19">
        <v>1231861.27</v>
      </c>
      <c r="U83" s="19">
        <v>1097261.75</v>
      </c>
      <c r="V83" s="19">
        <f t="shared" si="1"/>
        <v>-134599.52000000002</v>
      </c>
      <c r="W83">
        <v>-124505.03</v>
      </c>
      <c r="X83">
        <v>0</v>
      </c>
      <c r="Y83">
        <v>-124505.03</v>
      </c>
      <c r="Z83">
        <v>-10094.49</v>
      </c>
      <c r="AA83">
        <v>1231861.27</v>
      </c>
      <c r="AB83">
        <v>-0.81945022916400001</v>
      </c>
      <c r="AC83">
        <v>-0.37344398340200002</v>
      </c>
      <c r="AD83" s="55">
        <v>44516.209247685183</v>
      </c>
      <c r="AE83" s="55">
        <v>44516.336430868054</v>
      </c>
      <c r="AF83">
        <v>1625</v>
      </c>
      <c r="AG83" t="s">
        <v>577</v>
      </c>
      <c r="AH83" t="s">
        <v>578</v>
      </c>
      <c r="AI83" t="s">
        <v>120</v>
      </c>
      <c r="AJ83">
        <v>0</v>
      </c>
      <c r="AK83" s="55">
        <v>44516.151203703703</v>
      </c>
      <c r="AL83" s="55">
        <v>44516.250243055554</v>
      </c>
      <c r="AM83" t="s">
        <v>2</v>
      </c>
      <c r="AN83">
        <v>7110753</v>
      </c>
      <c r="AO83" t="s">
        <v>32</v>
      </c>
      <c r="AP83" t="s">
        <v>33</v>
      </c>
      <c r="AQ83">
        <v>3</v>
      </c>
      <c r="AR83" t="s">
        <v>140</v>
      </c>
      <c r="AS83" t="s">
        <v>577</v>
      </c>
      <c r="AT83" s="53">
        <v>36161</v>
      </c>
      <c r="AU83" t="s">
        <v>237</v>
      </c>
      <c r="AV83" t="s">
        <v>140</v>
      </c>
      <c r="AW83" t="s">
        <v>2</v>
      </c>
      <c r="AX83" s="53">
        <v>44249</v>
      </c>
      <c r="AY83" t="s">
        <v>123</v>
      </c>
      <c r="AZ83" t="s">
        <v>52</v>
      </c>
      <c r="BA83" t="s">
        <v>53</v>
      </c>
      <c r="BB83" t="s">
        <v>233</v>
      </c>
      <c r="BC83" t="s">
        <v>120</v>
      </c>
      <c r="BD83" t="s">
        <v>124</v>
      </c>
      <c r="BE83" t="s">
        <v>120</v>
      </c>
    </row>
    <row r="84" spans="1:57" hidden="1" x14ac:dyDescent="0.3">
      <c r="A84" s="55">
        <v>44515</v>
      </c>
      <c r="B84" t="s">
        <v>2</v>
      </c>
      <c r="C84" t="s">
        <v>32</v>
      </c>
      <c r="D84" t="s">
        <v>33</v>
      </c>
      <c r="E84">
        <v>3</v>
      </c>
      <c r="F84" t="s">
        <v>52</v>
      </c>
      <c r="G84" t="s">
        <v>53</v>
      </c>
      <c r="H84" t="s">
        <v>116</v>
      </c>
      <c r="I84" t="s">
        <v>69</v>
      </c>
      <c r="J84" s="55">
        <v>44514</v>
      </c>
      <c r="K84" s="55">
        <v>44515</v>
      </c>
      <c r="L84">
        <v>4</v>
      </c>
      <c r="M84" t="s">
        <v>117</v>
      </c>
      <c r="N84">
        <v>0</v>
      </c>
      <c r="O84">
        <v>12697140</v>
      </c>
      <c r="P84" t="s">
        <v>118</v>
      </c>
      <c r="Q84">
        <v>1626</v>
      </c>
      <c r="R84">
        <v>0</v>
      </c>
      <c r="S84">
        <v>0.63985858028099996</v>
      </c>
      <c r="T84" s="19">
        <v>17391135.27</v>
      </c>
      <c r="U84" s="19">
        <v>15975580.99</v>
      </c>
      <c r="V84" s="19">
        <f t="shared" si="1"/>
        <v>-1415554.2799999993</v>
      </c>
      <c r="W84">
        <v>-1259294.1599999999</v>
      </c>
      <c r="X84">
        <v>0</v>
      </c>
      <c r="Y84">
        <v>-1259294.1599999999</v>
      </c>
      <c r="Z84">
        <v>-156260.11999999901</v>
      </c>
      <c r="AA84">
        <v>17391135.27</v>
      </c>
      <c r="AB84">
        <v>-0.898504425238</v>
      </c>
      <c r="AC84">
        <v>-0.45285460132599997</v>
      </c>
      <c r="AD84" s="55">
        <v>44516.209247685183</v>
      </c>
      <c r="AE84" s="55">
        <v>44516.336430868054</v>
      </c>
      <c r="AF84">
        <v>1626</v>
      </c>
      <c r="AG84" t="s">
        <v>579</v>
      </c>
      <c r="AH84" t="s">
        <v>580</v>
      </c>
      <c r="AI84" t="s">
        <v>120</v>
      </c>
      <c r="AJ84">
        <v>0</v>
      </c>
      <c r="AK84" s="55">
        <v>44516.151203703703</v>
      </c>
      <c r="AL84" s="55">
        <v>44516.250243055554</v>
      </c>
      <c r="AM84" t="s">
        <v>2</v>
      </c>
      <c r="AN84">
        <v>7123870</v>
      </c>
      <c r="AO84" t="s">
        <v>32</v>
      </c>
      <c r="AP84" t="s">
        <v>33</v>
      </c>
      <c r="AQ84">
        <v>3</v>
      </c>
      <c r="AR84" t="s">
        <v>140</v>
      </c>
      <c r="AS84" t="s">
        <v>579</v>
      </c>
      <c r="AT84" s="53">
        <v>36161</v>
      </c>
      <c r="AU84" t="s">
        <v>237</v>
      </c>
      <c r="AV84" t="s">
        <v>140</v>
      </c>
      <c r="AW84" t="s">
        <v>2</v>
      </c>
      <c r="AX84" s="53">
        <v>44249</v>
      </c>
      <c r="AY84" t="s">
        <v>123</v>
      </c>
      <c r="AZ84" t="s">
        <v>52</v>
      </c>
      <c r="BA84" t="s">
        <v>53</v>
      </c>
      <c r="BB84" t="s">
        <v>233</v>
      </c>
      <c r="BC84" t="s">
        <v>120</v>
      </c>
      <c r="BD84" t="s">
        <v>124</v>
      </c>
      <c r="BE84" t="s">
        <v>120</v>
      </c>
    </row>
    <row r="85" spans="1:57" hidden="1" x14ac:dyDescent="0.3">
      <c r="A85" s="55">
        <v>44515</v>
      </c>
      <c r="B85" t="s">
        <v>2</v>
      </c>
      <c r="C85" t="s">
        <v>32</v>
      </c>
      <c r="D85" t="s">
        <v>33</v>
      </c>
      <c r="E85">
        <v>3</v>
      </c>
      <c r="F85" t="s">
        <v>52</v>
      </c>
      <c r="G85" t="s">
        <v>53</v>
      </c>
      <c r="H85" t="s">
        <v>116</v>
      </c>
      <c r="I85" t="s">
        <v>69</v>
      </c>
      <c r="J85" s="55">
        <v>44514</v>
      </c>
      <c r="K85" s="55">
        <v>44515</v>
      </c>
      <c r="L85">
        <v>4</v>
      </c>
      <c r="M85" t="s">
        <v>117</v>
      </c>
      <c r="N85">
        <v>0</v>
      </c>
      <c r="O85">
        <v>12697140</v>
      </c>
      <c r="P85" t="s">
        <v>118</v>
      </c>
      <c r="Q85">
        <v>1627</v>
      </c>
      <c r="R85">
        <v>0</v>
      </c>
      <c r="S85">
        <v>3.7906023137999997E-2</v>
      </c>
      <c r="T85" s="19">
        <v>1030272.62</v>
      </c>
      <c r="U85" s="19">
        <v>909304.64</v>
      </c>
      <c r="V85" s="19">
        <f t="shared" si="1"/>
        <v>-120967.97999999998</v>
      </c>
      <c r="W85">
        <v>-125903.72</v>
      </c>
      <c r="X85">
        <v>0</v>
      </c>
      <c r="Y85">
        <v>-125903.72</v>
      </c>
      <c r="Z85">
        <v>4935.7400000000198</v>
      </c>
      <c r="AA85">
        <v>1030272.62</v>
      </c>
      <c r="AB85">
        <v>0.47907125785799998</v>
      </c>
      <c r="AC85">
        <v>0.93091621753999998</v>
      </c>
      <c r="AD85" s="55">
        <v>44516.209247685183</v>
      </c>
      <c r="AE85" s="55">
        <v>44516.336430868054</v>
      </c>
      <c r="AF85">
        <v>1627</v>
      </c>
      <c r="AG85" t="s">
        <v>581</v>
      </c>
      <c r="AH85" t="s">
        <v>582</v>
      </c>
      <c r="AI85" t="s">
        <v>120</v>
      </c>
      <c r="AJ85">
        <v>0</v>
      </c>
      <c r="AK85" s="55">
        <v>44516.151203703703</v>
      </c>
      <c r="AL85" s="55">
        <v>44516.250243055554</v>
      </c>
      <c r="AM85" t="s">
        <v>2</v>
      </c>
      <c r="AN85">
        <v>7156832</v>
      </c>
      <c r="AO85" t="s">
        <v>32</v>
      </c>
      <c r="AP85" t="s">
        <v>33</v>
      </c>
      <c r="AQ85">
        <v>3</v>
      </c>
      <c r="AR85" t="s">
        <v>140</v>
      </c>
      <c r="AS85" t="s">
        <v>581</v>
      </c>
      <c r="AT85" s="53">
        <v>36161</v>
      </c>
      <c r="AU85" t="s">
        <v>237</v>
      </c>
      <c r="AV85" t="s">
        <v>140</v>
      </c>
      <c r="AW85" t="s">
        <v>2</v>
      </c>
      <c r="AX85" s="53">
        <v>44249</v>
      </c>
      <c r="AY85" t="s">
        <v>123</v>
      </c>
      <c r="AZ85" t="s">
        <v>52</v>
      </c>
      <c r="BA85" t="s">
        <v>53</v>
      </c>
      <c r="BB85" t="s">
        <v>233</v>
      </c>
      <c r="BC85" t="s">
        <v>120</v>
      </c>
      <c r="BD85" t="s">
        <v>124</v>
      </c>
      <c r="BE85" t="s">
        <v>120</v>
      </c>
    </row>
    <row r="86" spans="1:57" hidden="1" x14ac:dyDescent="0.3">
      <c r="A86" s="55">
        <v>44515</v>
      </c>
      <c r="B86" t="s">
        <v>2</v>
      </c>
      <c r="C86" t="s">
        <v>32</v>
      </c>
      <c r="D86" t="s">
        <v>33</v>
      </c>
      <c r="E86">
        <v>3</v>
      </c>
      <c r="F86" t="s">
        <v>52</v>
      </c>
      <c r="G86" t="s">
        <v>53</v>
      </c>
      <c r="H86" t="s">
        <v>116</v>
      </c>
      <c r="I86" t="s">
        <v>69</v>
      </c>
      <c r="J86" s="55">
        <v>44514</v>
      </c>
      <c r="K86" s="55">
        <v>44515</v>
      </c>
      <c r="L86">
        <v>4</v>
      </c>
      <c r="M86" t="s">
        <v>117</v>
      </c>
      <c r="N86">
        <v>0</v>
      </c>
      <c r="O86">
        <v>12697140</v>
      </c>
      <c r="P86" t="s">
        <v>118</v>
      </c>
      <c r="Q86">
        <v>1628</v>
      </c>
      <c r="R86">
        <v>0</v>
      </c>
      <c r="S86">
        <v>1.3333174073E-2</v>
      </c>
      <c r="T86" s="19">
        <v>362391.06739271898</v>
      </c>
      <c r="U86" s="19">
        <v>360262.94306945801</v>
      </c>
      <c r="V86" s="19">
        <f t="shared" si="1"/>
        <v>-2128.1243232609704</v>
      </c>
      <c r="W86">
        <v>0</v>
      </c>
      <c r="X86">
        <v>0</v>
      </c>
      <c r="Y86">
        <v>0</v>
      </c>
      <c r="Z86">
        <v>-2128.12432326097</v>
      </c>
      <c r="AA86">
        <v>362391.06739271898</v>
      </c>
      <c r="AB86">
        <v>-0.58724524822599999</v>
      </c>
      <c r="AC86">
        <v>-0.14019728815400001</v>
      </c>
      <c r="AD86" s="55">
        <v>44516.209247685183</v>
      </c>
      <c r="AE86" s="55">
        <v>44516.336430868054</v>
      </c>
      <c r="AF86">
        <v>1628</v>
      </c>
      <c r="AG86" t="s">
        <v>583</v>
      </c>
      <c r="AH86" t="s">
        <v>584</v>
      </c>
      <c r="AI86" t="s">
        <v>120</v>
      </c>
      <c r="AJ86">
        <v>0</v>
      </c>
      <c r="AK86" s="55">
        <v>44516.151203703703</v>
      </c>
      <c r="AL86" s="55">
        <v>44516.250243055554</v>
      </c>
      <c r="AM86" t="s">
        <v>2</v>
      </c>
      <c r="AN86">
        <v>7184725</v>
      </c>
      <c r="AO86" t="s">
        <v>32</v>
      </c>
      <c r="AP86" t="s">
        <v>33</v>
      </c>
      <c r="AQ86">
        <v>3</v>
      </c>
      <c r="AR86" t="s">
        <v>140</v>
      </c>
      <c r="AS86" t="s">
        <v>583</v>
      </c>
      <c r="AT86" s="53">
        <v>36161</v>
      </c>
      <c r="AU86" t="s">
        <v>237</v>
      </c>
      <c r="AV86" t="s">
        <v>140</v>
      </c>
      <c r="AW86" t="s">
        <v>2</v>
      </c>
      <c r="AX86" s="53">
        <v>44249</v>
      </c>
      <c r="AY86" t="s">
        <v>123</v>
      </c>
      <c r="AZ86" t="s">
        <v>52</v>
      </c>
      <c r="BA86" t="s">
        <v>53</v>
      </c>
      <c r="BB86" t="s">
        <v>233</v>
      </c>
      <c r="BC86" t="s">
        <v>120</v>
      </c>
      <c r="BD86" t="s">
        <v>124</v>
      </c>
      <c r="BE86" t="s">
        <v>120</v>
      </c>
    </row>
    <row r="87" spans="1:57" hidden="1" x14ac:dyDescent="0.3">
      <c r="A87" s="55">
        <v>44515</v>
      </c>
      <c r="B87" t="s">
        <v>5</v>
      </c>
      <c r="C87" t="s">
        <v>32</v>
      </c>
      <c r="D87" t="s">
        <v>33</v>
      </c>
      <c r="E87">
        <v>3</v>
      </c>
      <c r="F87" t="s">
        <v>52</v>
      </c>
      <c r="G87" t="s">
        <v>53</v>
      </c>
      <c r="H87" t="s">
        <v>116</v>
      </c>
      <c r="I87" t="s">
        <v>69</v>
      </c>
      <c r="J87" s="55">
        <v>44514</v>
      </c>
      <c r="K87" s="55">
        <v>44515</v>
      </c>
      <c r="L87">
        <v>4</v>
      </c>
      <c r="M87" t="s">
        <v>117</v>
      </c>
      <c r="N87">
        <v>0</v>
      </c>
      <c r="O87">
        <v>12697140</v>
      </c>
      <c r="P87" t="s">
        <v>118</v>
      </c>
      <c r="Q87">
        <v>1651</v>
      </c>
      <c r="R87">
        <v>0</v>
      </c>
      <c r="S87">
        <v>1.0932184874E-2</v>
      </c>
      <c r="T87" s="19">
        <v>297133.01</v>
      </c>
      <c r="U87" s="19">
        <v>168625.26</v>
      </c>
      <c r="V87" s="19">
        <f t="shared" si="1"/>
        <v>-128507.75</v>
      </c>
      <c r="W87">
        <v>-119850.27</v>
      </c>
      <c r="X87">
        <v>0</v>
      </c>
      <c r="Y87">
        <v>-119850.27</v>
      </c>
      <c r="Z87">
        <v>-8657.48</v>
      </c>
      <c r="AA87">
        <v>297133.01</v>
      </c>
      <c r="AB87">
        <v>-2.9136715573940002</v>
      </c>
      <c r="AC87">
        <v>-2.7984519202140001</v>
      </c>
      <c r="AD87" s="55">
        <v>44516.209247685183</v>
      </c>
      <c r="AE87" s="55">
        <v>44516.336430868054</v>
      </c>
      <c r="AF87">
        <v>1651</v>
      </c>
      <c r="AG87" t="s">
        <v>607</v>
      </c>
      <c r="AH87" t="s">
        <v>608</v>
      </c>
      <c r="AI87" t="s">
        <v>120</v>
      </c>
      <c r="AJ87">
        <v>0</v>
      </c>
      <c r="AK87" s="55">
        <v>44516.151203703703</v>
      </c>
      <c r="AL87" s="55">
        <v>44516.250243055554</v>
      </c>
      <c r="AM87" t="s">
        <v>5</v>
      </c>
      <c r="AN87" t="s">
        <v>609</v>
      </c>
      <c r="AO87" t="s">
        <v>32</v>
      </c>
      <c r="AP87" t="s">
        <v>33</v>
      </c>
      <c r="AQ87">
        <v>3</v>
      </c>
      <c r="AR87" t="s">
        <v>167</v>
      </c>
      <c r="AS87" t="s">
        <v>607</v>
      </c>
      <c r="AT87" s="53">
        <v>36161</v>
      </c>
      <c r="AU87" t="s">
        <v>241</v>
      </c>
      <c r="AV87" t="s">
        <v>167</v>
      </c>
      <c r="AW87" t="s">
        <v>5</v>
      </c>
      <c r="AX87" s="53">
        <v>44249</v>
      </c>
      <c r="AY87" t="s">
        <v>123</v>
      </c>
      <c r="AZ87" t="s">
        <v>52</v>
      </c>
      <c r="BA87" t="s">
        <v>53</v>
      </c>
      <c r="BB87" t="s">
        <v>233</v>
      </c>
      <c r="BC87" t="s">
        <v>120</v>
      </c>
      <c r="BD87" t="s">
        <v>124</v>
      </c>
      <c r="BE87" t="s">
        <v>120</v>
      </c>
    </row>
    <row r="88" spans="1:57" hidden="1" x14ac:dyDescent="0.3">
      <c r="A88" s="55">
        <v>44515</v>
      </c>
      <c r="B88" t="s">
        <v>5</v>
      </c>
      <c r="C88" t="s">
        <v>32</v>
      </c>
      <c r="D88" t="s">
        <v>33</v>
      </c>
      <c r="E88">
        <v>3</v>
      </c>
      <c r="F88" t="s">
        <v>52</v>
      </c>
      <c r="G88" t="s">
        <v>53</v>
      </c>
      <c r="H88" t="s">
        <v>116</v>
      </c>
      <c r="I88" t="s">
        <v>69</v>
      </c>
      <c r="J88" s="55">
        <v>44514</v>
      </c>
      <c r="K88" s="55">
        <v>44515</v>
      </c>
      <c r="L88">
        <v>4</v>
      </c>
      <c r="M88" t="s">
        <v>117</v>
      </c>
      <c r="N88">
        <v>0</v>
      </c>
      <c r="O88">
        <v>12697140</v>
      </c>
      <c r="P88" t="s">
        <v>118</v>
      </c>
      <c r="Q88">
        <v>1655</v>
      </c>
      <c r="R88">
        <v>0</v>
      </c>
      <c r="S88">
        <v>0.151663539859</v>
      </c>
      <c r="T88" s="19">
        <v>4122162.6442160099</v>
      </c>
      <c r="U88" s="19">
        <v>3901611.2960580098</v>
      </c>
      <c r="V88" s="19">
        <f t="shared" si="1"/>
        <v>-220551.34815800004</v>
      </c>
      <c r="W88">
        <v>-302381.03000000003</v>
      </c>
      <c r="X88">
        <v>0</v>
      </c>
      <c r="Y88">
        <v>-302381.03000000003</v>
      </c>
      <c r="Z88">
        <v>81829.681842000005</v>
      </c>
      <c r="AA88">
        <v>4122162.6442160099</v>
      </c>
      <c r="AB88">
        <v>1.9851153121489999</v>
      </c>
      <c r="AC88">
        <v>2.106145946986</v>
      </c>
      <c r="AD88" s="55">
        <v>44516.209247685183</v>
      </c>
      <c r="AE88" s="55">
        <v>44516.336430868054</v>
      </c>
      <c r="AF88">
        <v>1655</v>
      </c>
      <c r="AG88" t="s">
        <v>610</v>
      </c>
      <c r="AH88" t="s">
        <v>611</v>
      </c>
      <c r="AI88" t="s">
        <v>120</v>
      </c>
      <c r="AJ88">
        <v>0</v>
      </c>
      <c r="AK88" s="55">
        <v>44516.151203703703</v>
      </c>
      <c r="AL88" s="55">
        <v>44516.250243055554</v>
      </c>
      <c r="AM88" t="s">
        <v>5</v>
      </c>
      <c r="AN88" t="s">
        <v>612</v>
      </c>
      <c r="AO88" t="s">
        <v>32</v>
      </c>
      <c r="AP88" t="s">
        <v>33</v>
      </c>
      <c r="AQ88">
        <v>3</v>
      </c>
      <c r="AR88" t="s">
        <v>167</v>
      </c>
      <c r="AS88" t="s">
        <v>610</v>
      </c>
      <c r="AT88" s="53">
        <v>36161</v>
      </c>
      <c r="AU88" t="s">
        <v>241</v>
      </c>
      <c r="AV88" t="s">
        <v>167</v>
      </c>
      <c r="AW88" t="s">
        <v>5</v>
      </c>
      <c r="AX88" s="53">
        <v>44249</v>
      </c>
      <c r="AY88" t="s">
        <v>123</v>
      </c>
      <c r="AZ88" t="s">
        <v>52</v>
      </c>
      <c r="BA88" t="s">
        <v>53</v>
      </c>
      <c r="BB88" t="s">
        <v>233</v>
      </c>
      <c r="BC88" t="s">
        <v>120</v>
      </c>
      <c r="BD88" t="s">
        <v>124</v>
      </c>
      <c r="BE88" t="s">
        <v>120</v>
      </c>
    </row>
    <row r="89" spans="1:57" hidden="1" x14ac:dyDescent="0.3">
      <c r="A89" s="55">
        <v>44515</v>
      </c>
      <c r="B89" t="s">
        <v>5</v>
      </c>
      <c r="C89" t="s">
        <v>32</v>
      </c>
      <c r="D89" t="s">
        <v>33</v>
      </c>
      <c r="E89">
        <v>3</v>
      </c>
      <c r="F89" t="s">
        <v>52</v>
      </c>
      <c r="G89" t="s">
        <v>53</v>
      </c>
      <c r="H89" t="s">
        <v>116</v>
      </c>
      <c r="I89" t="s">
        <v>69</v>
      </c>
      <c r="J89" s="55">
        <v>44514</v>
      </c>
      <c r="K89" s="55">
        <v>44515</v>
      </c>
      <c r="L89">
        <v>4</v>
      </c>
      <c r="M89" t="s">
        <v>117</v>
      </c>
      <c r="N89">
        <v>0</v>
      </c>
      <c r="O89">
        <v>12697140</v>
      </c>
      <c r="P89" t="s">
        <v>118</v>
      </c>
      <c r="Q89">
        <v>1656</v>
      </c>
      <c r="R89">
        <v>0</v>
      </c>
      <c r="S89">
        <v>0.13791196712600001</v>
      </c>
      <c r="T89" s="19">
        <v>3748399.645728</v>
      </c>
      <c r="U89" s="19">
        <v>3522954.9694640101</v>
      </c>
      <c r="V89" s="19">
        <f t="shared" si="1"/>
        <v>-225444.67626398988</v>
      </c>
      <c r="W89">
        <v>-273965.63</v>
      </c>
      <c r="X89">
        <v>0</v>
      </c>
      <c r="Y89">
        <v>-273965.63</v>
      </c>
      <c r="Z89">
        <v>48520.953736010102</v>
      </c>
      <c r="AA89">
        <v>3748399.645728</v>
      </c>
      <c r="AB89">
        <v>1.2944445182440001</v>
      </c>
      <c r="AC89">
        <v>1.4146554325480001</v>
      </c>
      <c r="AD89" s="55">
        <v>44516.209247685183</v>
      </c>
      <c r="AE89" s="55">
        <v>44516.336430868054</v>
      </c>
      <c r="AF89">
        <v>1656</v>
      </c>
      <c r="AG89" t="s">
        <v>610</v>
      </c>
      <c r="AH89" t="s">
        <v>613</v>
      </c>
      <c r="AI89" t="s">
        <v>120</v>
      </c>
      <c r="AJ89">
        <v>0</v>
      </c>
      <c r="AK89" s="55">
        <v>44516.151203703703</v>
      </c>
      <c r="AL89" s="55">
        <v>44516.250243055554</v>
      </c>
      <c r="AM89" t="s">
        <v>5</v>
      </c>
      <c r="AN89" t="s">
        <v>614</v>
      </c>
      <c r="AO89" t="s">
        <v>32</v>
      </c>
      <c r="AP89" t="s">
        <v>33</v>
      </c>
      <c r="AQ89">
        <v>3</v>
      </c>
      <c r="AR89" t="s">
        <v>167</v>
      </c>
      <c r="AS89" t="s">
        <v>610</v>
      </c>
      <c r="AT89" s="53">
        <v>36161</v>
      </c>
      <c r="AU89" t="s">
        <v>241</v>
      </c>
      <c r="AV89" t="s">
        <v>167</v>
      </c>
      <c r="AW89" t="s">
        <v>5</v>
      </c>
      <c r="AX89" s="53">
        <v>44249</v>
      </c>
      <c r="AY89" t="s">
        <v>123</v>
      </c>
      <c r="AZ89" t="s">
        <v>52</v>
      </c>
      <c r="BA89" t="s">
        <v>53</v>
      </c>
      <c r="BB89" t="s">
        <v>233</v>
      </c>
      <c r="BC89" t="s">
        <v>120</v>
      </c>
      <c r="BD89" t="s">
        <v>124</v>
      </c>
      <c r="BE89" t="s">
        <v>120</v>
      </c>
    </row>
    <row r="90" spans="1:57" hidden="1" x14ac:dyDescent="0.3">
      <c r="A90" s="55">
        <v>44515</v>
      </c>
      <c r="B90" t="s">
        <v>5</v>
      </c>
      <c r="C90" t="s">
        <v>32</v>
      </c>
      <c r="D90" t="s">
        <v>33</v>
      </c>
      <c r="E90">
        <v>3</v>
      </c>
      <c r="F90" t="s">
        <v>52</v>
      </c>
      <c r="G90" t="s">
        <v>53</v>
      </c>
      <c r="H90" t="s">
        <v>116</v>
      </c>
      <c r="I90" t="s">
        <v>69</v>
      </c>
      <c r="J90" s="55">
        <v>44514</v>
      </c>
      <c r="K90" s="55">
        <v>44515</v>
      </c>
      <c r="L90">
        <v>4</v>
      </c>
      <c r="M90" t="s">
        <v>117</v>
      </c>
      <c r="N90">
        <v>0</v>
      </c>
      <c r="O90">
        <v>12697140</v>
      </c>
      <c r="P90" t="s">
        <v>118</v>
      </c>
      <c r="Q90">
        <v>1664</v>
      </c>
      <c r="R90">
        <v>0</v>
      </c>
      <c r="S90">
        <v>1.3551806454E-2</v>
      </c>
      <c r="T90" s="19">
        <v>368333.42</v>
      </c>
      <c r="U90" s="19">
        <v>363298.11</v>
      </c>
      <c r="V90" s="19">
        <f t="shared" si="1"/>
        <v>-5035.3099999999977</v>
      </c>
      <c r="W90">
        <v>0</v>
      </c>
      <c r="X90">
        <v>0</v>
      </c>
      <c r="Y90">
        <v>0</v>
      </c>
      <c r="Z90">
        <v>-5035.3100000000004</v>
      </c>
      <c r="AA90">
        <v>368333.42</v>
      </c>
      <c r="AB90">
        <v>-1.367052167028</v>
      </c>
      <c r="AC90">
        <v>-1.25</v>
      </c>
      <c r="AD90" s="55">
        <v>44516.209247685183</v>
      </c>
      <c r="AE90" s="55">
        <v>44516.336430868054</v>
      </c>
      <c r="AF90">
        <v>1664</v>
      </c>
      <c r="AG90" t="s">
        <v>621</v>
      </c>
      <c r="AH90" t="s">
        <v>622</v>
      </c>
      <c r="AI90" t="s">
        <v>120</v>
      </c>
      <c r="AJ90" t="s">
        <v>120</v>
      </c>
      <c r="AK90" s="55">
        <v>44516.151203703703</v>
      </c>
      <c r="AL90" s="55">
        <v>44516.250243055554</v>
      </c>
      <c r="AM90" t="s">
        <v>5</v>
      </c>
      <c r="AN90" t="s">
        <v>623</v>
      </c>
      <c r="AO90" t="s">
        <v>32</v>
      </c>
      <c r="AP90" t="s">
        <v>33</v>
      </c>
      <c r="AQ90">
        <v>3</v>
      </c>
      <c r="AR90" t="s">
        <v>167</v>
      </c>
      <c r="AS90" t="s">
        <v>621</v>
      </c>
      <c r="AT90" s="53">
        <v>36161</v>
      </c>
      <c r="AU90" t="s">
        <v>241</v>
      </c>
      <c r="AV90" t="s">
        <v>167</v>
      </c>
      <c r="AW90" t="s">
        <v>5</v>
      </c>
      <c r="AX90" s="53">
        <v>44249</v>
      </c>
      <c r="AY90" t="s">
        <v>123</v>
      </c>
      <c r="AZ90" t="s">
        <v>52</v>
      </c>
      <c r="BA90" t="s">
        <v>53</v>
      </c>
      <c r="BB90" t="s">
        <v>233</v>
      </c>
      <c r="BC90" t="s">
        <v>120</v>
      </c>
      <c r="BD90" t="s">
        <v>124</v>
      </c>
      <c r="BE90" t="s">
        <v>120</v>
      </c>
    </row>
    <row r="91" spans="1:57" hidden="1" x14ac:dyDescent="0.3">
      <c r="A91" s="55">
        <v>44515</v>
      </c>
      <c r="B91" t="s">
        <v>5</v>
      </c>
      <c r="C91" t="s">
        <v>32</v>
      </c>
      <c r="D91" t="s">
        <v>33</v>
      </c>
      <c r="E91">
        <v>3</v>
      </c>
      <c r="F91" t="s">
        <v>52</v>
      </c>
      <c r="G91" t="s">
        <v>53</v>
      </c>
      <c r="H91" t="s">
        <v>116</v>
      </c>
      <c r="I91" t="s">
        <v>69</v>
      </c>
      <c r="J91" s="55">
        <v>44514</v>
      </c>
      <c r="K91" s="55">
        <v>44515</v>
      </c>
      <c r="L91">
        <v>4</v>
      </c>
      <c r="M91" t="s">
        <v>117</v>
      </c>
      <c r="N91">
        <v>0</v>
      </c>
      <c r="O91">
        <v>12697140</v>
      </c>
      <c r="P91" t="s">
        <v>118</v>
      </c>
      <c r="Q91">
        <v>1666</v>
      </c>
      <c r="R91">
        <v>0</v>
      </c>
      <c r="S91">
        <v>8.3009824987000005E-2</v>
      </c>
      <c r="T91" s="19">
        <v>2256178.38</v>
      </c>
      <c r="U91" s="19">
        <v>2059202.21</v>
      </c>
      <c r="V91" s="19">
        <f t="shared" si="1"/>
        <v>-196976.16999999993</v>
      </c>
      <c r="W91">
        <v>-162342.75</v>
      </c>
      <c r="X91">
        <v>0</v>
      </c>
      <c r="Y91">
        <v>-162342.75</v>
      </c>
      <c r="Z91">
        <v>-34633.419999999896</v>
      </c>
      <c r="AA91">
        <v>2256178.38</v>
      </c>
      <c r="AB91">
        <v>-1.535047951306</v>
      </c>
      <c r="AC91">
        <v>-1.4181943964029999</v>
      </c>
      <c r="AD91" s="55">
        <v>44516.209247685183</v>
      </c>
      <c r="AE91" s="55">
        <v>44516.336430868054</v>
      </c>
      <c r="AF91">
        <v>1666</v>
      </c>
      <c r="AG91" t="s">
        <v>627</v>
      </c>
      <c r="AH91" t="s">
        <v>628</v>
      </c>
      <c r="AI91" t="s">
        <v>120</v>
      </c>
      <c r="AJ91">
        <v>0</v>
      </c>
      <c r="AK91" s="55">
        <v>44516.151203703703</v>
      </c>
      <c r="AL91" s="55">
        <v>44516.250243055554</v>
      </c>
      <c r="AM91" t="s">
        <v>5</v>
      </c>
      <c r="AN91" t="s">
        <v>629</v>
      </c>
      <c r="AO91" t="s">
        <v>32</v>
      </c>
      <c r="AP91" t="s">
        <v>33</v>
      </c>
      <c r="AQ91">
        <v>3</v>
      </c>
      <c r="AR91" t="s">
        <v>167</v>
      </c>
      <c r="AS91" t="s">
        <v>627</v>
      </c>
      <c r="AT91" s="53">
        <v>36161</v>
      </c>
      <c r="AU91" t="s">
        <v>241</v>
      </c>
      <c r="AV91" t="s">
        <v>167</v>
      </c>
      <c r="AW91" t="s">
        <v>5</v>
      </c>
      <c r="AX91" s="53">
        <v>44249</v>
      </c>
      <c r="AY91" t="s">
        <v>123</v>
      </c>
      <c r="AZ91" t="s">
        <v>52</v>
      </c>
      <c r="BA91" t="s">
        <v>53</v>
      </c>
      <c r="BB91" t="s">
        <v>233</v>
      </c>
      <c r="BC91" t="s">
        <v>120</v>
      </c>
      <c r="BD91" t="s">
        <v>124</v>
      </c>
      <c r="BE91" t="s">
        <v>120</v>
      </c>
    </row>
    <row r="92" spans="1:57" hidden="1" x14ac:dyDescent="0.3">
      <c r="A92" s="55">
        <v>44515</v>
      </c>
      <c r="B92" t="s">
        <v>5</v>
      </c>
      <c r="C92" t="s">
        <v>32</v>
      </c>
      <c r="D92" t="s">
        <v>33</v>
      </c>
      <c r="E92">
        <v>3</v>
      </c>
      <c r="F92" t="s">
        <v>52</v>
      </c>
      <c r="G92" t="s">
        <v>53</v>
      </c>
      <c r="H92" t="s">
        <v>116</v>
      </c>
      <c r="I92" t="s">
        <v>69</v>
      </c>
      <c r="J92" s="55">
        <v>44514</v>
      </c>
      <c r="K92" s="55">
        <v>44515</v>
      </c>
      <c r="L92">
        <v>4</v>
      </c>
      <c r="M92" t="s">
        <v>117</v>
      </c>
      <c r="N92">
        <v>0</v>
      </c>
      <c r="O92">
        <v>12697140</v>
      </c>
      <c r="P92" t="s">
        <v>118</v>
      </c>
      <c r="Q92">
        <v>1667</v>
      </c>
      <c r="R92">
        <v>0</v>
      </c>
      <c r="S92">
        <v>3.1363788442000003E-2</v>
      </c>
      <c r="T92" s="19">
        <v>852456.94</v>
      </c>
      <c r="U92" s="19">
        <v>846174.37</v>
      </c>
      <c r="V92" s="19">
        <f t="shared" si="1"/>
        <v>-6282.5699999999488</v>
      </c>
      <c r="W92">
        <v>0</v>
      </c>
      <c r="X92">
        <v>0</v>
      </c>
      <c r="Y92">
        <v>0</v>
      </c>
      <c r="Z92">
        <v>-6282.5699999999497</v>
      </c>
      <c r="AA92">
        <v>852456.94</v>
      </c>
      <c r="AB92">
        <v>-0.73699558361299999</v>
      </c>
      <c r="AC92">
        <v>-0.61919504032299999</v>
      </c>
      <c r="AD92" s="55">
        <v>44516.209247685183</v>
      </c>
      <c r="AE92" s="55">
        <v>44516.336430868054</v>
      </c>
      <c r="AF92">
        <v>1667</v>
      </c>
      <c r="AG92" t="s">
        <v>630</v>
      </c>
      <c r="AH92" t="s">
        <v>631</v>
      </c>
      <c r="AI92" t="s">
        <v>120</v>
      </c>
      <c r="AJ92">
        <v>0</v>
      </c>
      <c r="AK92" s="55">
        <v>44516.151203703703</v>
      </c>
      <c r="AL92" s="55">
        <v>44516.250243055554</v>
      </c>
      <c r="AM92" t="s">
        <v>5</v>
      </c>
      <c r="AN92" t="s">
        <v>632</v>
      </c>
      <c r="AO92" t="s">
        <v>32</v>
      </c>
      <c r="AP92" t="s">
        <v>33</v>
      </c>
      <c r="AQ92">
        <v>3</v>
      </c>
      <c r="AR92" t="s">
        <v>167</v>
      </c>
      <c r="AS92" t="s">
        <v>630</v>
      </c>
      <c r="AT92" s="53">
        <v>36161</v>
      </c>
      <c r="AU92" t="s">
        <v>241</v>
      </c>
      <c r="AV92" t="s">
        <v>167</v>
      </c>
      <c r="AW92" t="s">
        <v>5</v>
      </c>
      <c r="AX92" s="53">
        <v>44249</v>
      </c>
      <c r="AY92" t="s">
        <v>123</v>
      </c>
      <c r="AZ92" t="s">
        <v>52</v>
      </c>
      <c r="BA92" t="s">
        <v>53</v>
      </c>
      <c r="BB92" t="s">
        <v>233</v>
      </c>
      <c r="BC92" t="s">
        <v>120</v>
      </c>
      <c r="BD92" t="s">
        <v>124</v>
      </c>
      <c r="BE92" t="s">
        <v>120</v>
      </c>
    </row>
    <row r="93" spans="1:57" hidden="1" x14ac:dyDescent="0.3">
      <c r="A93" s="55">
        <v>44515</v>
      </c>
      <c r="B93" t="s">
        <v>5</v>
      </c>
      <c r="C93" t="s">
        <v>32</v>
      </c>
      <c r="D93" t="s">
        <v>33</v>
      </c>
      <c r="E93">
        <v>3</v>
      </c>
      <c r="F93" t="s">
        <v>52</v>
      </c>
      <c r="G93" t="s">
        <v>53</v>
      </c>
      <c r="H93" t="s">
        <v>116</v>
      </c>
      <c r="I93" t="s">
        <v>69</v>
      </c>
      <c r="J93" s="55">
        <v>44514</v>
      </c>
      <c r="K93" s="55">
        <v>44515</v>
      </c>
      <c r="L93">
        <v>4</v>
      </c>
      <c r="M93" t="s">
        <v>117</v>
      </c>
      <c r="N93">
        <v>0</v>
      </c>
      <c r="O93">
        <v>12697140</v>
      </c>
      <c r="P93" t="s">
        <v>118</v>
      </c>
      <c r="Q93">
        <v>1668</v>
      </c>
      <c r="R93">
        <v>0</v>
      </c>
      <c r="S93">
        <v>0.22999971166300001</v>
      </c>
      <c r="T93" s="19">
        <v>6251312.7445215099</v>
      </c>
      <c r="U93" s="19">
        <v>5781064.0086252801</v>
      </c>
      <c r="V93" s="19">
        <f t="shared" si="1"/>
        <v>-470248.73589622974</v>
      </c>
      <c r="W93">
        <v>-450222.54</v>
      </c>
      <c r="X93">
        <v>0</v>
      </c>
      <c r="Y93">
        <v>-450222.54</v>
      </c>
      <c r="Z93">
        <v>-20026.195896229801</v>
      </c>
      <c r="AA93">
        <v>6251312.7445215099</v>
      </c>
      <c r="AB93">
        <v>-0.32035184791799998</v>
      </c>
      <c r="AC93">
        <v>-0.20205694456699999</v>
      </c>
      <c r="AD93" s="55">
        <v>44516.209247685183</v>
      </c>
      <c r="AE93" s="55">
        <v>44516.336430868054</v>
      </c>
      <c r="AF93">
        <v>1668</v>
      </c>
      <c r="AG93" t="s">
        <v>633</v>
      </c>
      <c r="AH93" t="s">
        <v>634</v>
      </c>
      <c r="AI93" t="s">
        <v>120</v>
      </c>
      <c r="AJ93">
        <v>0</v>
      </c>
      <c r="AK93" s="55">
        <v>44516.151203703703</v>
      </c>
      <c r="AL93" s="55">
        <v>44516.250243055554</v>
      </c>
      <c r="AM93" t="s">
        <v>5</v>
      </c>
      <c r="AN93" t="s">
        <v>635</v>
      </c>
      <c r="AO93" t="s">
        <v>32</v>
      </c>
      <c r="AP93" t="s">
        <v>33</v>
      </c>
      <c r="AQ93">
        <v>3</v>
      </c>
      <c r="AR93" t="s">
        <v>167</v>
      </c>
      <c r="AS93" t="s">
        <v>633</v>
      </c>
      <c r="AT93" s="53">
        <v>36161</v>
      </c>
      <c r="AU93" t="s">
        <v>241</v>
      </c>
      <c r="AV93" t="s">
        <v>167</v>
      </c>
      <c r="AW93" t="s">
        <v>5</v>
      </c>
      <c r="AX93" s="53">
        <v>44249</v>
      </c>
      <c r="AY93" t="s">
        <v>123</v>
      </c>
      <c r="AZ93" t="s">
        <v>52</v>
      </c>
      <c r="BA93" t="s">
        <v>53</v>
      </c>
      <c r="BB93" t="s">
        <v>233</v>
      </c>
      <c r="BC93" t="s">
        <v>120</v>
      </c>
      <c r="BD93" t="s">
        <v>124</v>
      </c>
      <c r="BE93" t="s">
        <v>120</v>
      </c>
    </row>
    <row r="94" spans="1:57" hidden="1" x14ac:dyDescent="0.3">
      <c r="A94" s="55">
        <v>44515</v>
      </c>
      <c r="B94" t="s">
        <v>5</v>
      </c>
      <c r="C94" t="s">
        <v>32</v>
      </c>
      <c r="D94" t="s">
        <v>33</v>
      </c>
      <c r="E94">
        <v>3</v>
      </c>
      <c r="F94" t="s">
        <v>52</v>
      </c>
      <c r="G94" t="s">
        <v>53</v>
      </c>
      <c r="H94" t="s">
        <v>116</v>
      </c>
      <c r="I94" t="s">
        <v>69</v>
      </c>
      <c r="J94" s="55">
        <v>44514</v>
      </c>
      <c r="K94" s="55">
        <v>44515</v>
      </c>
      <c r="L94">
        <v>4</v>
      </c>
      <c r="M94" t="s">
        <v>117</v>
      </c>
      <c r="N94">
        <v>0</v>
      </c>
      <c r="O94">
        <v>12697140</v>
      </c>
      <c r="P94" t="s">
        <v>118</v>
      </c>
      <c r="Q94">
        <v>1674</v>
      </c>
      <c r="R94">
        <v>0</v>
      </c>
      <c r="S94">
        <v>7.1340506025E-2</v>
      </c>
      <c r="T94" s="19">
        <v>1939010.32</v>
      </c>
      <c r="U94" s="19">
        <v>1792667.29</v>
      </c>
      <c r="V94" s="19">
        <f t="shared" si="1"/>
        <v>-146343.03000000003</v>
      </c>
      <c r="W94">
        <v>-141266</v>
      </c>
      <c r="X94">
        <v>0</v>
      </c>
      <c r="Y94">
        <v>-141266</v>
      </c>
      <c r="Z94">
        <v>-5077.0300000000298</v>
      </c>
      <c r="AA94">
        <v>1939010.32</v>
      </c>
      <c r="AB94">
        <v>-0.261836151548</v>
      </c>
      <c r="AC94">
        <v>-0.14347202295600001</v>
      </c>
      <c r="AD94" s="55">
        <v>44516.209247685183</v>
      </c>
      <c r="AE94" s="55">
        <v>44516.336430868054</v>
      </c>
      <c r="AF94">
        <v>1674</v>
      </c>
      <c r="AG94" t="s">
        <v>639</v>
      </c>
      <c r="AH94" t="s">
        <v>640</v>
      </c>
      <c r="AI94" t="s">
        <v>120</v>
      </c>
      <c r="AJ94" t="s">
        <v>120</v>
      </c>
      <c r="AK94" s="55">
        <v>44516.151203703703</v>
      </c>
      <c r="AL94" s="55">
        <v>44516.250243055554</v>
      </c>
      <c r="AM94" t="s">
        <v>5</v>
      </c>
      <c r="AN94" t="s">
        <v>641</v>
      </c>
      <c r="AO94" t="s">
        <v>32</v>
      </c>
      <c r="AP94" t="s">
        <v>33</v>
      </c>
      <c r="AQ94">
        <v>3</v>
      </c>
      <c r="AR94" t="s">
        <v>167</v>
      </c>
      <c r="AS94" t="s">
        <v>639</v>
      </c>
      <c r="AT94" s="53">
        <v>36161</v>
      </c>
      <c r="AU94" t="s">
        <v>241</v>
      </c>
      <c r="AV94" t="s">
        <v>167</v>
      </c>
      <c r="AW94" t="s">
        <v>5</v>
      </c>
      <c r="AX94" s="53">
        <v>44249</v>
      </c>
      <c r="AY94" t="s">
        <v>123</v>
      </c>
      <c r="AZ94" t="s">
        <v>52</v>
      </c>
      <c r="BA94" t="s">
        <v>53</v>
      </c>
      <c r="BB94" t="s">
        <v>233</v>
      </c>
      <c r="BC94" t="s">
        <v>120</v>
      </c>
      <c r="BD94" t="s">
        <v>124</v>
      </c>
      <c r="BE94" t="s">
        <v>120</v>
      </c>
    </row>
    <row r="95" spans="1:57" hidden="1" x14ac:dyDescent="0.3">
      <c r="A95" s="55">
        <v>44515</v>
      </c>
      <c r="B95" t="s">
        <v>5</v>
      </c>
      <c r="C95" t="s">
        <v>32</v>
      </c>
      <c r="D95" t="s">
        <v>33</v>
      </c>
      <c r="E95">
        <v>3</v>
      </c>
      <c r="F95" t="s">
        <v>52</v>
      </c>
      <c r="G95" t="s">
        <v>53</v>
      </c>
      <c r="H95" t="s">
        <v>116</v>
      </c>
      <c r="I95" t="s">
        <v>69</v>
      </c>
      <c r="J95" s="55">
        <v>44514</v>
      </c>
      <c r="K95" s="55">
        <v>44515</v>
      </c>
      <c r="L95">
        <v>4</v>
      </c>
      <c r="M95" t="s">
        <v>117</v>
      </c>
      <c r="N95">
        <v>0</v>
      </c>
      <c r="O95">
        <v>12697140</v>
      </c>
      <c r="P95" t="s">
        <v>118</v>
      </c>
      <c r="Q95">
        <v>1684</v>
      </c>
      <c r="R95">
        <v>0</v>
      </c>
      <c r="S95">
        <v>2.9014290235E-2</v>
      </c>
      <c r="T95" s="19">
        <v>788598.39</v>
      </c>
      <c r="U95" s="19">
        <v>668563.64</v>
      </c>
      <c r="V95" s="19">
        <f t="shared" si="1"/>
        <v>-120034.75</v>
      </c>
      <c r="W95">
        <v>-123058.09</v>
      </c>
      <c r="X95">
        <v>0</v>
      </c>
      <c r="Y95">
        <v>-123058.09</v>
      </c>
      <c r="Z95">
        <v>3023.34</v>
      </c>
      <c r="AA95">
        <v>788598.39</v>
      </c>
      <c r="AB95">
        <v>0.38338145732200002</v>
      </c>
      <c r="AC95">
        <v>0.50251282039800005</v>
      </c>
      <c r="AD95" s="55">
        <v>44516.209247685183</v>
      </c>
      <c r="AE95" s="55">
        <v>44516.336430868054</v>
      </c>
      <c r="AF95">
        <v>1684</v>
      </c>
      <c r="AG95" t="s">
        <v>645</v>
      </c>
      <c r="AH95" t="s">
        <v>646</v>
      </c>
      <c r="AI95" t="s">
        <v>120</v>
      </c>
      <c r="AJ95" t="s">
        <v>120</v>
      </c>
      <c r="AK95" s="55">
        <v>44516.151203703703</v>
      </c>
      <c r="AL95" s="55">
        <v>44516.250243055554</v>
      </c>
      <c r="AM95" t="s">
        <v>5</v>
      </c>
      <c r="AN95" t="s">
        <v>647</v>
      </c>
      <c r="AO95" t="s">
        <v>32</v>
      </c>
      <c r="AP95" t="s">
        <v>33</v>
      </c>
      <c r="AQ95">
        <v>3</v>
      </c>
      <c r="AR95" t="s">
        <v>167</v>
      </c>
      <c r="AS95" t="s">
        <v>645</v>
      </c>
      <c r="AT95" s="53">
        <v>36161</v>
      </c>
      <c r="AU95" t="s">
        <v>241</v>
      </c>
      <c r="AV95" t="s">
        <v>167</v>
      </c>
      <c r="AW95" t="s">
        <v>5</v>
      </c>
      <c r="AX95" s="53">
        <v>44249</v>
      </c>
      <c r="AY95" t="s">
        <v>123</v>
      </c>
      <c r="AZ95" t="s">
        <v>52</v>
      </c>
      <c r="BA95" t="s">
        <v>53</v>
      </c>
      <c r="BB95" t="s">
        <v>233</v>
      </c>
      <c r="BC95" t="s">
        <v>120</v>
      </c>
      <c r="BD95" t="s">
        <v>124</v>
      </c>
      <c r="BE95" t="s">
        <v>120</v>
      </c>
    </row>
    <row r="96" spans="1:57" hidden="1" x14ac:dyDescent="0.3">
      <c r="A96" s="55">
        <v>44515</v>
      </c>
      <c r="B96" t="s">
        <v>5</v>
      </c>
      <c r="C96" t="s">
        <v>32</v>
      </c>
      <c r="D96" t="s">
        <v>33</v>
      </c>
      <c r="E96">
        <v>3</v>
      </c>
      <c r="F96" t="s">
        <v>52</v>
      </c>
      <c r="G96" t="s">
        <v>53</v>
      </c>
      <c r="H96" t="s">
        <v>116</v>
      </c>
      <c r="I96" t="s">
        <v>69</v>
      </c>
      <c r="J96" s="55">
        <v>44514</v>
      </c>
      <c r="K96" s="55">
        <v>44515</v>
      </c>
      <c r="L96">
        <v>4</v>
      </c>
      <c r="M96" t="s">
        <v>117</v>
      </c>
      <c r="N96">
        <v>0</v>
      </c>
      <c r="O96">
        <v>12697140</v>
      </c>
      <c r="P96" t="s">
        <v>118</v>
      </c>
      <c r="Q96">
        <v>1686</v>
      </c>
      <c r="R96">
        <v>0</v>
      </c>
      <c r="S96">
        <v>2.8159357740000002E-2</v>
      </c>
      <c r="T96" s="19">
        <v>765361.62</v>
      </c>
      <c r="U96" s="19">
        <v>755837.92</v>
      </c>
      <c r="V96" s="19">
        <f t="shared" si="1"/>
        <v>-9523.6999999999534</v>
      </c>
      <c r="W96">
        <v>0</v>
      </c>
      <c r="X96">
        <v>0</v>
      </c>
      <c r="Y96">
        <v>0</v>
      </c>
      <c r="Z96">
        <v>-9523.6999999999498</v>
      </c>
      <c r="AA96">
        <v>765361.62</v>
      </c>
      <c r="AB96">
        <v>-1.2443398977860001</v>
      </c>
      <c r="AC96">
        <v>-1.12714046866</v>
      </c>
      <c r="AD96" s="55">
        <v>44516.209247685183</v>
      </c>
      <c r="AE96" s="55">
        <v>44516.336430868054</v>
      </c>
      <c r="AF96">
        <v>1686</v>
      </c>
      <c r="AG96" t="s">
        <v>648</v>
      </c>
      <c r="AH96" t="s">
        <v>649</v>
      </c>
      <c r="AI96" t="s">
        <v>120</v>
      </c>
      <c r="AJ96" t="s">
        <v>120</v>
      </c>
      <c r="AK96" s="55">
        <v>44516.151203703703</v>
      </c>
      <c r="AL96" s="55">
        <v>44516.250243055554</v>
      </c>
      <c r="AM96" t="s">
        <v>5</v>
      </c>
      <c r="AN96" t="s">
        <v>650</v>
      </c>
      <c r="AO96" t="s">
        <v>32</v>
      </c>
      <c r="AP96" t="s">
        <v>33</v>
      </c>
      <c r="AQ96">
        <v>3</v>
      </c>
      <c r="AR96" t="s">
        <v>167</v>
      </c>
      <c r="AS96" t="s">
        <v>648</v>
      </c>
      <c r="AT96" s="53">
        <v>36161</v>
      </c>
      <c r="AU96" t="s">
        <v>241</v>
      </c>
      <c r="AV96" t="s">
        <v>167</v>
      </c>
      <c r="AW96" t="s">
        <v>5</v>
      </c>
      <c r="AX96" s="53">
        <v>44249</v>
      </c>
      <c r="AY96" t="s">
        <v>123</v>
      </c>
      <c r="AZ96" t="s">
        <v>52</v>
      </c>
      <c r="BA96" t="s">
        <v>53</v>
      </c>
      <c r="BB96" t="s">
        <v>233</v>
      </c>
      <c r="BC96" t="s">
        <v>120</v>
      </c>
      <c r="BD96" t="s">
        <v>124</v>
      </c>
      <c r="BE96" t="s">
        <v>120</v>
      </c>
    </row>
    <row r="97" spans="1:57" hidden="1" x14ac:dyDescent="0.3">
      <c r="A97" s="55">
        <v>44515</v>
      </c>
      <c r="B97" t="s">
        <v>5</v>
      </c>
      <c r="C97" t="s">
        <v>32</v>
      </c>
      <c r="D97" t="s">
        <v>33</v>
      </c>
      <c r="E97">
        <v>3</v>
      </c>
      <c r="F97" t="s">
        <v>52</v>
      </c>
      <c r="G97" t="s">
        <v>53</v>
      </c>
      <c r="H97" t="s">
        <v>116</v>
      </c>
      <c r="I97" t="s">
        <v>69</v>
      </c>
      <c r="J97" s="55">
        <v>44514</v>
      </c>
      <c r="K97" s="55">
        <v>44515</v>
      </c>
      <c r="L97">
        <v>4</v>
      </c>
      <c r="M97" t="s">
        <v>117</v>
      </c>
      <c r="N97">
        <v>0</v>
      </c>
      <c r="O97">
        <v>12697140</v>
      </c>
      <c r="P97" t="s">
        <v>118</v>
      </c>
      <c r="Q97">
        <v>1690</v>
      </c>
      <c r="R97">
        <v>0</v>
      </c>
      <c r="S97">
        <v>1.1598097675E-2</v>
      </c>
      <c r="T97" s="19">
        <v>315232.28999999998</v>
      </c>
      <c r="U97" s="19">
        <v>308933.87</v>
      </c>
      <c r="V97" s="19">
        <f t="shared" si="1"/>
        <v>-6298.4199999999837</v>
      </c>
      <c r="W97">
        <v>0</v>
      </c>
      <c r="X97">
        <v>0</v>
      </c>
      <c r="Y97">
        <v>0</v>
      </c>
      <c r="Z97">
        <v>-6298.4199999999801</v>
      </c>
      <c r="AA97">
        <v>315232.28999999998</v>
      </c>
      <c r="AB97">
        <v>-1.9980250119680001</v>
      </c>
      <c r="AC97">
        <v>-1.8817204301079999</v>
      </c>
      <c r="AD97" s="55">
        <v>44516.209247685183</v>
      </c>
      <c r="AE97" s="55">
        <v>44516.336430868054</v>
      </c>
      <c r="AF97">
        <v>1690</v>
      </c>
      <c r="AG97" t="s">
        <v>651</v>
      </c>
      <c r="AH97" t="s">
        <v>652</v>
      </c>
      <c r="AI97" t="s">
        <v>120</v>
      </c>
      <c r="AJ97" t="s">
        <v>120</v>
      </c>
      <c r="AK97" s="55">
        <v>44516.151203703703</v>
      </c>
      <c r="AL97" s="55">
        <v>44516.250243055554</v>
      </c>
      <c r="AM97" t="s">
        <v>5</v>
      </c>
      <c r="AN97">
        <v>45614</v>
      </c>
      <c r="AO97" t="s">
        <v>32</v>
      </c>
      <c r="AP97" t="s">
        <v>33</v>
      </c>
      <c r="AQ97">
        <v>3</v>
      </c>
      <c r="AR97" t="s">
        <v>167</v>
      </c>
      <c r="AS97" t="s">
        <v>651</v>
      </c>
      <c r="AT97" s="53">
        <v>36161</v>
      </c>
      <c r="AU97" t="s">
        <v>241</v>
      </c>
      <c r="AV97" t="s">
        <v>167</v>
      </c>
      <c r="AW97" t="s">
        <v>5</v>
      </c>
      <c r="AX97" s="53">
        <v>44249</v>
      </c>
      <c r="AY97" t="s">
        <v>123</v>
      </c>
      <c r="AZ97" t="s">
        <v>52</v>
      </c>
      <c r="BA97" t="s">
        <v>53</v>
      </c>
      <c r="BB97" t="s">
        <v>233</v>
      </c>
      <c r="BC97" t="s">
        <v>120</v>
      </c>
      <c r="BD97" t="s">
        <v>124</v>
      </c>
      <c r="BE97" t="s">
        <v>120</v>
      </c>
    </row>
    <row r="98" spans="1:57" hidden="1" x14ac:dyDescent="0.3">
      <c r="A98" s="55">
        <v>44515</v>
      </c>
      <c r="B98" t="s">
        <v>5</v>
      </c>
      <c r="C98" t="s">
        <v>32</v>
      </c>
      <c r="D98" t="s">
        <v>33</v>
      </c>
      <c r="E98">
        <v>3</v>
      </c>
      <c r="F98" t="s">
        <v>52</v>
      </c>
      <c r="G98" t="s">
        <v>53</v>
      </c>
      <c r="H98" t="s">
        <v>116</v>
      </c>
      <c r="I98" t="s">
        <v>69</v>
      </c>
      <c r="J98" s="55">
        <v>44514</v>
      </c>
      <c r="K98" s="55">
        <v>44515</v>
      </c>
      <c r="L98">
        <v>4</v>
      </c>
      <c r="M98" t="s">
        <v>117</v>
      </c>
      <c r="N98">
        <v>0</v>
      </c>
      <c r="O98">
        <v>12697140</v>
      </c>
      <c r="P98" t="s">
        <v>118</v>
      </c>
      <c r="Q98">
        <v>1696</v>
      </c>
      <c r="R98">
        <v>0</v>
      </c>
      <c r="S98">
        <v>0.19839161200399999</v>
      </c>
      <c r="T98" s="19">
        <v>5392215.5099999998</v>
      </c>
      <c r="U98" s="19">
        <v>4980556.13</v>
      </c>
      <c r="V98" s="19">
        <f t="shared" si="1"/>
        <v>-411659.37999999989</v>
      </c>
      <c r="W98">
        <v>-392598.53</v>
      </c>
      <c r="X98">
        <v>0</v>
      </c>
      <c r="Y98">
        <v>-392598.53</v>
      </c>
      <c r="Z98">
        <v>-19060.8499999999</v>
      </c>
      <c r="AA98">
        <v>5392215.5099999998</v>
      </c>
      <c r="AB98">
        <v>-0.35348828259300002</v>
      </c>
      <c r="AC98">
        <v>-0.23523261892299999</v>
      </c>
      <c r="AD98" s="55">
        <v>44516.209247685183</v>
      </c>
      <c r="AE98" s="55">
        <v>44516.336430868054</v>
      </c>
      <c r="AF98">
        <v>1696</v>
      </c>
      <c r="AG98" t="s">
        <v>653</v>
      </c>
      <c r="AH98" t="s">
        <v>654</v>
      </c>
      <c r="AI98" t="s">
        <v>120</v>
      </c>
      <c r="AJ98">
        <v>0</v>
      </c>
      <c r="AK98" s="55">
        <v>44516.151203703703</v>
      </c>
      <c r="AL98" s="55">
        <v>44516.250243055554</v>
      </c>
      <c r="AM98" t="s">
        <v>5</v>
      </c>
      <c r="AN98">
        <v>237400</v>
      </c>
      <c r="AO98" t="s">
        <v>32</v>
      </c>
      <c r="AP98" t="s">
        <v>33</v>
      </c>
      <c r="AQ98">
        <v>3</v>
      </c>
      <c r="AR98" t="s">
        <v>167</v>
      </c>
      <c r="AS98" t="s">
        <v>653</v>
      </c>
      <c r="AT98" s="53">
        <v>36161</v>
      </c>
      <c r="AU98" t="s">
        <v>241</v>
      </c>
      <c r="AV98" t="s">
        <v>167</v>
      </c>
      <c r="AW98" t="s">
        <v>5</v>
      </c>
      <c r="AX98" s="53">
        <v>44249</v>
      </c>
      <c r="AY98" t="s">
        <v>123</v>
      </c>
      <c r="AZ98" t="s">
        <v>52</v>
      </c>
      <c r="BA98" t="s">
        <v>53</v>
      </c>
      <c r="BB98" t="s">
        <v>233</v>
      </c>
      <c r="BC98" t="s">
        <v>120</v>
      </c>
      <c r="BD98" t="s">
        <v>124</v>
      </c>
      <c r="BE98" t="s">
        <v>120</v>
      </c>
    </row>
    <row r="99" spans="1:57" hidden="1" x14ac:dyDescent="0.3">
      <c r="A99" s="55">
        <v>44515</v>
      </c>
      <c r="B99" t="s">
        <v>5</v>
      </c>
      <c r="C99" t="s">
        <v>32</v>
      </c>
      <c r="D99" t="s">
        <v>33</v>
      </c>
      <c r="E99">
        <v>3</v>
      </c>
      <c r="F99" t="s">
        <v>52</v>
      </c>
      <c r="G99" t="s">
        <v>53</v>
      </c>
      <c r="H99" t="s">
        <v>116</v>
      </c>
      <c r="I99" t="s">
        <v>69</v>
      </c>
      <c r="J99" s="55">
        <v>44514</v>
      </c>
      <c r="K99" s="55">
        <v>44515</v>
      </c>
      <c r="L99">
        <v>4</v>
      </c>
      <c r="M99" t="s">
        <v>117</v>
      </c>
      <c r="N99">
        <v>0</v>
      </c>
      <c r="O99">
        <v>12697140</v>
      </c>
      <c r="P99" t="s">
        <v>118</v>
      </c>
      <c r="Q99">
        <v>1697</v>
      </c>
      <c r="R99">
        <v>0</v>
      </c>
      <c r="S99">
        <v>0.12629760523700001</v>
      </c>
      <c r="T99" s="19">
        <v>3432725.3</v>
      </c>
      <c r="U99" s="19">
        <v>3185435.89</v>
      </c>
      <c r="V99" s="19">
        <f t="shared" si="1"/>
        <v>-247289.40999999968</v>
      </c>
      <c r="W99">
        <v>-251093.36</v>
      </c>
      <c r="X99">
        <v>0</v>
      </c>
      <c r="Y99">
        <v>-251093.36</v>
      </c>
      <c r="Z99">
        <v>3803.9500000003</v>
      </c>
      <c r="AA99">
        <v>3432725.3</v>
      </c>
      <c r="AB99">
        <v>0.110814285081</v>
      </c>
      <c r="AC99">
        <v>0.22962112514399999</v>
      </c>
      <c r="AD99" s="55">
        <v>44516.209247685183</v>
      </c>
      <c r="AE99" s="55">
        <v>44516.336430868054</v>
      </c>
      <c r="AF99">
        <v>1697</v>
      </c>
      <c r="AG99" t="s">
        <v>655</v>
      </c>
      <c r="AH99" t="s">
        <v>656</v>
      </c>
      <c r="AI99" t="s">
        <v>120</v>
      </c>
      <c r="AJ99" t="s">
        <v>120</v>
      </c>
      <c r="AK99" s="55">
        <v>44516.151203703703</v>
      </c>
      <c r="AL99" s="55">
        <v>44516.250243055554</v>
      </c>
      <c r="AM99" t="s">
        <v>5</v>
      </c>
      <c r="AN99">
        <v>287580</v>
      </c>
      <c r="AO99" t="s">
        <v>32</v>
      </c>
      <c r="AP99" t="s">
        <v>33</v>
      </c>
      <c r="AQ99">
        <v>3</v>
      </c>
      <c r="AR99" t="s">
        <v>167</v>
      </c>
      <c r="AS99" t="s">
        <v>655</v>
      </c>
      <c r="AT99" s="53">
        <v>36161</v>
      </c>
      <c r="AU99" t="s">
        <v>241</v>
      </c>
      <c r="AV99" t="s">
        <v>167</v>
      </c>
      <c r="AW99" t="s">
        <v>5</v>
      </c>
      <c r="AX99" s="53">
        <v>44249</v>
      </c>
      <c r="AY99" t="s">
        <v>123</v>
      </c>
      <c r="AZ99" t="s">
        <v>52</v>
      </c>
      <c r="BA99" t="s">
        <v>53</v>
      </c>
      <c r="BB99" t="s">
        <v>233</v>
      </c>
      <c r="BC99" t="s">
        <v>120</v>
      </c>
      <c r="BD99" t="s">
        <v>124</v>
      </c>
      <c r="BE99" t="s">
        <v>120</v>
      </c>
    </row>
    <row r="100" spans="1:57" hidden="1" x14ac:dyDescent="0.3">
      <c r="A100" s="55">
        <v>44515</v>
      </c>
      <c r="B100" t="s">
        <v>5</v>
      </c>
      <c r="C100" t="s">
        <v>32</v>
      </c>
      <c r="D100" t="s">
        <v>33</v>
      </c>
      <c r="E100">
        <v>3</v>
      </c>
      <c r="F100" t="s">
        <v>52</v>
      </c>
      <c r="G100" t="s">
        <v>53</v>
      </c>
      <c r="H100" t="s">
        <v>116</v>
      </c>
      <c r="I100" t="s">
        <v>69</v>
      </c>
      <c r="J100" s="55">
        <v>44514</v>
      </c>
      <c r="K100" s="55">
        <v>44515</v>
      </c>
      <c r="L100">
        <v>4</v>
      </c>
      <c r="M100" t="s">
        <v>117</v>
      </c>
      <c r="N100">
        <v>0</v>
      </c>
      <c r="O100">
        <v>12697140</v>
      </c>
      <c r="P100" t="s">
        <v>118</v>
      </c>
      <c r="Q100">
        <v>1699</v>
      </c>
      <c r="R100">
        <v>0</v>
      </c>
      <c r="S100">
        <v>2.6380151546E-2</v>
      </c>
      <c r="T100" s="19">
        <v>717003.41</v>
      </c>
      <c r="U100" s="19">
        <v>736167.33</v>
      </c>
      <c r="V100" s="19">
        <f t="shared" si="1"/>
        <v>19163.919999999925</v>
      </c>
      <c r="W100">
        <v>0</v>
      </c>
      <c r="X100">
        <v>0</v>
      </c>
      <c r="Y100">
        <v>0</v>
      </c>
      <c r="Z100">
        <v>19163.9199999999</v>
      </c>
      <c r="AA100">
        <v>717003.41</v>
      </c>
      <c r="AB100">
        <v>2.6727794781340002</v>
      </c>
      <c r="AC100">
        <v>2.7946280746049998</v>
      </c>
      <c r="AD100" s="55">
        <v>44516.209247685183</v>
      </c>
      <c r="AE100" s="55">
        <v>44516.336430868054</v>
      </c>
      <c r="AF100">
        <v>1699</v>
      </c>
      <c r="AG100" t="s">
        <v>657</v>
      </c>
      <c r="AH100" t="s">
        <v>658</v>
      </c>
      <c r="AI100" t="s">
        <v>120</v>
      </c>
      <c r="AJ100" t="s">
        <v>120</v>
      </c>
      <c r="AK100" s="55">
        <v>44516.151203703703</v>
      </c>
      <c r="AL100" s="55">
        <v>44516.250243055554</v>
      </c>
      <c r="AM100" t="s">
        <v>5</v>
      </c>
      <c r="AN100">
        <v>408284</v>
      </c>
      <c r="AO100" t="s">
        <v>32</v>
      </c>
      <c r="AP100" t="s">
        <v>33</v>
      </c>
      <c r="AQ100">
        <v>3</v>
      </c>
      <c r="AR100" t="s">
        <v>167</v>
      </c>
      <c r="AS100" t="s">
        <v>657</v>
      </c>
      <c r="AT100" s="53">
        <v>36161</v>
      </c>
      <c r="AU100" t="s">
        <v>241</v>
      </c>
      <c r="AV100" t="s">
        <v>167</v>
      </c>
      <c r="AW100" t="s">
        <v>5</v>
      </c>
      <c r="AX100" s="53">
        <v>44249</v>
      </c>
      <c r="AY100" t="s">
        <v>123</v>
      </c>
      <c r="AZ100" t="s">
        <v>52</v>
      </c>
      <c r="BA100" t="s">
        <v>53</v>
      </c>
      <c r="BB100" t="s">
        <v>233</v>
      </c>
      <c r="BC100" t="s">
        <v>120</v>
      </c>
      <c r="BD100" t="s">
        <v>124</v>
      </c>
      <c r="BE100" t="s">
        <v>120</v>
      </c>
    </row>
    <row r="101" spans="1:57" hidden="1" x14ac:dyDescent="0.3">
      <c r="A101" s="55">
        <v>44515</v>
      </c>
      <c r="B101" t="s">
        <v>5</v>
      </c>
      <c r="C101" t="s">
        <v>32</v>
      </c>
      <c r="D101" t="s">
        <v>33</v>
      </c>
      <c r="E101">
        <v>3</v>
      </c>
      <c r="F101" t="s">
        <v>52</v>
      </c>
      <c r="G101" t="s">
        <v>53</v>
      </c>
      <c r="H101" t="s">
        <v>116</v>
      </c>
      <c r="I101" t="s">
        <v>69</v>
      </c>
      <c r="J101" s="55">
        <v>44514</v>
      </c>
      <c r="K101" s="55">
        <v>44515</v>
      </c>
      <c r="L101">
        <v>4</v>
      </c>
      <c r="M101" t="s">
        <v>117</v>
      </c>
      <c r="N101">
        <v>0</v>
      </c>
      <c r="O101">
        <v>12697140</v>
      </c>
      <c r="P101" t="s">
        <v>118</v>
      </c>
      <c r="Q101">
        <v>1700</v>
      </c>
      <c r="R101">
        <v>0</v>
      </c>
      <c r="S101">
        <v>3.5497836179E-2</v>
      </c>
      <c r="T101" s="19">
        <v>964818.93</v>
      </c>
      <c r="U101" s="19">
        <v>843830.73</v>
      </c>
      <c r="V101" s="19">
        <f t="shared" si="1"/>
        <v>-120988.20000000007</v>
      </c>
      <c r="W101">
        <v>-141108.91</v>
      </c>
      <c r="X101">
        <v>0</v>
      </c>
      <c r="Y101">
        <v>-141108.91</v>
      </c>
      <c r="Z101">
        <v>20120.709999999901</v>
      </c>
      <c r="AA101">
        <v>964818.93</v>
      </c>
      <c r="AB101">
        <v>2.0854389745440001</v>
      </c>
      <c r="AC101">
        <v>2.2065877838180001</v>
      </c>
      <c r="AD101" s="55">
        <v>44516.209247685183</v>
      </c>
      <c r="AE101" s="55">
        <v>44516.336430868054</v>
      </c>
      <c r="AF101">
        <v>1700</v>
      </c>
      <c r="AG101" t="s">
        <v>659</v>
      </c>
      <c r="AH101" t="s">
        <v>660</v>
      </c>
      <c r="AI101" t="s">
        <v>120</v>
      </c>
      <c r="AJ101" t="s">
        <v>120</v>
      </c>
      <c r="AK101" s="55">
        <v>44516.151203703703</v>
      </c>
      <c r="AL101" s="55">
        <v>44516.250243055554</v>
      </c>
      <c r="AM101" t="s">
        <v>5</v>
      </c>
      <c r="AN101">
        <v>454492</v>
      </c>
      <c r="AO101" t="s">
        <v>32</v>
      </c>
      <c r="AP101" t="s">
        <v>33</v>
      </c>
      <c r="AQ101">
        <v>3</v>
      </c>
      <c r="AR101" t="s">
        <v>167</v>
      </c>
      <c r="AS101" t="s">
        <v>659</v>
      </c>
      <c r="AT101" s="53">
        <v>36161</v>
      </c>
      <c r="AU101" t="s">
        <v>241</v>
      </c>
      <c r="AV101" t="s">
        <v>167</v>
      </c>
      <c r="AW101" t="s">
        <v>5</v>
      </c>
      <c r="AX101" s="53">
        <v>44249</v>
      </c>
      <c r="AY101" t="s">
        <v>123</v>
      </c>
      <c r="AZ101" t="s">
        <v>52</v>
      </c>
      <c r="BA101" t="s">
        <v>53</v>
      </c>
      <c r="BB101" t="s">
        <v>233</v>
      </c>
      <c r="BC101" t="s">
        <v>120</v>
      </c>
      <c r="BD101" t="s">
        <v>124</v>
      </c>
      <c r="BE101" t="s">
        <v>120</v>
      </c>
    </row>
    <row r="102" spans="1:57" hidden="1" x14ac:dyDescent="0.3">
      <c r="A102" s="55">
        <v>44515</v>
      </c>
      <c r="B102" t="s">
        <v>5</v>
      </c>
      <c r="C102" t="s">
        <v>32</v>
      </c>
      <c r="D102" t="s">
        <v>33</v>
      </c>
      <c r="E102">
        <v>3</v>
      </c>
      <c r="F102" t="s">
        <v>52</v>
      </c>
      <c r="G102" t="s">
        <v>53</v>
      </c>
      <c r="H102" t="s">
        <v>116</v>
      </c>
      <c r="I102" t="s">
        <v>69</v>
      </c>
      <c r="J102" s="55">
        <v>44514</v>
      </c>
      <c r="K102" s="55">
        <v>44515</v>
      </c>
      <c r="L102">
        <v>4</v>
      </c>
      <c r="M102" t="s">
        <v>117</v>
      </c>
      <c r="N102">
        <v>0</v>
      </c>
      <c r="O102">
        <v>12697140</v>
      </c>
      <c r="P102" t="s">
        <v>118</v>
      </c>
      <c r="Q102">
        <v>1702</v>
      </c>
      <c r="R102">
        <v>0</v>
      </c>
      <c r="S102">
        <v>0.19664862039799999</v>
      </c>
      <c r="T102" s="19">
        <v>5344841.5999999996</v>
      </c>
      <c r="U102" s="19">
        <v>4976929.8499999996</v>
      </c>
      <c r="V102" s="19">
        <f t="shared" si="1"/>
        <v>-367911.75</v>
      </c>
      <c r="W102">
        <v>-392313.87</v>
      </c>
      <c r="X102">
        <v>0</v>
      </c>
      <c r="Y102">
        <v>-392313.87</v>
      </c>
      <c r="Z102">
        <v>24402.12</v>
      </c>
      <c r="AA102">
        <v>5344841.5999999996</v>
      </c>
      <c r="AB102">
        <v>0.45655459649199998</v>
      </c>
      <c r="AC102">
        <v>0.57577169177999998</v>
      </c>
      <c r="AD102" s="55">
        <v>44516.209247685183</v>
      </c>
      <c r="AE102" s="55">
        <v>44516.336430868054</v>
      </c>
      <c r="AF102">
        <v>1702</v>
      </c>
      <c r="AG102" t="s">
        <v>661</v>
      </c>
      <c r="AH102" t="s">
        <v>662</v>
      </c>
      <c r="AI102" t="s">
        <v>120</v>
      </c>
      <c r="AJ102" t="s">
        <v>120</v>
      </c>
      <c r="AK102" s="55">
        <v>44516.151203703703</v>
      </c>
      <c r="AL102" s="55">
        <v>44516.250243055554</v>
      </c>
      <c r="AM102" t="s">
        <v>5</v>
      </c>
      <c r="AN102">
        <v>540528</v>
      </c>
      <c r="AO102" t="s">
        <v>32</v>
      </c>
      <c r="AP102" t="s">
        <v>33</v>
      </c>
      <c r="AQ102">
        <v>3</v>
      </c>
      <c r="AR102" t="s">
        <v>167</v>
      </c>
      <c r="AS102" t="s">
        <v>661</v>
      </c>
      <c r="AT102" s="53">
        <v>36161</v>
      </c>
      <c r="AU102" t="s">
        <v>241</v>
      </c>
      <c r="AV102" t="s">
        <v>167</v>
      </c>
      <c r="AW102" t="s">
        <v>5</v>
      </c>
      <c r="AX102" s="53">
        <v>44249</v>
      </c>
      <c r="AY102" t="s">
        <v>123</v>
      </c>
      <c r="AZ102" t="s">
        <v>52</v>
      </c>
      <c r="BA102" t="s">
        <v>53</v>
      </c>
      <c r="BB102" t="s">
        <v>233</v>
      </c>
      <c r="BC102" t="s">
        <v>120</v>
      </c>
      <c r="BD102" t="s">
        <v>124</v>
      </c>
      <c r="BE102" t="s">
        <v>120</v>
      </c>
    </row>
    <row r="103" spans="1:57" hidden="1" x14ac:dyDescent="0.3">
      <c r="A103" s="55">
        <v>44515</v>
      </c>
      <c r="B103" t="s">
        <v>5</v>
      </c>
      <c r="C103" t="s">
        <v>32</v>
      </c>
      <c r="D103" t="s">
        <v>33</v>
      </c>
      <c r="E103">
        <v>3</v>
      </c>
      <c r="F103" t="s">
        <v>52</v>
      </c>
      <c r="G103" t="s">
        <v>53</v>
      </c>
      <c r="H103" t="s">
        <v>116</v>
      </c>
      <c r="I103" t="s">
        <v>69</v>
      </c>
      <c r="J103" s="55">
        <v>44514</v>
      </c>
      <c r="K103" s="55">
        <v>44515</v>
      </c>
      <c r="L103">
        <v>4</v>
      </c>
      <c r="M103" t="s">
        <v>117</v>
      </c>
      <c r="N103">
        <v>0</v>
      </c>
      <c r="O103">
        <v>12697140</v>
      </c>
      <c r="P103" t="s">
        <v>118</v>
      </c>
      <c r="Q103">
        <v>1703</v>
      </c>
      <c r="R103">
        <v>0</v>
      </c>
      <c r="S103">
        <v>1.5414980234E-2</v>
      </c>
      <c r="T103" s="19">
        <v>418973.84</v>
      </c>
      <c r="U103" s="19">
        <v>421185.13</v>
      </c>
      <c r="V103" s="19">
        <f t="shared" si="1"/>
        <v>2211.289999999979</v>
      </c>
      <c r="W103">
        <v>0</v>
      </c>
      <c r="X103">
        <v>0</v>
      </c>
      <c r="Y103">
        <v>0</v>
      </c>
      <c r="Z103">
        <v>2211.28999999998</v>
      </c>
      <c r="AA103">
        <v>418973.84</v>
      </c>
      <c r="AB103">
        <v>0.52778712866699995</v>
      </c>
      <c r="AC103">
        <v>0.64708810353400004</v>
      </c>
      <c r="AD103" s="55">
        <v>44516.209247685183</v>
      </c>
      <c r="AE103" s="55">
        <v>44516.336430868054</v>
      </c>
      <c r="AF103">
        <v>1703</v>
      </c>
      <c r="AG103" t="s">
        <v>663</v>
      </c>
      <c r="AH103" t="s">
        <v>664</v>
      </c>
      <c r="AI103" t="s">
        <v>120</v>
      </c>
      <c r="AJ103" t="s">
        <v>120</v>
      </c>
      <c r="AK103" s="55">
        <v>44516.151203703703</v>
      </c>
      <c r="AL103" s="55">
        <v>44516.250243055554</v>
      </c>
      <c r="AM103" t="s">
        <v>5</v>
      </c>
      <c r="AN103">
        <v>673123</v>
      </c>
      <c r="AO103" t="s">
        <v>32</v>
      </c>
      <c r="AP103" t="s">
        <v>33</v>
      </c>
      <c r="AQ103">
        <v>3</v>
      </c>
      <c r="AR103" t="s">
        <v>167</v>
      </c>
      <c r="AS103" t="s">
        <v>663</v>
      </c>
      <c r="AT103" s="53">
        <v>36161</v>
      </c>
      <c r="AU103" t="s">
        <v>241</v>
      </c>
      <c r="AV103" t="s">
        <v>167</v>
      </c>
      <c r="AW103" t="s">
        <v>5</v>
      </c>
      <c r="AX103" s="53">
        <v>44249</v>
      </c>
      <c r="AY103" t="s">
        <v>123</v>
      </c>
      <c r="AZ103" t="s">
        <v>52</v>
      </c>
      <c r="BA103" t="s">
        <v>53</v>
      </c>
      <c r="BB103" t="s">
        <v>233</v>
      </c>
      <c r="BC103" t="s">
        <v>120</v>
      </c>
      <c r="BD103" t="s">
        <v>124</v>
      </c>
      <c r="BE103" t="s">
        <v>120</v>
      </c>
    </row>
    <row r="104" spans="1:57" hidden="1" x14ac:dyDescent="0.3">
      <c r="A104" s="55">
        <v>44515</v>
      </c>
      <c r="B104" t="s">
        <v>5</v>
      </c>
      <c r="C104" t="s">
        <v>32</v>
      </c>
      <c r="D104" t="s">
        <v>33</v>
      </c>
      <c r="E104">
        <v>3</v>
      </c>
      <c r="F104" t="s">
        <v>52</v>
      </c>
      <c r="G104" t="s">
        <v>53</v>
      </c>
      <c r="H104" t="s">
        <v>116</v>
      </c>
      <c r="I104" t="s">
        <v>69</v>
      </c>
      <c r="J104" s="55">
        <v>44514</v>
      </c>
      <c r="K104" s="55">
        <v>44515</v>
      </c>
      <c r="L104">
        <v>4</v>
      </c>
      <c r="M104" t="s">
        <v>117</v>
      </c>
      <c r="N104">
        <v>0</v>
      </c>
      <c r="O104">
        <v>12697140</v>
      </c>
      <c r="P104" t="s">
        <v>118</v>
      </c>
      <c r="Q104">
        <v>1704</v>
      </c>
      <c r="R104">
        <v>0</v>
      </c>
      <c r="S104">
        <v>8.5438429060000001E-3</v>
      </c>
      <c r="T104" s="19">
        <v>232218.7</v>
      </c>
      <c r="U104" s="19">
        <v>232453.37</v>
      </c>
      <c r="V104" s="19">
        <f t="shared" si="1"/>
        <v>234.6699999999837</v>
      </c>
      <c r="W104">
        <v>0</v>
      </c>
      <c r="X104">
        <v>0</v>
      </c>
      <c r="Y104">
        <v>0</v>
      </c>
      <c r="Z104">
        <v>234.66999999998399</v>
      </c>
      <c r="AA104">
        <v>232218.7</v>
      </c>
      <c r="AB104">
        <v>0.101055599743</v>
      </c>
      <c r="AC104">
        <v>0.219846341833</v>
      </c>
      <c r="AD104" s="55">
        <v>44516.209247685183</v>
      </c>
      <c r="AE104" s="55">
        <v>44516.336430868054</v>
      </c>
      <c r="AF104">
        <v>1704</v>
      </c>
      <c r="AG104" t="s">
        <v>665</v>
      </c>
      <c r="AH104" t="s">
        <v>666</v>
      </c>
      <c r="AI104" t="s">
        <v>120</v>
      </c>
      <c r="AJ104">
        <v>0</v>
      </c>
      <c r="AK104" s="55">
        <v>44516.151203703703</v>
      </c>
      <c r="AL104" s="55">
        <v>44516.250243055554</v>
      </c>
      <c r="AM104" t="s">
        <v>5</v>
      </c>
      <c r="AN104">
        <v>677608</v>
      </c>
      <c r="AO104" t="s">
        <v>32</v>
      </c>
      <c r="AP104" t="s">
        <v>33</v>
      </c>
      <c r="AQ104">
        <v>3</v>
      </c>
      <c r="AR104" t="s">
        <v>167</v>
      </c>
      <c r="AS104" t="s">
        <v>665</v>
      </c>
      <c r="AT104" s="53">
        <v>36161</v>
      </c>
      <c r="AU104" t="s">
        <v>241</v>
      </c>
      <c r="AV104" t="s">
        <v>167</v>
      </c>
      <c r="AW104" t="s">
        <v>5</v>
      </c>
      <c r="AX104" s="53">
        <v>44249</v>
      </c>
      <c r="AY104" t="s">
        <v>123</v>
      </c>
      <c r="AZ104" t="s">
        <v>52</v>
      </c>
      <c r="BA104" t="s">
        <v>53</v>
      </c>
      <c r="BB104" t="s">
        <v>233</v>
      </c>
      <c r="BC104" t="s">
        <v>120</v>
      </c>
      <c r="BD104" t="s">
        <v>124</v>
      </c>
      <c r="BE104" t="s">
        <v>120</v>
      </c>
    </row>
    <row r="105" spans="1:57" hidden="1" x14ac:dyDescent="0.3">
      <c r="A105" s="55">
        <v>44515</v>
      </c>
      <c r="B105" t="s">
        <v>5</v>
      </c>
      <c r="C105" t="s">
        <v>32</v>
      </c>
      <c r="D105" t="s">
        <v>33</v>
      </c>
      <c r="E105">
        <v>3</v>
      </c>
      <c r="F105" t="s">
        <v>52</v>
      </c>
      <c r="G105" t="s">
        <v>53</v>
      </c>
      <c r="H105" t="s">
        <v>116</v>
      </c>
      <c r="I105" t="s">
        <v>69</v>
      </c>
      <c r="J105" s="55">
        <v>44514</v>
      </c>
      <c r="K105" s="55">
        <v>44515</v>
      </c>
      <c r="L105">
        <v>4</v>
      </c>
      <c r="M105" t="s">
        <v>117</v>
      </c>
      <c r="N105">
        <v>0</v>
      </c>
      <c r="O105">
        <v>12697140</v>
      </c>
      <c r="P105" t="s">
        <v>118</v>
      </c>
      <c r="Q105">
        <v>1705</v>
      </c>
      <c r="R105">
        <v>0</v>
      </c>
      <c r="S105">
        <v>2.202597261E-2</v>
      </c>
      <c r="T105" s="19">
        <v>598658.32999999996</v>
      </c>
      <c r="U105" s="19">
        <v>467840.12</v>
      </c>
      <c r="V105" s="19">
        <f t="shared" si="1"/>
        <v>-130818.20999999996</v>
      </c>
      <c r="W105">
        <v>-123091.96</v>
      </c>
      <c r="X105">
        <v>0</v>
      </c>
      <c r="Y105">
        <v>-123091.96</v>
      </c>
      <c r="Z105">
        <v>-7726.24999999996</v>
      </c>
      <c r="AA105">
        <v>598658.32999999996</v>
      </c>
      <c r="AB105">
        <v>-1.290594252652</v>
      </c>
      <c r="AC105">
        <v>-1.1734506784009999</v>
      </c>
      <c r="AD105" s="55">
        <v>44516.209247685183</v>
      </c>
      <c r="AE105" s="55">
        <v>44516.336430868054</v>
      </c>
      <c r="AF105">
        <v>1705</v>
      </c>
      <c r="AG105" t="s">
        <v>667</v>
      </c>
      <c r="AH105" t="s">
        <v>668</v>
      </c>
      <c r="AI105" t="s">
        <v>120</v>
      </c>
      <c r="AJ105">
        <v>0</v>
      </c>
      <c r="AK105" s="55">
        <v>44516.151203703703</v>
      </c>
      <c r="AL105" s="55">
        <v>44516.250243055554</v>
      </c>
      <c r="AM105" t="s">
        <v>5</v>
      </c>
      <c r="AN105">
        <v>682538</v>
      </c>
      <c r="AO105" t="s">
        <v>32</v>
      </c>
      <c r="AP105" t="s">
        <v>33</v>
      </c>
      <c r="AQ105">
        <v>3</v>
      </c>
      <c r="AR105" t="s">
        <v>167</v>
      </c>
      <c r="AS105" t="s">
        <v>667</v>
      </c>
      <c r="AT105" s="53">
        <v>36161</v>
      </c>
      <c r="AU105" t="s">
        <v>241</v>
      </c>
      <c r="AV105" t="s">
        <v>167</v>
      </c>
      <c r="AW105" t="s">
        <v>5</v>
      </c>
      <c r="AX105" s="53">
        <v>44249</v>
      </c>
      <c r="AY105" t="s">
        <v>123</v>
      </c>
      <c r="AZ105" t="s">
        <v>52</v>
      </c>
      <c r="BA105" t="s">
        <v>53</v>
      </c>
      <c r="BB105" t="s">
        <v>233</v>
      </c>
      <c r="BC105" t="s">
        <v>120</v>
      </c>
      <c r="BD105" t="s">
        <v>124</v>
      </c>
      <c r="BE105" t="s">
        <v>120</v>
      </c>
    </row>
    <row r="106" spans="1:57" hidden="1" x14ac:dyDescent="0.3">
      <c r="A106" s="55">
        <v>44515</v>
      </c>
      <c r="B106" t="s">
        <v>5</v>
      </c>
      <c r="C106" t="s">
        <v>32</v>
      </c>
      <c r="D106" t="s">
        <v>33</v>
      </c>
      <c r="E106">
        <v>3</v>
      </c>
      <c r="F106" t="s">
        <v>52</v>
      </c>
      <c r="G106" t="s">
        <v>53</v>
      </c>
      <c r="H106" t="s">
        <v>116</v>
      </c>
      <c r="I106" t="s">
        <v>69</v>
      </c>
      <c r="J106" s="55">
        <v>44514</v>
      </c>
      <c r="K106" s="55">
        <v>44515</v>
      </c>
      <c r="L106">
        <v>4</v>
      </c>
      <c r="M106" t="s">
        <v>117</v>
      </c>
      <c r="N106">
        <v>0</v>
      </c>
      <c r="O106">
        <v>12697140</v>
      </c>
      <c r="P106" t="s">
        <v>118</v>
      </c>
      <c r="Q106">
        <v>1706</v>
      </c>
      <c r="R106">
        <v>0</v>
      </c>
      <c r="S106">
        <v>8.7514828135E-2</v>
      </c>
      <c r="T106" s="19">
        <v>2378622.81</v>
      </c>
      <c r="U106" s="19">
        <v>2194918.5</v>
      </c>
      <c r="V106" s="19">
        <f t="shared" si="1"/>
        <v>-183704.31000000006</v>
      </c>
      <c r="W106">
        <v>-173012.71</v>
      </c>
      <c r="X106">
        <v>0</v>
      </c>
      <c r="Y106">
        <v>-173012.71</v>
      </c>
      <c r="Z106">
        <v>-10691.6000000001</v>
      </c>
      <c r="AA106">
        <v>2378622.81</v>
      </c>
      <c r="AB106">
        <v>-0.44948698696799999</v>
      </c>
      <c r="AC106">
        <v>-0.331345261763</v>
      </c>
      <c r="AD106" s="55">
        <v>44516.209247685183</v>
      </c>
      <c r="AE106" s="55">
        <v>44516.336430868054</v>
      </c>
      <c r="AF106">
        <v>1706</v>
      </c>
      <c r="AG106" t="s">
        <v>669</v>
      </c>
      <c r="AH106" t="s">
        <v>670</v>
      </c>
      <c r="AI106" t="s">
        <v>120</v>
      </c>
      <c r="AJ106" t="s">
        <v>120</v>
      </c>
      <c r="AK106" s="55">
        <v>44516.151203703703</v>
      </c>
      <c r="AL106" s="55">
        <v>44516.250243055554</v>
      </c>
      <c r="AM106" t="s">
        <v>5</v>
      </c>
      <c r="AN106">
        <v>709954</v>
      </c>
      <c r="AO106" t="s">
        <v>32</v>
      </c>
      <c r="AP106" t="s">
        <v>33</v>
      </c>
      <c r="AQ106">
        <v>3</v>
      </c>
      <c r="AR106" t="s">
        <v>167</v>
      </c>
      <c r="AS106" t="s">
        <v>669</v>
      </c>
      <c r="AT106" s="53">
        <v>36161</v>
      </c>
      <c r="AU106" t="s">
        <v>241</v>
      </c>
      <c r="AV106" t="s">
        <v>167</v>
      </c>
      <c r="AW106" t="s">
        <v>5</v>
      </c>
      <c r="AX106" s="53">
        <v>44249</v>
      </c>
      <c r="AY106" t="s">
        <v>123</v>
      </c>
      <c r="AZ106" t="s">
        <v>52</v>
      </c>
      <c r="BA106" t="s">
        <v>53</v>
      </c>
      <c r="BB106" t="s">
        <v>233</v>
      </c>
      <c r="BC106" t="s">
        <v>120</v>
      </c>
      <c r="BD106" t="s">
        <v>124</v>
      </c>
      <c r="BE106" t="s">
        <v>120</v>
      </c>
    </row>
    <row r="107" spans="1:57" hidden="1" x14ac:dyDescent="0.3">
      <c r="A107" s="55">
        <v>44515</v>
      </c>
      <c r="B107" t="s">
        <v>5</v>
      </c>
      <c r="C107" t="s">
        <v>32</v>
      </c>
      <c r="D107" t="s">
        <v>33</v>
      </c>
      <c r="E107">
        <v>3</v>
      </c>
      <c r="F107" t="s">
        <v>52</v>
      </c>
      <c r="G107" t="s">
        <v>53</v>
      </c>
      <c r="H107" t="s">
        <v>116</v>
      </c>
      <c r="I107" t="s">
        <v>69</v>
      </c>
      <c r="J107" s="55">
        <v>44514</v>
      </c>
      <c r="K107" s="55">
        <v>44515</v>
      </c>
      <c r="L107">
        <v>4</v>
      </c>
      <c r="M107" t="s">
        <v>117</v>
      </c>
      <c r="N107">
        <v>0</v>
      </c>
      <c r="O107">
        <v>12697140</v>
      </c>
      <c r="P107" t="s">
        <v>118</v>
      </c>
      <c r="Q107">
        <v>1707</v>
      </c>
      <c r="R107">
        <v>0</v>
      </c>
      <c r="S107">
        <v>0.113604584528</v>
      </c>
      <c r="T107" s="19">
        <v>3087733.38</v>
      </c>
      <c r="U107" s="19">
        <v>2828333.47</v>
      </c>
      <c r="V107" s="19">
        <f t="shared" si="1"/>
        <v>-259399.90999999968</v>
      </c>
      <c r="W107">
        <v>-222955.75</v>
      </c>
      <c r="X107">
        <v>0</v>
      </c>
      <c r="Y107">
        <v>-222955.75</v>
      </c>
      <c r="Z107">
        <v>-36444.159999999698</v>
      </c>
      <c r="AA107">
        <v>3087733.38</v>
      </c>
      <c r="AB107">
        <v>-1.1802884353959999</v>
      </c>
      <c r="AC107">
        <v>-1.0630139684690001</v>
      </c>
      <c r="AD107" s="55">
        <v>44516.209247685183</v>
      </c>
      <c r="AE107" s="55">
        <v>44516.336430868054</v>
      </c>
      <c r="AF107">
        <v>1707</v>
      </c>
      <c r="AG107" t="s">
        <v>671</v>
      </c>
      <c r="AH107" t="s">
        <v>672</v>
      </c>
      <c r="AI107" t="s">
        <v>120</v>
      </c>
      <c r="AJ107">
        <v>0</v>
      </c>
      <c r="AK107" s="55">
        <v>44516.151203703703</v>
      </c>
      <c r="AL107" s="55">
        <v>44516.250243055554</v>
      </c>
      <c r="AM107" t="s">
        <v>5</v>
      </c>
      <c r="AN107">
        <v>718875</v>
      </c>
      <c r="AO107" t="s">
        <v>32</v>
      </c>
      <c r="AP107" t="s">
        <v>33</v>
      </c>
      <c r="AQ107">
        <v>3</v>
      </c>
      <c r="AR107" t="s">
        <v>167</v>
      </c>
      <c r="AS107" t="s">
        <v>671</v>
      </c>
      <c r="AT107" s="53">
        <v>36161</v>
      </c>
      <c r="AU107" t="s">
        <v>241</v>
      </c>
      <c r="AV107" t="s">
        <v>167</v>
      </c>
      <c r="AW107" t="s">
        <v>5</v>
      </c>
      <c r="AX107" s="53">
        <v>44249</v>
      </c>
      <c r="AY107" t="s">
        <v>123</v>
      </c>
      <c r="AZ107" t="s">
        <v>52</v>
      </c>
      <c r="BA107" t="s">
        <v>53</v>
      </c>
      <c r="BB107" t="s">
        <v>233</v>
      </c>
      <c r="BC107" t="s">
        <v>120</v>
      </c>
      <c r="BD107" t="s">
        <v>124</v>
      </c>
      <c r="BE107" t="s">
        <v>120</v>
      </c>
    </row>
    <row r="108" spans="1:57" hidden="1" x14ac:dyDescent="0.3">
      <c r="A108" s="55">
        <v>44515</v>
      </c>
      <c r="B108" t="s">
        <v>5</v>
      </c>
      <c r="C108" t="s">
        <v>32</v>
      </c>
      <c r="D108" t="s">
        <v>33</v>
      </c>
      <c r="E108">
        <v>3</v>
      </c>
      <c r="F108" t="s">
        <v>52</v>
      </c>
      <c r="G108" t="s">
        <v>53</v>
      </c>
      <c r="H108" t="s">
        <v>116</v>
      </c>
      <c r="I108" t="s">
        <v>69</v>
      </c>
      <c r="J108" s="55">
        <v>44514</v>
      </c>
      <c r="K108" s="55">
        <v>44515</v>
      </c>
      <c r="L108">
        <v>4</v>
      </c>
      <c r="M108" t="s">
        <v>117</v>
      </c>
      <c r="N108">
        <v>0</v>
      </c>
      <c r="O108">
        <v>12697140</v>
      </c>
      <c r="P108" t="s">
        <v>118</v>
      </c>
      <c r="Q108">
        <v>1708</v>
      </c>
      <c r="R108">
        <v>0</v>
      </c>
      <c r="S108">
        <v>0.15516243252600001</v>
      </c>
      <c r="T108" s="19">
        <v>4217261.3387360098</v>
      </c>
      <c r="U108" s="19">
        <v>3915938.81356801</v>
      </c>
      <c r="V108" s="19">
        <f t="shared" si="1"/>
        <v>-301322.52516799979</v>
      </c>
      <c r="W108">
        <v>-304082.63</v>
      </c>
      <c r="X108">
        <v>0</v>
      </c>
      <c r="Y108">
        <v>-304082.63</v>
      </c>
      <c r="Z108">
        <v>2760.1048320002201</v>
      </c>
      <c r="AA108">
        <v>4217261.3387360098</v>
      </c>
      <c r="AB108">
        <v>6.5447801553999999E-2</v>
      </c>
      <c r="AC108">
        <v>0.184200568526</v>
      </c>
      <c r="AD108" s="55">
        <v>44516.209247685183</v>
      </c>
      <c r="AE108" s="55">
        <v>44516.336430868054</v>
      </c>
      <c r="AF108">
        <v>1708</v>
      </c>
      <c r="AG108" t="s">
        <v>673</v>
      </c>
      <c r="AH108" t="s">
        <v>674</v>
      </c>
      <c r="AI108" t="s">
        <v>120</v>
      </c>
      <c r="AJ108" t="s">
        <v>120</v>
      </c>
      <c r="AK108" s="55">
        <v>44516.151203703703</v>
      </c>
      <c r="AL108" s="55">
        <v>44516.250243055554</v>
      </c>
      <c r="AM108" t="s">
        <v>5</v>
      </c>
      <c r="AN108">
        <v>798059</v>
      </c>
      <c r="AO108" t="s">
        <v>32</v>
      </c>
      <c r="AP108" t="s">
        <v>33</v>
      </c>
      <c r="AQ108">
        <v>3</v>
      </c>
      <c r="AR108" t="s">
        <v>167</v>
      </c>
      <c r="AS108" t="s">
        <v>673</v>
      </c>
      <c r="AT108" s="53">
        <v>36161</v>
      </c>
      <c r="AU108" t="s">
        <v>241</v>
      </c>
      <c r="AV108" t="s">
        <v>167</v>
      </c>
      <c r="AW108" t="s">
        <v>5</v>
      </c>
      <c r="AX108" s="53">
        <v>44249</v>
      </c>
      <c r="AY108" t="s">
        <v>123</v>
      </c>
      <c r="AZ108" t="s">
        <v>52</v>
      </c>
      <c r="BA108" t="s">
        <v>53</v>
      </c>
      <c r="BB108" t="s">
        <v>233</v>
      </c>
      <c r="BC108" t="s">
        <v>120</v>
      </c>
      <c r="BD108" t="s">
        <v>124</v>
      </c>
      <c r="BE108" t="s">
        <v>120</v>
      </c>
    </row>
    <row r="109" spans="1:57" hidden="1" x14ac:dyDescent="0.3">
      <c r="A109" s="55">
        <v>44515</v>
      </c>
      <c r="B109" t="s">
        <v>5</v>
      </c>
      <c r="C109" t="s">
        <v>32</v>
      </c>
      <c r="D109" t="s">
        <v>33</v>
      </c>
      <c r="E109">
        <v>3</v>
      </c>
      <c r="F109" t="s">
        <v>52</v>
      </c>
      <c r="G109" t="s">
        <v>53</v>
      </c>
      <c r="H109" t="s">
        <v>116</v>
      </c>
      <c r="I109" t="s">
        <v>69</v>
      </c>
      <c r="J109" s="55">
        <v>44514</v>
      </c>
      <c r="K109" s="55">
        <v>44515</v>
      </c>
      <c r="L109">
        <v>4</v>
      </c>
      <c r="M109" t="s">
        <v>117</v>
      </c>
      <c r="N109">
        <v>0</v>
      </c>
      <c r="O109">
        <v>12697140</v>
      </c>
      <c r="P109" t="s">
        <v>118</v>
      </c>
      <c r="Q109">
        <v>1710</v>
      </c>
      <c r="R109">
        <v>0</v>
      </c>
      <c r="S109">
        <v>7.7459501348000004E-2</v>
      </c>
      <c r="T109" s="19">
        <v>2105322.5</v>
      </c>
      <c r="U109" s="19">
        <v>1965018.17</v>
      </c>
      <c r="V109" s="19">
        <f t="shared" si="1"/>
        <v>-140304.33000000007</v>
      </c>
      <c r="W109">
        <v>-154894.53</v>
      </c>
      <c r="X109">
        <v>0</v>
      </c>
      <c r="Y109">
        <v>-154894.53</v>
      </c>
      <c r="Z109">
        <v>14590.199999999901</v>
      </c>
      <c r="AA109">
        <v>2105322.5</v>
      </c>
      <c r="AB109">
        <v>0.69301496564099996</v>
      </c>
      <c r="AC109">
        <v>0.81251333773199996</v>
      </c>
      <c r="AD109" s="55">
        <v>44516.209247685183</v>
      </c>
      <c r="AE109" s="55">
        <v>44516.336430868054</v>
      </c>
      <c r="AF109">
        <v>1710</v>
      </c>
      <c r="AG109" t="s">
        <v>675</v>
      </c>
      <c r="AH109" t="s">
        <v>676</v>
      </c>
      <c r="AI109" t="s">
        <v>120</v>
      </c>
      <c r="AJ109" t="s">
        <v>120</v>
      </c>
      <c r="AK109" s="55">
        <v>44516.151203703703</v>
      </c>
      <c r="AL109" s="55">
        <v>44516.250243055554</v>
      </c>
      <c r="AM109" t="s">
        <v>5</v>
      </c>
      <c r="AN109">
        <v>870612</v>
      </c>
      <c r="AO109" t="s">
        <v>32</v>
      </c>
      <c r="AP109" t="s">
        <v>33</v>
      </c>
      <c r="AQ109">
        <v>3</v>
      </c>
      <c r="AR109" t="s">
        <v>167</v>
      </c>
      <c r="AS109" t="s">
        <v>675</v>
      </c>
      <c r="AT109" s="53">
        <v>36161</v>
      </c>
      <c r="AU109" t="s">
        <v>241</v>
      </c>
      <c r="AV109" t="s">
        <v>167</v>
      </c>
      <c r="AW109" t="s">
        <v>5</v>
      </c>
      <c r="AX109" s="53">
        <v>44249</v>
      </c>
      <c r="AY109" t="s">
        <v>123</v>
      </c>
      <c r="AZ109" t="s">
        <v>52</v>
      </c>
      <c r="BA109" t="s">
        <v>53</v>
      </c>
      <c r="BB109" t="s">
        <v>233</v>
      </c>
      <c r="BC109" t="s">
        <v>120</v>
      </c>
      <c r="BD109" t="s">
        <v>124</v>
      </c>
      <c r="BE109" t="s">
        <v>120</v>
      </c>
    </row>
    <row r="110" spans="1:57" hidden="1" x14ac:dyDescent="0.3">
      <c r="A110" s="55">
        <v>44515</v>
      </c>
      <c r="B110" t="s">
        <v>5</v>
      </c>
      <c r="C110" t="s">
        <v>32</v>
      </c>
      <c r="D110" t="s">
        <v>33</v>
      </c>
      <c r="E110">
        <v>3</v>
      </c>
      <c r="F110" t="s">
        <v>52</v>
      </c>
      <c r="G110" t="s">
        <v>53</v>
      </c>
      <c r="H110" t="s">
        <v>116</v>
      </c>
      <c r="I110" t="s">
        <v>69</v>
      </c>
      <c r="J110" s="55">
        <v>44514</v>
      </c>
      <c r="K110" s="55">
        <v>44515</v>
      </c>
      <c r="L110">
        <v>4</v>
      </c>
      <c r="M110" t="s">
        <v>117</v>
      </c>
      <c r="N110">
        <v>0</v>
      </c>
      <c r="O110">
        <v>12697140</v>
      </c>
      <c r="P110" t="s">
        <v>118</v>
      </c>
      <c r="Q110">
        <v>1713</v>
      </c>
      <c r="R110">
        <v>0</v>
      </c>
      <c r="S110">
        <v>1.1693824792000001E-2</v>
      </c>
      <c r="T110" s="19">
        <v>317834.12</v>
      </c>
      <c r="U110" s="19">
        <v>315957.11</v>
      </c>
      <c r="V110" s="19">
        <f t="shared" si="1"/>
        <v>-1877.0100000000093</v>
      </c>
      <c r="W110">
        <v>0</v>
      </c>
      <c r="X110">
        <v>0</v>
      </c>
      <c r="Y110">
        <v>0</v>
      </c>
      <c r="Z110">
        <v>-1877.01000000001</v>
      </c>
      <c r="AA110">
        <v>317834.12</v>
      </c>
      <c r="AB110">
        <v>-0.59056277532400003</v>
      </c>
      <c r="AC110">
        <v>-0.47258846473999999</v>
      </c>
      <c r="AD110" s="55">
        <v>44516.209247685183</v>
      </c>
      <c r="AE110" s="55">
        <v>44516.336430868054</v>
      </c>
      <c r="AF110">
        <v>1713</v>
      </c>
      <c r="AG110" t="s">
        <v>677</v>
      </c>
      <c r="AH110" t="s">
        <v>678</v>
      </c>
      <c r="AI110" t="s">
        <v>120</v>
      </c>
      <c r="AJ110">
        <v>0</v>
      </c>
      <c r="AK110" s="55">
        <v>44516.151203703703</v>
      </c>
      <c r="AL110" s="55">
        <v>44516.250243055554</v>
      </c>
      <c r="AM110" t="s">
        <v>5</v>
      </c>
      <c r="AN110">
        <v>878230</v>
      </c>
      <c r="AO110" t="s">
        <v>32</v>
      </c>
      <c r="AP110" t="s">
        <v>33</v>
      </c>
      <c r="AQ110">
        <v>3</v>
      </c>
      <c r="AR110" t="s">
        <v>167</v>
      </c>
      <c r="AS110" t="s">
        <v>677</v>
      </c>
      <c r="AT110" s="53">
        <v>36161</v>
      </c>
      <c r="AU110" t="s">
        <v>241</v>
      </c>
      <c r="AV110" t="s">
        <v>167</v>
      </c>
      <c r="AW110" t="s">
        <v>5</v>
      </c>
      <c r="AX110" s="53">
        <v>44249</v>
      </c>
      <c r="AY110" t="s">
        <v>123</v>
      </c>
      <c r="AZ110" t="s">
        <v>52</v>
      </c>
      <c r="BA110" t="s">
        <v>53</v>
      </c>
      <c r="BB110" t="s">
        <v>233</v>
      </c>
      <c r="BC110" t="s">
        <v>120</v>
      </c>
      <c r="BD110" t="s">
        <v>124</v>
      </c>
      <c r="BE110" t="s">
        <v>120</v>
      </c>
    </row>
    <row r="111" spans="1:57" hidden="1" x14ac:dyDescent="0.3">
      <c r="A111" s="55">
        <v>44515</v>
      </c>
      <c r="B111" t="s">
        <v>5</v>
      </c>
      <c r="C111" t="s">
        <v>32</v>
      </c>
      <c r="D111" t="s">
        <v>33</v>
      </c>
      <c r="E111">
        <v>3</v>
      </c>
      <c r="F111" t="s">
        <v>52</v>
      </c>
      <c r="G111" t="s">
        <v>53</v>
      </c>
      <c r="H111" t="s">
        <v>116</v>
      </c>
      <c r="I111" t="s">
        <v>69</v>
      </c>
      <c r="J111" s="55">
        <v>44514</v>
      </c>
      <c r="K111" s="55">
        <v>44515</v>
      </c>
      <c r="L111">
        <v>4</v>
      </c>
      <c r="M111" t="s">
        <v>117</v>
      </c>
      <c r="N111">
        <v>0</v>
      </c>
      <c r="O111">
        <v>12697140</v>
      </c>
      <c r="P111" t="s">
        <v>118</v>
      </c>
      <c r="Q111">
        <v>1715</v>
      </c>
      <c r="R111">
        <v>0</v>
      </c>
      <c r="S111">
        <v>0.17776026785499999</v>
      </c>
      <c r="T111" s="19">
        <v>4831462.7</v>
      </c>
      <c r="U111" s="19">
        <v>4456290.87</v>
      </c>
      <c r="V111" s="19">
        <f t="shared" si="1"/>
        <v>-375171.83000000007</v>
      </c>
      <c r="W111">
        <v>-351273.42</v>
      </c>
      <c r="X111">
        <v>0</v>
      </c>
      <c r="Y111">
        <v>-351273.42</v>
      </c>
      <c r="Z111">
        <v>-23898.410000000102</v>
      </c>
      <c r="AA111">
        <v>4831462.7</v>
      </c>
      <c r="AB111">
        <v>-0.49464130189799999</v>
      </c>
      <c r="AC111">
        <v>-0.376553282027</v>
      </c>
      <c r="AD111" s="55">
        <v>44516.209247685183</v>
      </c>
      <c r="AE111" s="55">
        <v>44516.336430868054</v>
      </c>
      <c r="AF111">
        <v>1715</v>
      </c>
      <c r="AG111" t="s">
        <v>679</v>
      </c>
      <c r="AH111" t="s">
        <v>680</v>
      </c>
      <c r="AI111" t="s">
        <v>120</v>
      </c>
      <c r="AJ111" t="s">
        <v>120</v>
      </c>
      <c r="AK111" s="55">
        <v>44516.151203703703</v>
      </c>
      <c r="AL111" s="55">
        <v>44516.250243055554</v>
      </c>
      <c r="AM111" t="s">
        <v>5</v>
      </c>
      <c r="AN111">
        <v>925288</v>
      </c>
      <c r="AO111" t="s">
        <v>32</v>
      </c>
      <c r="AP111" t="s">
        <v>33</v>
      </c>
      <c r="AQ111">
        <v>3</v>
      </c>
      <c r="AR111" t="s">
        <v>167</v>
      </c>
      <c r="AS111" t="s">
        <v>679</v>
      </c>
      <c r="AT111" s="53">
        <v>36161</v>
      </c>
      <c r="AU111" t="s">
        <v>241</v>
      </c>
      <c r="AV111" t="s">
        <v>167</v>
      </c>
      <c r="AW111" t="s">
        <v>5</v>
      </c>
      <c r="AX111" s="53">
        <v>44249</v>
      </c>
      <c r="AY111" t="s">
        <v>123</v>
      </c>
      <c r="AZ111" t="s">
        <v>52</v>
      </c>
      <c r="BA111" t="s">
        <v>53</v>
      </c>
      <c r="BB111" t="s">
        <v>233</v>
      </c>
      <c r="BC111" t="s">
        <v>120</v>
      </c>
      <c r="BD111" t="s">
        <v>124</v>
      </c>
      <c r="BE111" t="s">
        <v>120</v>
      </c>
    </row>
    <row r="112" spans="1:57" hidden="1" x14ac:dyDescent="0.3">
      <c r="A112" s="55">
        <v>44515</v>
      </c>
      <c r="B112" t="s">
        <v>5</v>
      </c>
      <c r="C112" t="s">
        <v>32</v>
      </c>
      <c r="D112" t="s">
        <v>33</v>
      </c>
      <c r="E112">
        <v>3</v>
      </c>
      <c r="F112" t="s">
        <v>52</v>
      </c>
      <c r="G112" t="s">
        <v>53</v>
      </c>
      <c r="H112" t="s">
        <v>116</v>
      </c>
      <c r="I112" t="s">
        <v>69</v>
      </c>
      <c r="J112" s="55">
        <v>44514</v>
      </c>
      <c r="K112" s="55">
        <v>44515</v>
      </c>
      <c r="L112">
        <v>4</v>
      </c>
      <c r="M112" t="s">
        <v>117</v>
      </c>
      <c r="N112">
        <v>0</v>
      </c>
      <c r="O112">
        <v>12697140</v>
      </c>
      <c r="P112" t="s">
        <v>118</v>
      </c>
      <c r="Q112">
        <v>1717</v>
      </c>
      <c r="R112">
        <v>0</v>
      </c>
      <c r="S112">
        <v>3.3081172658999999E-2</v>
      </c>
      <c r="T112" s="19">
        <v>899134.85</v>
      </c>
      <c r="U112" s="19">
        <v>886248.84</v>
      </c>
      <c r="V112" s="19">
        <f t="shared" si="1"/>
        <v>-12886.010000000009</v>
      </c>
      <c r="W112">
        <v>0</v>
      </c>
      <c r="X112">
        <v>0</v>
      </c>
      <c r="Y112">
        <v>0</v>
      </c>
      <c r="Z112">
        <v>-12886.01</v>
      </c>
      <c r="AA112">
        <v>899134.85</v>
      </c>
      <c r="AB112">
        <v>-1.4331565504329999</v>
      </c>
      <c r="AC112">
        <v>-1.3161827043150001</v>
      </c>
      <c r="AD112" s="55">
        <v>44516.209247685183</v>
      </c>
      <c r="AE112" s="55">
        <v>44516.336430868054</v>
      </c>
      <c r="AF112">
        <v>1717</v>
      </c>
      <c r="AG112" t="s">
        <v>681</v>
      </c>
      <c r="AH112" t="s">
        <v>682</v>
      </c>
      <c r="AI112" t="s">
        <v>120</v>
      </c>
      <c r="AJ112">
        <v>0</v>
      </c>
      <c r="AK112" s="55">
        <v>44516.151203703703</v>
      </c>
      <c r="AL112" s="55">
        <v>44516.250243055554</v>
      </c>
      <c r="AM112" t="s">
        <v>5</v>
      </c>
      <c r="AN112">
        <v>3091357</v>
      </c>
      <c r="AO112" t="s">
        <v>32</v>
      </c>
      <c r="AP112" t="s">
        <v>33</v>
      </c>
      <c r="AQ112">
        <v>3</v>
      </c>
      <c r="AR112" t="s">
        <v>167</v>
      </c>
      <c r="AS112" t="s">
        <v>681</v>
      </c>
      <c r="AT112" s="53">
        <v>36161</v>
      </c>
      <c r="AU112" t="s">
        <v>241</v>
      </c>
      <c r="AV112" t="s">
        <v>167</v>
      </c>
      <c r="AW112" t="s">
        <v>5</v>
      </c>
      <c r="AX112" s="53">
        <v>44249</v>
      </c>
      <c r="AY112" t="s">
        <v>123</v>
      </c>
      <c r="AZ112" t="s">
        <v>52</v>
      </c>
      <c r="BA112" t="s">
        <v>53</v>
      </c>
      <c r="BB112" t="s">
        <v>233</v>
      </c>
      <c r="BC112" t="s">
        <v>120</v>
      </c>
      <c r="BD112" t="s">
        <v>124</v>
      </c>
      <c r="BE112" t="s">
        <v>120</v>
      </c>
    </row>
    <row r="113" spans="1:57" hidden="1" x14ac:dyDescent="0.3">
      <c r="A113" s="55">
        <v>44515</v>
      </c>
      <c r="B113" t="s">
        <v>5</v>
      </c>
      <c r="C113" t="s">
        <v>32</v>
      </c>
      <c r="D113" t="s">
        <v>33</v>
      </c>
      <c r="E113">
        <v>3</v>
      </c>
      <c r="F113" t="s">
        <v>52</v>
      </c>
      <c r="G113" t="s">
        <v>53</v>
      </c>
      <c r="H113" t="s">
        <v>116</v>
      </c>
      <c r="I113" t="s">
        <v>69</v>
      </c>
      <c r="J113" s="55">
        <v>44514</v>
      </c>
      <c r="K113" s="55">
        <v>44515</v>
      </c>
      <c r="L113">
        <v>4</v>
      </c>
      <c r="M113" t="s">
        <v>117</v>
      </c>
      <c r="N113">
        <v>0</v>
      </c>
      <c r="O113">
        <v>12697140</v>
      </c>
      <c r="P113" t="s">
        <v>118</v>
      </c>
      <c r="Q113">
        <v>1719</v>
      </c>
      <c r="R113">
        <v>0</v>
      </c>
      <c r="S113">
        <v>7.3586848396000007E-2</v>
      </c>
      <c r="T113" s="19">
        <v>2000065.13</v>
      </c>
      <c r="U113" s="19">
        <v>1858365.86</v>
      </c>
      <c r="V113" s="19">
        <f t="shared" si="1"/>
        <v>-141699.26999999979</v>
      </c>
      <c r="W113">
        <v>-146488.70000000001</v>
      </c>
      <c r="X113">
        <v>0</v>
      </c>
      <c r="Y113">
        <v>-146488.70000000001</v>
      </c>
      <c r="Z113">
        <v>4789.4300000002304</v>
      </c>
      <c r="AA113">
        <v>2000065.13</v>
      </c>
      <c r="AB113">
        <v>0.23946370186499999</v>
      </c>
      <c r="AC113">
        <v>0.35842319260799999</v>
      </c>
      <c r="AD113" s="55">
        <v>44516.209247685183</v>
      </c>
      <c r="AE113" s="55">
        <v>44516.336430868054</v>
      </c>
      <c r="AF113">
        <v>1719</v>
      </c>
      <c r="AG113" t="s">
        <v>683</v>
      </c>
      <c r="AH113" t="s">
        <v>684</v>
      </c>
      <c r="AI113" t="s">
        <v>120</v>
      </c>
      <c r="AJ113">
        <v>0</v>
      </c>
      <c r="AK113" s="55">
        <v>44516.151203703703</v>
      </c>
      <c r="AL113" s="55">
        <v>44516.250243055554</v>
      </c>
      <c r="AM113" t="s">
        <v>5</v>
      </c>
      <c r="AN113">
        <v>3134865</v>
      </c>
      <c r="AO113" t="s">
        <v>32</v>
      </c>
      <c r="AP113" t="s">
        <v>33</v>
      </c>
      <c r="AQ113">
        <v>3</v>
      </c>
      <c r="AR113" t="s">
        <v>167</v>
      </c>
      <c r="AS113" t="s">
        <v>683</v>
      </c>
      <c r="AT113" s="53">
        <v>36161</v>
      </c>
      <c r="AU113" t="s">
        <v>241</v>
      </c>
      <c r="AV113" t="s">
        <v>167</v>
      </c>
      <c r="AW113" t="s">
        <v>5</v>
      </c>
      <c r="AX113" s="53">
        <v>44249</v>
      </c>
      <c r="AY113" t="s">
        <v>123</v>
      </c>
      <c r="AZ113" t="s">
        <v>52</v>
      </c>
      <c r="BA113" t="s">
        <v>53</v>
      </c>
      <c r="BB113" t="s">
        <v>233</v>
      </c>
      <c r="BC113" t="s">
        <v>120</v>
      </c>
      <c r="BD113" t="s">
        <v>124</v>
      </c>
      <c r="BE113" t="s">
        <v>120</v>
      </c>
    </row>
    <row r="114" spans="1:57" hidden="1" x14ac:dyDescent="0.3">
      <c r="A114" s="55">
        <v>44515</v>
      </c>
      <c r="B114" t="s">
        <v>5</v>
      </c>
      <c r="C114" t="s">
        <v>32</v>
      </c>
      <c r="D114" t="s">
        <v>33</v>
      </c>
      <c r="E114">
        <v>3</v>
      </c>
      <c r="F114" t="s">
        <v>52</v>
      </c>
      <c r="G114" t="s">
        <v>53</v>
      </c>
      <c r="H114" t="s">
        <v>116</v>
      </c>
      <c r="I114" t="s">
        <v>69</v>
      </c>
      <c r="J114" s="55">
        <v>44514</v>
      </c>
      <c r="K114" s="55">
        <v>44515</v>
      </c>
      <c r="L114">
        <v>4</v>
      </c>
      <c r="M114" t="s">
        <v>117</v>
      </c>
      <c r="N114">
        <v>0</v>
      </c>
      <c r="O114">
        <v>12697140</v>
      </c>
      <c r="P114" t="s">
        <v>118</v>
      </c>
      <c r="Q114">
        <v>1721</v>
      </c>
      <c r="R114">
        <v>0</v>
      </c>
      <c r="S114">
        <v>1.7193936241000001E-2</v>
      </c>
      <c r="T114" s="19">
        <v>467325.25</v>
      </c>
      <c r="U114" s="19">
        <v>470025.33</v>
      </c>
      <c r="V114" s="19">
        <f t="shared" si="1"/>
        <v>2700.0800000000163</v>
      </c>
      <c r="W114">
        <v>0</v>
      </c>
      <c r="X114">
        <v>0</v>
      </c>
      <c r="Y114">
        <v>0</v>
      </c>
      <c r="Z114">
        <v>2700.0800000000199</v>
      </c>
      <c r="AA114">
        <v>467325.25</v>
      </c>
      <c r="AB114">
        <v>0.57777318901600005</v>
      </c>
      <c r="AC114">
        <v>0.69713400464800002</v>
      </c>
      <c r="AD114" s="55">
        <v>44516.209247685183</v>
      </c>
      <c r="AE114" s="55">
        <v>44516.336430868054</v>
      </c>
      <c r="AF114">
        <v>1721</v>
      </c>
      <c r="AG114" t="s">
        <v>685</v>
      </c>
      <c r="AH114" t="s">
        <v>686</v>
      </c>
      <c r="AI114" t="s">
        <v>120</v>
      </c>
      <c r="AJ114">
        <v>0</v>
      </c>
      <c r="AK114" s="55">
        <v>44516.151203703703</v>
      </c>
      <c r="AL114" s="55">
        <v>44516.250243055554</v>
      </c>
      <c r="AM114" t="s">
        <v>5</v>
      </c>
      <c r="AN114">
        <v>3174300</v>
      </c>
      <c r="AO114" t="s">
        <v>32</v>
      </c>
      <c r="AP114" t="s">
        <v>33</v>
      </c>
      <c r="AQ114">
        <v>3</v>
      </c>
      <c r="AR114" t="s">
        <v>167</v>
      </c>
      <c r="AS114" t="s">
        <v>685</v>
      </c>
      <c r="AT114" s="53">
        <v>36161</v>
      </c>
      <c r="AU114" t="s">
        <v>241</v>
      </c>
      <c r="AV114" t="s">
        <v>167</v>
      </c>
      <c r="AW114" t="s">
        <v>5</v>
      </c>
      <c r="AX114" s="53">
        <v>44249</v>
      </c>
      <c r="AY114" t="s">
        <v>123</v>
      </c>
      <c r="AZ114" t="s">
        <v>52</v>
      </c>
      <c r="BA114" t="s">
        <v>53</v>
      </c>
      <c r="BB114" t="s">
        <v>233</v>
      </c>
      <c r="BC114" t="s">
        <v>120</v>
      </c>
      <c r="BD114" t="s">
        <v>124</v>
      </c>
      <c r="BE114" t="s">
        <v>120</v>
      </c>
    </row>
    <row r="115" spans="1:57" hidden="1" x14ac:dyDescent="0.3">
      <c r="A115" s="55">
        <v>44515</v>
      </c>
      <c r="B115" t="s">
        <v>5</v>
      </c>
      <c r="C115" t="s">
        <v>32</v>
      </c>
      <c r="D115" t="s">
        <v>33</v>
      </c>
      <c r="E115">
        <v>3</v>
      </c>
      <c r="F115" t="s">
        <v>52</v>
      </c>
      <c r="G115" t="s">
        <v>53</v>
      </c>
      <c r="H115" t="s">
        <v>116</v>
      </c>
      <c r="I115" t="s">
        <v>69</v>
      </c>
      <c r="J115" s="55">
        <v>44514</v>
      </c>
      <c r="K115" s="55">
        <v>44515</v>
      </c>
      <c r="L115">
        <v>4</v>
      </c>
      <c r="M115" t="s">
        <v>117</v>
      </c>
      <c r="N115">
        <v>0</v>
      </c>
      <c r="O115">
        <v>12697140</v>
      </c>
      <c r="P115" t="s">
        <v>118</v>
      </c>
      <c r="Q115">
        <v>1723</v>
      </c>
      <c r="R115">
        <v>0</v>
      </c>
      <c r="S115">
        <v>1.5746847953E-2</v>
      </c>
      <c r="T115" s="19">
        <v>427993.89</v>
      </c>
      <c r="U115" s="19">
        <v>427110.48</v>
      </c>
      <c r="V115" s="19">
        <f t="shared" si="1"/>
        <v>-883.4100000000326</v>
      </c>
      <c r="W115">
        <v>0</v>
      </c>
      <c r="X115">
        <v>0</v>
      </c>
      <c r="Y115">
        <v>0</v>
      </c>
      <c r="Z115">
        <v>-883.41000000003305</v>
      </c>
      <c r="AA115">
        <v>427993.89</v>
      </c>
      <c r="AB115">
        <v>-0.20640715221399999</v>
      </c>
      <c r="AC115">
        <v>-8.7977720181000002E-2</v>
      </c>
      <c r="AD115" s="55">
        <v>44516.209247685183</v>
      </c>
      <c r="AE115" s="55">
        <v>44516.336430868054</v>
      </c>
      <c r="AF115">
        <v>1723</v>
      </c>
      <c r="AG115" t="s">
        <v>687</v>
      </c>
      <c r="AH115" t="s">
        <v>688</v>
      </c>
      <c r="AI115" t="s">
        <v>120</v>
      </c>
      <c r="AJ115">
        <v>0</v>
      </c>
      <c r="AK115" s="55">
        <v>44516.151203703703</v>
      </c>
      <c r="AL115" s="55">
        <v>44516.250243055554</v>
      </c>
      <c r="AM115" t="s">
        <v>5</v>
      </c>
      <c r="AN115">
        <v>3319521</v>
      </c>
      <c r="AO115" t="s">
        <v>32</v>
      </c>
      <c r="AP115" t="s">
        <v>33</v>
      </c>
      <c r="AQ115">
        <v>3</v>
      </c>
      <c r="AR115" t="s">
        <v>167</v>
      </c>
      <c r="AS115" t="s">
        <v>687</v>
      </c>
      <c r="AT115" s="53">
        <v>36161</v>
      </c>
      <c r="AU115" t="s">
        <v>241</v>
      </c>
      <c r="AV115" t="s">
        <v>167</v>
      </c>
      <c r="AW115" t="s">
        <v>5</v>
      </c>
      <c r="AX115" s="53">
        <v>44249</v>
      </c>
      <c r="AY115" t="s">
        <v>123</v>
      </c>
      <c r="AZ115" t="s">
        <v>52</v>
      </c>
      <c r="BA115" t="s">
        <v>53</v>
      </c>
      <c r="BB115" t="s">
        <v>233</v>
      </c>
      <c r="BC115" t="s">
        <v>120</v>
      </c>
      <c r="BD115" t="s">
        <v>124</v>
      </c>
      <c r="BE115" t="s">
        <v>120</v>
      </c>
    </row>
    <row r="116" spans="1:57" hidden="1" x14ac:dyDescent="0.3">
      <c r="A116" s="55">
        <v>44515</v>
      </c>
      <c r="B116" t="s">
        <v>6</v>
      </c>
      <c r="C116" t="s">
        <v>32</v>
      </c>
      <c r="D116" t="s">
        <v>33</v>
      </c>
      <c r="E116">
        <v>3</v>
      </c>
      <c r="F116" t="s">
        <v>52</v>
      </c>
      <c r="G116" t="s">
        <v>53</v>
      </c>
      <c r="H116" t="s">
        <v>116</v>
      </c>
      <c r="I116" t="s">
        <v>69</v>
      </c>
      <c r="J116" s="55">
        <v>44514</v>
      </c>
      <c r="K116" s="55">
        <v>44515</v>
      </c>
      <c r="L116">
        <v>4</v>
      </c>
      <c r="M116" t="s">
        <v>117</v>
      </c>
      <c r="N116">
        <v>0</v>
      </c>
      <c r="O116">
        <v>12697140</v>
      </c>
      <c r="P116" t="s">
        <v>118</v>
      </c>
      <c r="Q116">
        <v>1825</v>
      </c>
      <c r="R116">
        <v>0</v>
      </c>
      <c r="S116">
        <v>4.8138362476E-2</v>
      </c>
      <c r="T116" s="19">
        <v>1308384.07</v>
      </c>
      <c r="U116" s="19">
        <v>1210030.32</v>
      </c>
      <c r="V116" s="19">
        <f t="shared" si="1"/>
        <v>-98353.75</v>
      </c>
      <c r="W116">
        <v>-135958.46</v>
      </c>
      <c r="X116">
        <v>0</v>
      </c>
      <c r="Y116">
        <v>-135958.46</v>
      </c>
      <c r="Z116">
        <v>37604.71</v>
      </c>
      <c r="AA116">
        <v>1308384.07</v>
      </c>
      <c r="AB116">
        <v>2.8741338925050002</v>
      </c>
      <c r="AC116">
        <v>3.2356532356529999</v>
      </c>
      <c r="AD116" s="55">
        <v>44516.209247685183</v>
      </c>
      <c r="AE116" s="55">
        <v>44516.336430868054</v>
      </c>
      <c r="AF116">
        <v>1825</v>
      </c>
      <c r="AG116" t="s">
        <v>709</v>
      </c>
      <c r="AH116">
        <v>669</v>
      </c>
      <c r="AI116" t="s">
        <v>120</v>
      </c>
      <c r="AJ116">
        <v>0</v>
      </c>
      <c r="AK116" s="55">
        <v>44516.15121527778</v>
      </c>
      <c r="AL116" s="55">
        <v>44516.250243055554</v>
      </c>
      <c r="AM116" t="s">
        <v>6</v>
      </c>
      <c r="AN116" t="s">
        <v>710</v>
      </c>
      <c r="AO116" t="s">
        <v>32</v>
      </c>
      <c r="AP116" t="s">
        <v>33</v>
      </c>
      <c r="AQ116">
        <v>3</v>
      </c>
      <c r="AR116" t="s">
        <v>170</v>
      </c>
      <c r="AS116" t="s">
        <v>709</v>
      </c>
      <c r="AT116" s="53">
        <v>36161</v>
      </c>
      <c r="AU116" t="s">
        <v>242</v>
      </c>
      <c r="AV116" t="s">
        <v>170</v>
      </c>
      <c r="AW116" t="s">
        <v>6</v>
      </c>
      <c r="AX116" s="53">
        <v>44249</v>
      </c>
      <c r="AY116" t="s">
        <v>123</v>
      </c>
      <c r="AZ116" t="s">
        <v>52</v>
      </c>
      <c r="BA116" t="s">
        <v>53</v>
      </c>
      <c r="BB116" t="s">
        <v>233</v>
      </c>
      <c r="BC116" t="s">
        <v>120</v>
      </c>
      <c r="BD116" t="s">
        <v>124</v>
      </c>
      <c r="BE116" t="s">
        <v>120</v>
      </c>
    </row>
    <row r="117" spans="1:57" hidden="1" x14ac:dyDescent="0.3">
      <c r="A117" s="55">
        <v>44515</v>
      </c>
      <c r="B117" t="s">
        <v>6</v>
      </c>
      <c r="C117" t="s">
        <v>32</v>
      </c>
      <c r="D117" t="s">
        <v>33</v>
      </c>
      <c r="E117">
        <v>3</v>
      </c>
      <c r="F117" t="s">
        <v>52</v>
      </c>
      <c r="G117" t="s">
        <v>53</v>
      </c>
      <c r="H117" t="s">
        <v>116</v>
      </c>
      <c r="I117" t="s">
        <v>69</v>
      </c>
      <c r="J117" s="55">
        <v>44514</v>
      </c>
      <c r="K117" s="55">
        <v>44515</v>
      </c>
      <c r="L117">
        <v>4</v>
      </c>
      <c r="M117" t="s">
        <v>117</v>
      </c>
      <c r="N117">
        <v>0</v>
      </c>
      <c r="O117">
        <v>12697140</v>
      </c>
      <c r="P117" t="s">
        <v>118</v>
      </c>
      <c r="Q117">
        <v>1844</v>
      </c>
      <c r="R117">
        <v>0</v>
      </c>
      <c r="S117">
        <v>3.004608811E-3</v>
      </c>
      <c r="T117" s="19">
        <v>81664.23</v>
      </c>
      <c r="U117" s="19">
        <v>80330.47</v>
      </c>
      <c r="V117" s="19">
        <f t="shared" si="1"/>
        <v>-1333.7599999999948</v>
      </c>
      <c r="W117">
        <v>0</v>
      </c>
      <c r="X117">
        <v>0</v>
      </c>
      <c r="Y117">
        <v>0</v>
      </c>
      <c r="Z117">
        <v>-1333.75999999999</v>
      </c>
      <c r="AA117">
        <v>81664.23</v>
      </c>
      <c r="AB117">
        <v>-1.6332242402820001</v>
      </c>
      <c r="AC117">
        <v>-1.287553648069</v>
      </c>
      <c r="AD117" s="55">
        <v>44516.209247685183</v>
      </c>
      <c r="AE117" s="55">
        <v>44516.336430868054</v>
      </c>
      <c r="AF117">
        <v>1844</v>
      </c>
      <c r="AG117" t="s">
        <v>713</v>
      </c>
      <c r="AH117">
        <v>1128</v>
      </c>
      <c r="AI117" t="s">
        <v>120</v>
      </c>
      <c r="AJ117" t="s">
        <v>120</v>
      </c>
      <c r="AK117" s="55">
        <v>44516.15121527778</v>
      </c>
      <c r="AL117" s="55">
        <v>44516.250243055554</v>
      </c>
      <c r="AM117" t="s">
        <v>6</v>
      </c>
      <c r="AN117" t="s">
        <v>714</v>
      </c>
      <c r="AO117" t="s">
        <v>32</v>
      </c>
      <c r="AP117" t="s">
        <v>33</v>
      </c>
      <c r="AQ117">
        <v>3</v>
      </c>
      <c r="AR117" t="s">
        <v>170</v>
      </c>
      <c r="AS117" t="s">
        <v>713</v>
      </c>
      <c r="AT117" s="53">
        <v>36161</v>
      </c>
      <c r="AU117" t="s">
        <v>242</v>
      </c>
      <c r="AV117" t="s">
        <v>170</v>
      </c>
      <c r="AW117" t="s">
        <v>6</v>
      </c>
      <c r="AX117" s="53">
        <v>44249</v>
      </c>
      <c r="AY117" t="s">
        <v>123</v>
      </c>
      <c r="AZ117" t="s">
        <v>52</v>
      </c>
      <c r="BA117" t="s">
        <v>53</v>
      </c>
      <c r="BB117" t="s">
        <v>233</v>
      </c>
      <c r="BC117" t="s">
        <v>120</v>
      </c>
      <c r="BD117" t="s">
        <v>124</v>
      </c>
      <c r="BE117" t="s">
        <v>120</v>
      </c>
    </row>
    <row r="118" spans="1:57" hidden="1" x14ac:dyDescent="0.3">
      <c r="A118" s="55">
        <v>44515</v>
      </c>
      <c r="B118" t="s">
        <v>6</v>
      </c>
      <c r="C118" t="s">
        <v>32</v>
      </c>
      <c r="D118" t="s">
        <v>33</v>
      </c>
      <c r="E118">
        <v>3</v>
      </c>
      <c r="F118" t="s">
        <v>52</v>
      </c>
      <c r="G118" t="s">
        <v>53</v>
      </c>
      <c r="H118" t="s">
        <v>116</v>
      </c>
      <c r="I118" t="s">
        <v>69</v>
      </c>
      <c r="J118" s="55">
        <v>44514</v>
      </c>
      <c r="K118" s="55">
        <v>44515</v>
      </c>
      <c r="L118">
        <v>4</v>
      </c>
      <c r="M118" t="s">
        <v>117</v>
      </c>
      <c r="N118">
        <v>0</v>
      </c>
      <c r="O118">
        <v>12697140</v>
      </c>
      <c r="P118" t="s">
        <v>118</v>
      </c>
      <c r="Q118">
        <v>1848</v>
      </c>
      <c r="R118">
        <v>0</v>
      </c>
      <c r="S118">
        <v>4.6940379270000001E-3</v>
      </c>
      <c r="T118" s="19">
        <v>127582.33</v>
      </c>
      <c r="U118" s="19">
        <v>127287.99</v>
      </c>
      <c r="V118" s="19">
        <f t="shared" si="1"/>
        <v>-294.33999999999651</v>
      </c>
      <c r="W118">
        <v>0</v>
      </c>
      <c r="X118">
        <v>0</v>
      </c>
      <c r="Y118">
        <v>0</v>
      </c>
      <c r="Z118">
        <v>-294.339999999996</v>
      </c>
      <c r="AA118">
        <v>127582.33</v>
      </c>
      <c r="AB118">
        <v>-0.23070592926200001</v>
      </c>
      <c r="AC118">
        <v>0.119904076739</v>
      </c>
      <c r="AD118" s="55">
        <v>44516.209247685183</v>
      </c>
      <c r="AE118" s="55">
        <v>44516.336430868054</v>
      </c>
      <c r="AF118">
        <v>1848</v>
      </c>
      <c r="AG118" t="s">
        <v>715</v>
      </c>
      <c r="AH118">
        <v>1929</v>
      </c>
      <c r="AI118" t="s">
        <v>120</v>
      </c>
      <c r="AJ118">
        <v>0</v>
      </c>
      <c r="AK118" s="55">
        <v>44516.15121527778</v>
      </c>
      <c r="AL118" s="55">
        <v>44516.250243055554</v>
      </c>
      <c r="AM118" t="s">
        <v>6</v>
      </c>
      <c r="AN118" t="s">
        <v>716</v>
      </c>
      <c r="AO118" t="s">
        <v>32</v>
      </c>
      <c r="AP118" t="s">
        <v>33</v>
      </c>
      <c r="AQ118">
        <v>3</v>
      </c>
      <c r="AR118" t="s">
        <v>170</v>
      </c>
      <c r="AS118" t="s">
        <v>715</v>
      </c>
      <c r="AT118" s="53">
        <v>36161</v>
      </c>
      <c r="AU118" t="s">
        <v>242</v>
      </c>
      <c r="AV118" t="s">
        <v>170</v>
      </c>
      <c r="AW118" t="s">
        <v>6</v>
      </c>
      <c r="AX118" s="53">
        <v>44249</v>
      </c>
      <c r="AY118" t="s">
        <v>123</v>
      </c>
      <c r="AZ118" t="s">
        <v>52</v>
      </c>
      <c r="BA118" t="s">
        <v>53</v>
      </c>
      <c r="BB118" t="s">
        <v>233</v>
      </c>
      <c r="BC118" t="s">
        <v>120</v>
      </c>
      <c r="BD118" t="s">
        <v>124</v>
      </c>
      <c r="BE118" t="s">
        <v>120</v>
      </c>
    </row>
    <row r="119" spans="1:57" hidden="1" x14ac:dyDescent="0.3">
      <c r="A119" s="55">
        <v>44515</v>
      </c>
      <c r="B119" t="s">
        <v>6</v>
      </c>
      <c r="C119" t="s">
        <v>32</v>
      </c>
      <c r="D119" t="s">
        <v>33</v>
      </c>
      <c r="E119">
        <v>3</v>
      </c>
      <c r="F119" t="s">
        <v>52</v>
      </c>
      <c r="G119" t="s">
        <v>53</v>
      </c>
      <c r="H119" t="s">
        <v>116</v>
      </c>
      <c r="I119" t="s">
        <v>69</v>
      </c>
      <c r="J119" s="55">
        <v>44514</v>
      </c>
      <c r="K119" s="55">
        <v>44515</v>
      </c>
      <c r="L119">
        <v>4</v>
      </c>
      <c r="M119" t="s">
        <v>117</v>
      </c>
      <c r="N119">
        <v>0</v>
      </c>
      <c r="O119">
        <v>12697140</v>
      </c>
      <c r="P119" t="s">
        <v>118</v>
      </c>
      <c r="Q119">
        <v>1849</v>
      </c>
      <c r="R119">
        <v>0</v>
      </c>
      <c r="S119">
        <v>0.21388653218000001</v>
      </c>
      <c r="T119" s="19">
        <v>5813362.0899999999</v>
      </c>
      <c r="U119" s="19">
        <v>5493361.8799999999</v>
      </c>
      <c r="V119" s="19">
        <f t="shared" si="1"/>
        <v>-320000.20999999996</v>
      </c>
      <c r="W119">
        <v>-435416.02</v>
      </c>
      <c r="X119">
        <v>0</v>
      </c>
      <c r="Y119">
        <v>-435416.02</v>
      </c>
      <c r="Z119">
        <v>115415.81</v>
      </c>
      <c r="AA119">
        <v>5813362.0899999999</v>
      </c>
      <c r="AB119">
        <v>1.9853538832290001</v>
      </c>
      <c r="AC119">
        <v>2.34375</v>
      </c>
      <c r="AD119" s="55">
        <v>44516.209247685183</v>
      </c>
      <c r="AE119" s="55">
        <v>44516.336430868054</v>
      </c>
      <c r="AF119">
        <v>1849</v>
      </c>
      <c r="AG119" t="s">
        <v>717</v>
      </c>
      <c r="AH119">
        <v>1299</v>
      </c>
      <c r="AI119" t="s">
        <v>120</v>
      </c>
      <c r="AJ119">
        <v>0</v>
      </c>
      <c r="AK119" s="55">
        <v>44516.15121527778</v>
      </c>
      <c r="AL119" s="55">
        <v>44516.250243055554</v>
      </c>
      <c r="AM119" t="s">
        <v>6</v>
      </c>
      <c r="AN119" t="s">
        <v>718</v>
      </c>
      <c r="AO119" t="s">
        <v>32</v>
      </c>
      <c r="AP119" t="s">
        <v>33</v>
      </c>
      <c r="AQ119">
        <v>3</v>
      </c>
      <c r="AR119" t="s">
        <v>170</v>
      </c>
      <c r="AS119" t="s">
        <v>717</v>
      </c>
      <c r="AT119" s="53">
        <v>36161</v>
      </c>
      <c r="AU119" t="s">
        <v>242</v>
      </c>
      <c r="AV119" t="s">
        <v>170</v>
      </c>
      <c r="AW119" t="s">
        <v>6</v>
      </c>
      <c r="AX119" s="53">
        <v>44249</v>
      </c>
      <c r="AY119" t="s">
        <v>123</v>
      </c>
      <c r="AZ119" t="s">
        <v>52</v>
      </c>
      <c r="BA119" t="s">
        <v>53</v>
      </c>
      <c r="BB119" t="s">
        <v>233</v>
      </c>
      <c r="BC119" t="s">
        <v>120</v>
      </c>
      <c r="BD119" t="s">
        <v>124</v>
      </c>
      <c r="BE119" t="s">
        <v>120</v>
      </c>
    </row>
    <row r="120" spans="1:57" hidden="1" x14ac:dyDescent="0.3">
      <c r="A120" s="55">
        <v>44515</v>
      </c>
      <c r="B120" t="s">
        <v>6</v>
      </c>
      <c r="C120" t="s">
        <v>32</v>
      </c>
      <c r="D120" t="s">
        <v>33</v>
      </c>
      <c r="E120">
        <v>3</v>
      </c>
      <c r="F120" t="s">
        <v>52</v>
      </c>
      <c r="G120" t="s">
        <v>53</v>
      </c>
      <c r="H120" t="s">
        <v>116</v>
      </c>
      <c r="I120" t="s">
        <v>69</v>
      </c>
      <c r="J120" s="55">
        <v>44514</v>
      </c>
      <c r="K120" s="55">
        <v>44515</v>
      </c>
      <c r="L120">
        <v>4</v>
      </c>
      <c r="M120" t="s">
        <v>117</v>
      </c>
      <c r="N120">
        <v>0</v>
      </c>
      <c r="O120">
        <v>12697140</v>
      </c>
      <c r="P120" t="s">
        <v>118</v>
      </c>
      <c r="Q120">
        <v>1850</v>
      </c>
      <c r="R120">
        <v>0</v>
      </c>
      <c r="S120">
        <v>9.8220997630000008E-3</v>
      </c>
      <c r="T120" s="19">
        <v>266961.28000000003</v>
      </c>
      <c r="U120" s="19">
        <v>270132.65999999997</v>
      </c>
      <c r="V120" s="19">
        <f t="shared" si="1"/>
        <v>3171.3799999999464</v>
      </c>
      <c r="W120">
        <v>0</v>
      </c>
      <c r="X120">
        <v>0</v>
      </c>
      <c r="Y120">
        <v>0</v>
      </c>
      <c r="Z120">
        <v>3171.3799999999501</v>
      </c>
      <c r="AA120">
        <v>266961.28000000003</v>
      </c>
      <c r="AB120">
        <v>1.1879550472639999</v>
      </c>
      <c r="AC120">
        <v>1.5435501653799999</v>
      </c>
      <c r="AD120" s="55">
        <v>44516.209247685183</v>
      </c>
      <c r="AE120" s="55">
        <v>44516.336430868054</v>
      </c>
      <c r="AF120">
        <v>1850</v>
      </c>
      <c r="AG120" t="s">
        <v>719</v>
      </c>
      <c r="AH120">
        <v>1928</v>
      </c>
      <c r="AI120" t="s">
        <v>120</v>
      </c>
      <c r="AJ120">
        <v>0</v>
      </c>
      <c r="AK120" s="55">
        <v>44516.15121527778</v>
      </c>
      <c r="AL120" s="55">
        <v>44516.250243055554</v>
      </c>
      <c r="AM120" t="s">
        <v>6</v>
      </c>
      <c r="AN120" t="s">
        <v>720</v>
      </c>
      <c r="AO120" t="s">
        <v>32</v>
      </c>
      <c r="AP120" t="s">
        <v>33</v>
      </c>
      <c r="AQ120">
        <v>3</v>
      </c>
      <c r="AR120" t="s">
        <v>170</v>
      </c>
      <c r="AS120" t="s">
        <v>719</v>
      </c>
      <c r="AT120" s="53">
        <v>36161</v>
      </c>
      <c r="AU120" t="s">
        <v>242</v>
      </c>
      <c r="AV120" t="s">
        <v>170</v>
      </c>
      <c r="AW120" t="s">
        <v>6</v>
      </c>
      <c r="AX120" s="53">
        <v>44249</v>
      </c>
      <c r="AY120" t="s">
        <v>123</v>
      </c>
      <c r="AZ120" t="s">
        <v>52</v>
      </c>
      <c r="BA120" t="s">
        <v>53</v>
      </c>
      <c r="BB120" t="s">
        <v>233</v>
      </c>
      <c r="BC120" t="s">
        <v>120</v>
      </c>
      <c r="BD120" t="s">
        <v>124</v>
      </c>
      <c r="BE120" t="s">
        <v>120</v>
      </c>
    </row>
    <row r="121" spans="1:57" hidden="1" x14ac:dyDescent="0.3">
      <c r="A121" s="55">
        <v>44515</v>
      </c>
      <c r="B121" t="s">
        <v>6</v>
      </c>
      <c r="C121" t="s">
        <v>32</v>
      </c>
      <c r="D121" t="s">
        <v>33</v>
      </c>
      <c r="E121">
        <v>3</v>
      </c>
      <c r="F121" t="s">
        <v>52</v>
      </c>
      <c r="G121" t="s">
        <v>53</v>
      </c>
      <c r="H121" t="s">
        <v>116</v>
      </c>
      <c r="I121" t="s">
        <v>69</v>
      </c>
      <c r="J121" s="55">
        <v>44514</v>
      </c>
      <c r="K121" s="55">
        <v>44515</v>
      </c>
      <c r="L121">
        <v>4</v>
      </c>
      <c r="M121" t="s">
        <v>117</v>
      </c>
      <c r="N121">
        <v>0</v>
      </c>
      <c r="O121">
        <v>12697140</v>
      </c>
      <c r="P121" t="s">
        <v>118</v>
      </c>
      <c r="Q121">
        <v>1856</v>
      </c>
      <c r="R121">
        <v>0</v>
      </c>
      <c r="S121">
        <v>6.7053868790000002E-3</v>
      </c>
      <c r="T121" s="19">
        <v>182250.1</v>
      </c>
      <c r="U121" s="19">
        <v>181182.54</v>
      </c>
      <c r="V121" s="19">
        <f t="shared" si="1"/>
        <v>-1067.5599999999977</v>
      </c>
      <c r="W121">
        <v>0</v>
      </c>
      <c r="X121">
        <v>0</v>
      </c>
      <c r="Y121">
        <v>0</v>
      </c>
      <c r="Z121">
        <v>-1067.56</v>
      </c>
      <c r="AA121">
        <v>182250.1</v>
      </c>
      <c r="AB121">
        <v>-0.585766482433</v>
      </c>
      <c r="AC121">
        <v>-0.23640661938499999</v>
      </c>
      <c r="AD121" s="55">
        <v>44516.209247685183</v>
      </c>
      <c r="AE121" s="55">
        <v>44516.336430868054</v>
      </c>
      <c r="AF121">
        <v>1856</v>
      </c>
      <c r="AG121" t="s">
        <v>721</v>
      </c>
      <c r="AH121">
        <v>1972</v>
      </c>
      <c r="AI121" t="s">
        <v>120</v>
      </c>
      <c r="AJ121">
        <v>0</v>
      </c>
      <c r="AK121" s="55">
        <v>44516.15121527778</v>
      </c>
      <c r="AL121" s="55">
        <v>44516.250243055554</v>
      </c>
      <c r="AM121" t="s">
        <v>6</v>
      </c>
      <c r="AN121" t="s">
        <v>722</v>
      </c>
      <c r="AO121" t="s">
        <v>32</v>
      </c>
      <c r="AP121" t="s">
        <v>33</v>
      </c>
      <c r="AQ121">
        <v>3</v>
      </c>
      <c r="AR121" t="s">
        <v>170</v>
      </c>
      <c r="AS121" t="s">
        <v>721</v>
      </c>
      <c r="AT121" s="53">
        <v>36161</v>
      </c>
      <c r="AU121" t="s">
        <v>242</v>
      </c>
      <c r="AV121" t="s">
        <v>170</v>
      </c>
      <c r="AW121" t="s">
        <v>6</v>
      </c>
      <c r="AX121" s="53">
        <v>44249</v>
      </c>
      <c r="AY121" t="s">
        <v>123</v>
      </c>
      <c r="AZ121" t="s">
        <v>52</v>
      </c>
      <c r="BA121" t="s">
        <v>53</v>
      </c>
      <c r="BB121" t="s">
        <v>233</v>
      </c>
      <c r="BC121" t="s">
        <v>120</v>
      </c>
      <c r="BD121" t="s">
        <v>124</v>
      </c>
      <c r="BE121" t="s">
        <v>120</v>
      </c>
    </row>
    <row r="122" spans="1:57" hidden="1" x14ac:dyDescent="0.3">
      <c r="A122" s="55">
        <v>44515</v>
      </c>
      <c r="B122" t="s">
        <v>6</v>
      </c>
      <c r="C122" t="s">
        <v>32</v>
      </c>
      <c r="D122" t="s">
        <v>33</v>
      </c>
      <c r="E122">
        <v>3</v>
      </c>
      <c r="F122" t="s">
        <v>52</v>
      </c>
      <c r="G122" t="s">
        <v>53</v>
      </c>
      <c r="H122" t="s">
        <v>116</v>
      </c>
      <c r="I122" t="s">
        <v>69</v>
      </c>
      <c r="J122" s="55">
        <v>44514</v>
      </c>
      <c r="K122" s="55">
        <v>44515</v>
      </c>
      <c r="L122">
        <v>4</v>
      </c>
      <c r="M122" t="s">
        <v>117</v>
      </c>
      <c r="N122">
        <v>0</v>
      </c>
      <c r="O122">
        <v>12697140</v>
      </c>
      <c r="P122" t="s">
        <v>118</v>
      </c>
      <c r="Q122">
        <v>1880</v>
      </c>
      <c r="R122">
        <v>0</v>
      </c>
      <c r="S122">
        <v>6.5589788380000002E-3</v>
      </c>
      <c r="T122" s="19">
        <v>178270.78</v>
      </c>
      <c r="U122" s="19">
        <v>175837.47</v>
      </c>
      <c r="V122" s="19">
        <f t="shared" si="1"/>
        <v>-2433.3099999999977</v>
      </c>
      <c r="W122">
        <v>0</v>
      </c>
      <c r="X122">
        <v>0</v>
      </c>
      <c r="Y122">
        <v>0</v>
      </c>
      <c r="Z122">
        <v>-2433.31</v>
      </c>
      <c r="AA122">
        <v>178270.78</v>
      </c>
      <c r="AB122">
        <v>-1.3649516763209999</v>
      </c>
      <c r="AC122">
        <v>-1.0183299389</v>
      </c>
      <c r="AD122" s="55">
        <v>44516.209247685183</v>
      </c>
      <c r="AE122" s="55">
        <v>44516.336430868054</v>
      </c>
      <c r="AF122">
        <v>1880</v>
      </c>
      <c r="AG122" t="s">
        <v>725</v>
      </c>
      <c r="AH122">
        <v>19</v>
      </c>
      <c r="AI122" t="s">
        <v>120</v>
      </c>
      <c r="AJ122">
        <v>0</v>
      </c>
      <c r="AK122" s="55">
        <v>44516.15121527778</v>
      </c>
      <c r="AL122" s="55">
        <v>44516.250243055554</v>
      </c>
      <c r="AM122" t="s">
        <v>6</v>
      </c>
      <c r="AN122">
        <v>6867748</v>
      </c>
      <c r="AO122" t="s">
        <v>32</v>
      </c>
      <c r="AP122" t="s">
        <v>33</v>
      </c>
      <c r="AQ122">
        <v>3</v>
      </c>
      <c r="AR122" t="s">
        <v>170</v>
      </c>
      <c r="AS122" t="s">
        <v>725</v>
      </c>
      <c r="AT122" s="53">
        <v>36161</v>
      </c>
      <c r="AU122" t="s">
        <v>242</v>
      </c>
      <c r="AV122" t="s">
        <v>170</v>
      </c>
      <c r="AW122" t="s">
        <v>6</v>
      </c>
      <c r="AX122" s="53">
        <v>44249</v>
      </c>
      <c r="AY122" t="s">
        <v>123</v>
      </c>
      <c r="AZ122" t="s">
        <v>52</v>
      </c>
      <c r="BA122" t="s">
        <v>53</v>
      </c>
      <c r="BB122" t="s">
        <v>233</v>
      </c>
      <c r="BC122" t="s">
        <v>120</v>
      </c>
      <c r="BD122" t="s">
        <v>124</v>
      </c>
      <c r="BE122" t="s">
        <v>120</v>
      </c>
    </row>
    <row r="123" spans="1:57" hidden="1" x14ac:dyDescent="0.3">
      <c r="A123" s="55">
        <v>44515</v>
      </c>
      <c r="B123" t="s">
        <v>8</v>
      </c>
      <c r="C123" t="s">
        <v>32</v>
      </c>
      <c r="D123" t="s">
        <v>33</v>
      </c>
      <c r="E123">
        <v>3</v>
      </c>
      <c r="F123" t="s">
        <v>52</v>
      </c>
      <c r="G123" t="s">
        <v>53</v>
      </c>
      <c r="H123" t="s">
        <v>116</v>
      </c>
      <c r="I123" t="s">
        <v>69</v>
      </c>
      <c r="J123" s="55">
        <v>44514</v>
      </c>
      <c r="K123" s="55">
        <v>44515</v>
      </c>
      <c r="L123">
        <v>4</v>
      </c>
      <c r="M123" t="s">
        <v>117</v>
      </c>
      <c r="N123">
        <v>0</v>
      </c>
      <c r="O123">
        <v>12697140</v>
      </c>
      <c r="P123" t="s">
        <v>118</v>
      </c>
      <c r="Q123">
        <v>1930</v>
      </c>
      <c r="R123">
        <v>0</v>
      </c>
      <c r="S123">
        <v>4.1304205380999999E-2</v>
      </c>
      <c r="T123" s="19">
        <v>1122634.04</v>
      </c>
      <c r="U123" s="19">
        <v>984582.29</v>
      </c>
      <c r="V123" s="19">
        <f t="shared" si="1"/>
        <v>-138051.75</v>
      </c>
      <c r="W123">
        <v>-124425.23</v>
      </c>
      <c r="X123">
        <v>0</v>
      </c>
      <c r="Y123">
        <v>-124425.23</v>
      </c>
      <c r="Z123">
        <v>-13626.52</v>
      </c>
      <c r="AA123">
        <v>1122634.04</v>
      </c>
      <c r="AB123">
        <v>-1.2137989330879999</v>
      </c>
      <c r="AC123">
        <v>-0.80596413459600003</v>
      </c>
      <c r="AD123" s="55">
        <v>44516.209247685183</v>
      </c>
      <c r="AE123" s="55">
        <v>44516.336430868054</v>
      </c>
      <c r="AF123">
        <v>1930</v>
      </c>
      <c r="AG123" t="s">
        <v>739</v>
      </c>
      <c r="AH123">
        <v>5108</v>
      </c>
      <c r="AI123" t="s">
        <v>120</v>
      </c>
      <c r="AJ123">
        <v>0</v>
      </c>
      <c r="AK123" s="55">
        <v>44516.151226851849</v>
      </c>
      <c r="AL123" s="55">
        <v>44516.250243055554</v>
      </c>
      <c r="AM123" t="s">
        <v>8</v>
      </c>
      <c r="AN123">
        <v>6132101</v>
      </c>
      <c r="AO123" t="s">
        <v>32</v>
      </c>
      <c r="AP123" t="s">
        <v>33</v>
      </c>
      <c r="AQ123">
        <v>3</v>
      </c>
      <c r="AR123" t="s">
        <v>161</v>
      </c>
      <c r="AS123" t="s">
        <v>739</v>
      </c>
      <c r="AT123" s="53">
        <v>36161</v>
      </c>
      <c r="AU123" t="s">
        <v>240</v>
      </c>
      <c r="AV123" t="s">
        <v>161</v>
      </c>
      <c r="AW123" t="s">
        <v>8</v>
      </c>
      <c r="AX123" s="53">
        <v>44249</v>
      </c>
      <c r="AY123" t="s">
        <v>123</v>
      </c>
      <c r="AZ123" t="s">
        <v>52</v>
      </c>
      <c r="BA123" t="s">
        <v>53</v>
      </c>
      <c r="BB123" t="s">
        <v>233</v>
      </c>
      <c r="BC123" t="s">
        <v>120</v>
      </c>
      <c r="BD123" t="s">
        <v>124</v>
      </c>
      <c r="BE123" t="s">
        <v>120</v>
      </c>
    </row>
    <row r="124" spans="1:57" hidden="1" x14ac:dyDescent="0.3">
      <c r="A124" s="55">
        <v>44515</v>
      </c>
      <c r="B124" t="s">
        <v>8</v>
      </c>
      <c r="C124" t="s">
        <v>32</v>
      </c>
      <c r="D124" t="s">
        <v>33</v>
      </c>
      <c r="E124">
        <v>3</v>
      </c>
      <c r="F124" t="s">
        <v>52</v>
      </c>
      <c r="G124" t="s">
        <v>53</v>
      </c>
      <c r="H124" t="s">
        <v>116</v>
      </c>
      <c r="I124" t="s">
        <v>69</v>
      </c>
      <c r="J124" s="55">
        <v>44514</v>
      </c>
      <c r="K124" s="55">
        <v>44515</v>
      </c>
      <c r="L124">
        <v>4</v>
      </c>
      <c r="M124" t="s">
        <v>117</v>
      </c>
      <c r="N124">
        <v>0</v>
      </c>
      <c r="O124">
        <v>12697140</v>
      </c>
      <c r="P124" t="s">
        <v>118</v>
      </c>
      <c r="Q124">
        <v>1931</v>
      </c>
      <c r="R124">
        <v>0</v>
      </c>
      <c r="S124">
        <v>1.3774875145000001E-2</v>
      </c>
      <c r="T124" s="19">
        <v>374396.35</v>
      </c>
      <c r="U124" s="19">
        <v>381490.94</v>
      </c>
      <c r="V124" s="19">
        <f t="shared" si="1"/>
        <v>7094.5900000000256</v>
      </c>
      <c r="W124">
        <v>0</v>
      </c>
      <c r="X124">
        <v>0</v>
      </c>
      <c r="Y124">
        <v>0</v>
      </c>
      <c r="Z124">
        <v>7094.5900000000302</v>
      </c>
      <c r="AA124">
        <v>374396.35</v>
      </c>
      <c r="AB124">
        <v>1.894941016385</v>
      </c>
      <c r="AC124">
        <v>2.315608919382</v>
      </c>
      <c r="AD124" s="55">
        <v>44516.209247685183</v>
      </c>
      <c r="AE124" s="55">
        <v>44516.336430868054</v>
      </c>
      <c r="AF124">
        <v>1931</v>
      </c>
      <c r="AG124" t="s">
        <v>740</v>
      </c>
      <c r="AH124">
        <v>4755</v>
      </c>
      <c r="AI124" t="s">
        <v>120</v>
      </c>
      <c r="AJ124">
        <v>0</v>
      </c>
      <c r="AK124" s="55">
        <v>44516.151226851849</v>
      </c>
      <c r="AL124" s="55">
        <v>44516.250243055554</v>
      </c>
      <c r="AM124" t="s">
        <v>8</v>
      </c>
      <c r="AN124">
        <v>6229597</v>
      </c>
      <c r="AO124" t="s">
        <v>32</v>
      </c>
      <c r="AP124" t="s">
        <v>33</v>
      </c>
      <c r="AQ124">
        <v>3</v>
      </c>
      <c r="AR124" t="s">
        <v>161</v>
      </c>
      <c r="AS124" t="s">
        <v>740</v>
      </c>
      <c r="AT124" s="53">
        <v>36161</v>
      </c>
      <c r="AU124" t="s">
        <v>240</v>
      </c>
      <c r="AV124" t="s">
        <v>161</v>
      </c>
      <c r="AW124" t="s">
        <v>8</v>
      </c>
      <c r="AX124" s="53">
        <v>44249</v>
      </c>
      <c r="AY124" t="s">
        <v>123</v>
      </c>
      <c r="AZ124" t="s">
        <v>52</v>
      </c>
      <c r="BA124" t="s">
        <v>53</v>
      </c>
      <c r="BB124" t="s">
        <v>233</v>
      </c>
      <c r="BC124" t="s">
        <v>120</v>
      </c>
      <c r="BD124" t="s">
        <v>124</v>
      </c>
      <c r="BE124" t="s">
        <v>120</v>
      </c>
    </row>
    <row r="125" spans="1:57" hidden="1" x14ac:dyDescent="0.3">
      <c r="A125" s="55">
        <v>44515</v>
      </c>
      <c r="B125" t="s">
        <v>8</v>
      </c>
      <c r="C125" t="s">
        <v>32</v>
      </c>
      <c r="D125" t="s">
        <v>33</v>
      </c>
      <c r="E125">
        <v>3</v>
      </c>
      <c r="F125" t="s">
        <v>52</v>
      </c>
      <c r="G125" t="s">
        <v>53</v>
      </c>
      <c r="H125" t="s">
        <v>116</v>
      </c>
      <c r="I125" t="s">
        <v>69</v>
      </c>
      <c r="J125" s="55">
        <v>44514</v>
      </c>
      <c r="K125" s="55">
        <v>44515</v>
      </c>
      <c r="L125">
        <v>4</v>
      </c>
      <c r="M125" t="s">
        <v>117</v>
      </c>
      <c r="N125">
        <v>0</v>
      </c>
      <c r="O125">
        <v>12697140</v>
      </c>
      <c r="P125" t="s">
        <v>118</v>
      </c>
      <c r="Q125">
        <v>1932</v>
      </c>
      <c r="R125">
        <v>0</v>
      </c>
      <c r="S125">
        <v>1.1728045228E-2</v>
      </c>
      <c r="T125" s="19">
        <v>318764.21961958701</v>
      </c>
      <c r="U125" s="19">
        <v>315838.27786576003</v>
      </c>
      <c r="V125" s="19">
        <f t="shared" si="1"/>
        <v>-2925.9417538269772</v>
      </c>
      <c r="W125">
        <v>0</v>
      </c>
      <c r="X125">
        <v>0</v>
      </c>
      <c r="Y125">
        <v>0</v>
      </c>
      <c r="Z125">
        <v>-2925.9417538269799</v>
      </c>
      <c r="AA125">
        <v>318764.21961958701</v>
      </c>
      <c r="AB125">
        <v>-0.917901562891</v>
      </c>
      <c r="AC125">
        <v>-0.50884771953100005</v>
      </c>
      <c r="AD125" s="55">
        <v>44516.209247685183</v>
      </c>
      <c r="AE125" s="55">
        <v>44516.336430868054</v>
      </c>
      <c r="AF125">
        <v>1932</v>
      </c>
      <c r="AG125" t="s">
        <v>741</v>
      </c>
      <c r="AH125">
        <v>1878</v>
      </c>
      <c r="AI125" t="s">
        <v>120</v>
      </c>
      <c r="AJ125">
        <v>0</v>
      </c>
      <c r="AK125" s="55">
        <v>44516.151226851849</v>
      </c>
      <c r="AL125" s="55">
        <v>44516.250243055554</v>
      </c>
      <c r="AM125" t="s">
        <v>8</v>
      </c>
      <c r="AN125">
        <v>6250508</v>
      </c>
      <c r="AO125" t="s">
        <v>32</v>
      </c>
      <c r="AP125" t="s">
        <v>33</v>
      </c>
      <c r="AQ125">
        <v>3</v>
      </c>
      <c r="AR125" t="s">
        <v>161</v>
      </c>
      <c r="AS125" t="s">
        <v>741</v>
      </c>
      <c r="AT125" s="53">
        <v>36161</v>
      </c>
      <c r="AU125" t="s">
        <v>240</v>
      </c>
      <c r="AV125" t="s">
        <v>161</v>
      </c>
      <c r="AW125" t="s">
        <v>8</v>
      </c>
      <c r="AX125" s="53">
        <v>44249</v>
      </c>
      <c r="AY125" t="s">
        <v>123</v>
      </c>
      <c r="AZ125" t="s">
        <v>52</v>
      </c>
      <c r="BA125" t="s">
        <v>53</v>
      </c>
      <c r="BB125" t="s">
        <v>233</v>
      </c>
      <c r="BC125" t="s">
        <v>120</v>
      </c>
      <c r="BD125" t="s">
        <v>124</v>
      </c>
      <c r="BE125" t="s">
        <v>120</v>
      </c>
    </row>
    <row r="126" spans="1:57" hidden="1" x14ac:dyDescent="0.3">
      <c r="A126" s="55">
        <v>44515</v>
      </c>
      <c r="B126" t="s">
        <v>8</v>
      </c>
      <c r="C126" t="s">
        <v>32</v>
      </c>
      <c r="D126" t="s">
        <v>33</v>
      </c>
      <c r="E126">
        <v>3</v>
      </c>
      <c r="F126" t="s">
        <v>52</v>
      </c>
      <c r="G126" t="s">
        <v>53</v>
      </c>
      <c r="H126" t="s">
        <v>116</v>
      </c>
      <c r="I126" t="s">
        <v>69</v>
      </c>
      <c r="J126" s="55">
        <v>44514</v>
      </c>
      <c r="K126" s="55">
        <v>44515</v>
      </c>
      <c r="L126">
        <v>4</v>
      </c>
      <c r="M126" t="s">
        <v>117</v>
      </c>
      <c r="N126">
        <v>0</v>
      </c>
      <c r="O126">
        <v>12697140</v>
      </c>
      <c r="P126" t="s">
        <v>118</v>
      </c>
      <c r="Q126">
        <v>1933</v>
      </c>
      <c r="R126">
        <v>0</v>
      </c>
      <c r="S126">
        <v>9.3216805693000004E-2</v>
      </c>
      <c r="T126" s="19">
        <v>2533600.5911254399</v>
      </c>
      <c r="U126" s="19">
        <v>2339505.7220004401</v>
      </c>
      <c r="V126" s="19">
        <f t="shared" si="1"/>
        <v>-194094.86912499974</v>
      </c>
      <c r="W126">
        <v>-196534.93</v>
      </c>
      <c r="X126">
        <v>0</v>
      </c>
      <c r="Y126">
        <v>-196534.93</v>
      </c>
      <c r="Z126">
        <v>2440.0608750002598</v>
      </c>
      <c r="AA126">
        <v>2533600.5911254399</v>
      </c>
      <c r="AB126">
        <v>9.6308032274000005E-2</v>
      </c>
      <c r="AC126">
        <v>0.50955114423600001</v>
      </c>
      <c r="AD126" s="55">
        <v>44516.209247685183</v>
      </c>
      <c r="AE126" s="55">
        <v>44516.336430868054</v>
      </c>
      <c r="AF126">
        <v>1933</v>
      </c>
      <c r="AG126" t="s">
        <v>742</v>
      </c>
      <c r="AH126">
        <v>6367</v>
      </c>
      <c r="AI126" t="s">
        <v>120</v>
      </c>
      <c r="AJ126" t="s">
        <v>120</v>
      </c>
      <c r="AK126" s="55">
        <v>44516.151226851849</v>
      </c>
      <c r="AL126" s="55">
        <v>44516.250243055554</v>
      </c>
      <c r="AM126" t="s">
        <v>8</v>
      </c>
      <c r="AN126">
        <v>6250724</v>
      </c>
      <c r="AO126" t="s">
        <v>32</v>
      </c>
      <c r="AP126" t="s">
        <v>33</v>
      </c>
      <c r="AQ126">
        <v>3</v>
      </c>
      <c r="AR126" t="s">
        <v>161</v>
      </c>
      <c r="AS126" t="s">
        <v>742</v>
      </c>
      <c r="AT126" s="53">
        <v>36161</v>
      </c>
      <c r="AU126" t="s">
        <v>240</v>
      </c>
      <c r="AV126" t="s">
        <v>161</v>
      </c>
      <c r="AW126" t="s">
        <v>8</v>
      </c>
      <c r="AX126" s="53">
        <v>44249</v>
      </c>
      <c r="AY126" t="s">
        <v>123</v>
      </c>
      <c r="AZ126" t="s">
        <v>52</v>
      </c>
      <c r="BA126" t="s">
        <v>53</v>
      </c>
      <c r="BB126" t="s">
        <v>233</v>
      </c>
      <c r="BC126" t="s">
        <v>120</v>
      </c>
      <c r="BD126" t="s">
        <v>124</v>
      </c>
      <c r="BE126" t="s">
        <v>120</v>
      </c>
    </row>
    <row r="127" spans="1:57" hidden="1" x14ac:dyDescent="0.3">
      <c r="A127" s="55">
        <v>44515</v>
      </c>
      <c r="B127" t="s">
        <v>8</v>
      </c>
      <c r="C127" t="s">
        <v>32</v>
      </c>
      <c r="D127" t="s">
        <v>33</v>
      </c>
      <c r="E127">
        <v>3</v>
      </c>
      <c r="F127" t="s">
        <v>52</v>
      </c>
      <c r="G127" t="s">
        <v>53</v>
      </c>
      <c r="H127" t="s">
        <v>116</v>
      </c>
      <c r="I127" t="s">
        <v>69</v>
      </c>
      <c r="J127" s="55">
        <v>44514</v>
      </c>
      <c r="K127" s="55">
        <v>44515</v>
      </c>
      <c r="L127">
        <v>4</v>
      </c>
      <c r="M127" t="s">
        <v>117</v>
      </c>
      <c r="N127">
        <v>0</v>
      </c>
      <c r="O127">
        <v>12697140</v>
      </c>
      <c r="P127" t="s">
        <v>118</v>
      </c>
      <c r="Q127">
        <v>1934</v>
      </c>
      <c r="R127">
        <v>0</v>
      </c>
      <c r="S127">
        <v>3.1809879052000001E-2</v>
      </c>
      <c r="T127" s="19">
        <v>864581.52874073095</v>
      </c>
      <c r="U127" s="19">
        <v>740413.60199824499</v>
      </c>
      <c r="V127" s="19">
        <f t="shared" si="1"/>
        <v>-124167.92674248596</v>
      </c>
      <c r="W127">
        <v>-126362.56</v>
      </c>
      <c r="X127">
        <v>0</v>
      </c>
      <c r="Y127">
        <v>-126362.56</v>
      </c>
      <c r="Z127">
        <v>2194.63325751404</v>
      </c>
      <c r="AA127">
        <v>864581.52874073095</v>
      </c>
      <c r="AB127">
        <v>0.25383762948400002</v>
      </c>
      <c r="AC127">
        <v>0.66773148056599996</v>
      </c>
      <c r="AD127" s="55">
        <v>44516.209247685183</v>
      </c>
      <c r="AE127" s="55">
        <v>44516.336430868054</v>
      </c>
      <c r="AF127">
        <v>1934</v>
      </c>
      <c r="AG127" t="s">
        <v>743</v>
      </c>
      <c r="AH127">
        <v>9020</v>
      </c>
      <c r="AI127" t="s">
        <v>120</v>
      </c>
      <c r="AJ127">
        <v>0</v>
      </c>
      <c r="AK127" s="55">
        <v>44516.151226851849</v>
      </c>
      <c r="AL127" s="55">
        <v>44516.250243055554</v>
      </c>
      <c r="AM127" t="s">
        <v>8</v>
      </c>
      <c r="AN127">
        <v>6298542</v>
      </c>
      <c r="AO127" t="s">
        <v>32</v>
      </c>
      <c r="AP127" t="s">
        <v>33</v>
      </c>
      <c r="AQ127">
        <v>3</v>
      </c>
      <c r="AR127" t="s">
        <v>161</v>
      </c>
      <c r="AS127" t="s">
        <v>743</v>
      </c>
      <c r="AT127" s="53">
        <v>36161</v>
      </c>
      <c r="AU127" t="s">
        <v>240</v>
      </c>
      <c r="AV127" t="s">
        <v>161</v>
      </c>
      <c r="AW127" t="s">
        <v>8</v>
      </c>
      <c r="AX127" s="53">
        <v>44249</v>
      </c>
      <c r="AY127" t="s">
        <v>123</v>
      </c>
      <c r="AZ127" t="s">
        <v>52</v>
      </c>
      <c r="BA127" t="s">
        <v>53</v>
      </c>
      <c r="BB127" t="s">
        <v>233</v>
      </c>
      <c r="BC127" t="s">
        <v>120</v>
      </c>
      <c r="BD127" t="s">
        <v>124</v>
      </c>
      <c r="BE127" t="s">
        <v>120</v>
      </c>
    </row>
    <row r="128" spans="1:57" hidden="1" x14ac:dyDescent="0.3">
      <c r="A128" s="55">
        <v>44515</v>
      </c>
      <c r="B128" t="s">
        <v>8</v>
      </c>
      <c r="C128" t="s">
        <v>32</v>
      </c>
      <c r="D128" t="s">
        <v>33</v>
      </c>
      <c r="E128">
        <v>3</v>
      </c>
      <c r="F128" t="s">
        <v>52</v>
      </c>
      <c r="G128" t="s">
        <v>53</v>
      </c>
      <c r="H128" t="s">
        <v>116</v>
      </c>
      <c r="I128" t="s">
        <v>69</v>
      </c>
      <c r="J128" s="55">
        <v>44514</v>
      </c>
      <c r="K128" s="55">
        <v>44515</v>
      </c>
      <c r="L128">
        <v>4</v>
      </c>
      <c r="M128" t="s">
        <v>117</v>
      </c>
      <c r="N128">
        <v>0</v>
      </c>
      <c r="O128">
        <v>12697140</v>
      </c>
      <c r="P128" t="s">
        <v>118</v>
      </c>
      <c r="Q128">
        <v>1935</v>
      </c>
      <c r="R128">
        <v>0</v>
      </c>
      <c r="S128">
        <v>6.4913323592E-2</v>
      </c>
      <c r="T128" s="19">
        <v>1764321.7207617001</v>
      </c>
      <c r="U128" s="19">
        <v>1583466.47816802</v>
      </c>
      <c r="V128" s="19">
        <f t="shared" si="1"/>
        <v>-180855.24259368004</v>
      </c>
      <c r="W128">
        <v>-166678.32</v>
      </c>
      <c r="X128">
        <v>0</v>
      </c>
      <c r="Y128">
        <v>-166678.32</v>
      </c>
      <c r="Z128">
        <v>-14176.922593679999</v>
      </c>
      <c r="AA128">
        <v>1764321.7207617001</v>
      </c>
      <c r="AB128">
        <v>-0.80353386952299999</v>
      </c>
      <c r="AC128">
        <v>-0.39400600293799998</v>
      </c>
      <c r="AD128" s="55">
        <v>44516.209247685183</v>
      </c>
      <c r="AE128" s="55">
        <v>44516.336430868054</v>
      </c>
      <c r="AF128">
        <v>1935</v>
      </c>
      <c r="AG128" t="s">
        <v>744</v>
      </c>
      <c r="AH128">
        <v>9983</v>
      </c>
      <c r="AI128" t="s">
        <v>120</v>
      </c>
      <c r="AJ128">
        <v>0</v>
      </c>
      <c r="AK128" s="55">
        <v>44516.151226851849</v>
      </c>
      <c r="AL128" s="55">
        <v>44516.250243055554</v>
      </c>
      <c r="AM128" t="s">
        <v>8</v>
      </c>
      <c r="AN128">
        <v>6332439</v>
      </c>
      <c r="AO128" t="s">
        <v>32</v>
      </c>
      <c r="AP128" t="s">
        <v>33</v>
      </c>
      <c r="AQ128">
        <v>3</v>
      </c>
      <c r="AR128" t="s">
        <v>161</v>
      </c>
      <c r="AS128" t="s">
        <v>744</v>
      </c>
      <c r="AT128" s="53">
        <v>36161</v>
      </c>
      <c r="AU128" t="s">
        <v>240</v>
      </c>
      <c r="AV128" t="s">
        <v>161</v>
      </c>
      <c r="AW128" t="s">
        <v>8</v>
      </c>
      <c r="AX128" s="53">
        <v>44249</v>
      </c>
      <c r="AY128" t="s">
        <v>123</v>
      </c>
      <c r="AZ128" t="s">
        <v>52</v>
      </c>
      <c r="BA128" t="s">
        <v>53</v>
      </c>
      <c r="BB128" t="s">
        <v>233</v>
      </c>
      <c r="BC128" t="s">
        <v>120</v>
      </c>
      <c r="BD128" t="s">
        <v>124</v>
      </c>
      <c r="BE128" t="s">
        <v>120</v>
      </c>
    </row>
    <row r="129" spans="1:57" hidden="1" x14ac:dyDescent="0.3">
      <c r="A129" s="55">
        <v>44515</v>
      </c>
      <c r="B129" t="s">
        <v>8</v>
      </c>
      <c r="C129" t="s">
        <v>32</v>
      </c>
      <c r="D129" t="s">
        <v>33</v>
      </c>
      <c r="E129">
        <v>3</v>
      </c>
      <c r="F129" t="s">
        <v>52</v>
      </c>
      <c r="G129" t="s">
        <v>53</v>
      </c>
      <c r="H129" t="s">
        <v>116</v>
      </c>
      <c r="I129" t="s">
        <v>69</v>
      </c>
      <c r="J129" s="55">
        <v>44514</v>
      </c>
      <c r="K129" s="55">
        <v>44515</v>
      </c>
      <c r="L129">
        <v>4</v>
      </c>
      <c r="M129" t="s">
        <v>117</v>
      </c>
      <c r="N129">
        <v>0</v>
      </c>
      <c r="O129">
        <v>12697140</v>
      </c>
      <c r="P129" t="s">
        <v>118</v>
      </c>
      <c r="Q129">
        <v>1936</v>
      </c>
      <c r="R129">
        <v>0</v>
      </c>
      <c r="S129">
        <v>0.11656898096</v>
      </c>
      <c r="T129" s="19">
        <v>3168304.6514286399</v>
      </c>
      <c r="U129" s="19">
        <v>2941604.7067260402</v>
      </c>
      <c r="V129" s="19">
        <f t="shared" si="1"/>
        <v>-226699.94470259966</v>
      </c>
      <c r="W129">
        <v>-226170.44</v>
      </c>
      <c r="X129">
        <v>0</v>
      </c>
      <c r="Y129">
        <v>-226170.44</v>
      </c>
      <c r="Z129">
        <v>-529.50470259966096</v>
      </c>
      <c r="AA129">
        <v>3168304.6514286399</v>
      </c>
      <c r="AB129">
        <v>-1.6712556425E-2</v>
      </c>
      <c r="AC129">
        <v>0.39606390269800001</v>
      </c>
      <c r="AD129" s="55">
        <v>44516.209247685183</v>
      </c>
      <c r="AE129" s="55">
        <v>44516.336430868054</v>
      </c>
      <c r="AF129">
        <v>1936</v>
      </c>
      <c r="AG129" t="s">
        <v>745</v>
      </c>
      <c r="AH129">
        <v>8306</v>
      </c>
      <c r="AI129" t="s">
        <v>120</v>
      </c>
      <c r="AJ129" t="s">
        <v>120</v>
      </c>
      <c r="AK129" s="55">
        <v>44516.151226851849</v>
      </c>
      <c r="AL129" s="55">
        <v>44516.250243055554</v>
      </c>
      <c r="AM129" t="s">
        <v>8</v>
      </c>
      <c r="AN129">
        <v>6335171</v>
      </c>
      <c r="AO129" t="s">
        <v>32</v>
      </c>
      <c r="AP129" t="s">
        <v>33</v>
      </c>
      <c r="AQ129">
        <v>3</v>
      </c>
      <c r="AR129" t="s">
        <v>161</v>
      </c>
      <c r="AS129" t="s">
        <v>745</v>
      </c>
      <c r="AT129" s="53">
        <v>36161</v>
      </c>
      <c r="AU129" t="s">
        <v>240</v>
      </c>
      <c r="AV129" t="s">
        <v>161</v>
      </c>
      <c r="AW129" t="s">
        <v>8</v>
      </c>
      <c r="AX129" s="53">
        <v>44249</v>
      </c>
      <c r="AY129" t="s">
        <v>123</v>
      </c>
      <c r="AZ129" t="s">
        <v>52</v>
      </c>
      <c r="BA129" t="s">
        <v>53</v>
      </c>
      <c r="BB129" t="s">
        <v>233</v>
      </c>
      <c r="BC129" t="s">
        <v>120</v>
      </c>
      <c r="BD129" t="s">
        <v>124</v>
      </c>
      <c r="BE129" t="s">
        <v>120</v>
      </c>
    </row>
    <row r="130" spans="1:57" hidden="1" x14ac:dyDescent="0.3">
      <c r="A130" s="55">
        <v>44515</v>
      </c>
      <c r="B130" t="s">
        <v>8</v>
      </c>
      <c r="C130" t="s">
        <v>32</v>
      </c>
      <c r="D130" t="s">
        <v>33</v>
      </c>
      <c r="E130">
        <v>3</v>
      </c>
      <c r="F130" t="s">
        <v>52</v>
      </c>
      <c r="G130" t="s">
        <v>53</v>
      </c>
      <c r="H130" t="s">
        <v>116</v>
      </c>
      <c r="I130" t="s">
        <v>69</v>
      </c>
      <c r="J130" s="55">
        <v>44514</v>
      </c>
      <c r="K130" s="55">
        <v>44515</v>
      </c>
      <c r="L130">
        <v>4</v>
      </c>
      <c r="M130" t="s">
        <v>117</v>
      </c>
      <c r="N130">
        <v>0</v>
      </c>
      <c r="O130">
        <v>12697140</v>
      </c>
      <c r="P130" t="s">
        <v>118</v>
      </c>
      <c r="Q130">
        <v>1937</v>
      </c>
      <c r="R130">
        <v>0</v>
      </c>
      <c r="S130">
        <v>6.5622609488E-2</v>
      </c>
      <c r="T130" s="19">
        <v>1783599.8665104599</v>
      </c>
      <c r="U130" s="19">
        <v>1678471.68463216</v>
      </c>
      <c r="V130" s="19">
        <f t="shared" si="1"/>
        <v>-105128.18187829992</v>
      </c>
      <c r="W130">
        <v>-129640.53</v>
      </c>
      <c r="X130">
        <v>0</v>
      </c>
      <c r="Y130">
        <v>-129640.53</v>
      </c>
      <c r="Z130">
        <v>24512.348121700099</v>
      </c>
      <c r="AA130">
        <v>1783599.8665104599</v>
      </c>
      <c r="AB130">
        <v>1.3743187910000001</v>
      </c>
      <c r="AC130">
        <v>1.792837879925</v>
      </c>
      <c r="AD130" s="55">
        <v>44516.209247685183</v>
      </c>
      <c r="AE130" s="55">
        <v>44516.336430868054</v>
      </c>
      <c r="AF130">
        <v>1937</v>
      </c>
      <c r="AG130" t="s">
        <v>746</v>
      </c>
      <c r="AH130">
        <v>6954</v>
      </c>
      <c r="AI130" t="s">
        <v>120</v>
      </c>
      <c r="AJ130">
        <v>0</v>
      </c>
      <c r="AK130" s="55">
        <v>44516.151226851849</v>
      </c>
      <c r="AL130" s="55">
        <v>44516.250243055554</v>
      </c>
      <c r="AM130" t="s">
        <v>8</v>
      </c>
      <c r="AN130">
        <v>6356934</v>
      </c>
      <c r="AO130" t="s">
        <v>32</v>
      </c>
      <c r="AP130" t="s">
        <v>33</v>
      </c>
      <c r="AQ130">
        <v>3</v>
      </c>
      <c r="AR130" t="s">
        <v>161</v>
      </c>
      <c r="AS130" t="s">
        <v>746</v>
      </c>
      <c r="AT130" s="53">
        <v>36161</v>
      </c>
      <c r="AU130" t="s">
        <v>240</v>
      </c>
      <c r="AV130" t="s">
        <v>161</v>
      </c>
      <c r="AW130" t="s">
        <v>8</v>
      </c>
      <c r="AX130" s="53">
        <v>44249</v>
      </c>
      <c r="AY130" t="s">
        <v>123</v>
      </c>
      <c r="AZ130" t="s">
        <v>52</v>
      </c>
      <c r="BA130" t="s">
        <v>53</v>
      </c>
      <c r="BB130" t="s">
        <v>233</v>
      </c>
      <c r="BC130" t="s">
        <v>120</v>
      </c>
      <c r="BD130" t="s">
        <v>124</v>
      </c>
      <c r="BE130" t="s">
        <v>120</v>
      </c>
    </row>
    <row r="131" spans="1:57" hidden="1" x14ac:dyDescent="0.3">
      <c r="A131" s="55">
        <v>44515</v>
      </c>
      <c r="B131" t="s">
        <v>8</v>
      </c>
      <c r="C131" t="s">
        <v>32</v>
      </c>
      <c r="D131" t="s">
        <v>33</v>
      </c>
      <c r="E131">
        <v>3</v>
      </c>
      <c r="F131" t="s">
        <v>52</v>
      </c>
      <c r="G131" t="s">
        <v>53</v>
      </c>
      <c r="H131" t="s">
        <v>116</v>
      </c>
      <c r="I131" t="s">
        <v>69</v>
      </c>
      <c r="J131" s="55">
        <v>44514</v>
      </c>
      <c r="K131" s="55">
        <v>44515</v>
      </c>
      <c r="L131">
        <v>4</v>
      </c>
      <c r="M131" t="s">
        <v>117</v>
      </c>
      <c r="N131">
        <v>0</v>
      </c>
      <c r="O131">
        <v>12697140</v>
      </c>
      <c r="P131" t="s">
        <v>118</v>
      </c>
      <c r="Q131">
        <v>1938</v>
      </c>
      <c r="R131">
        <v>0</v>
      </c>
      <c r="S131">
        <v>0.103692285087</v>
      </c>
      <c r="T131" s="19">
        <v>2818320.5039002202</v>
      </c>
      <c r="U131" s="19">
        <v>2596660.9881662601</v>
      </c>
      <c r="V131" s="19">
        <f t="shared" ref="V131:V194" si="2">U131-T131</f>
        <v>-221659.51573396008</v>
      </c>
      <c r="W131">
        <v>-199776.63</v>
      </c>
      <c r="X131">
        <v>0</v>
      </c>
      <c r="Y131">
        <v>-199776.63</v>
      </c>
      <c r="Z131">
        <v>-21882.885733960102</v>
      </c>
      <c r="AA131">
        <v>2818320.5039002202</v>
      </c>
      <c r="AB131">
        <v>-0.77645128379399997</v>
      </c>
      <c r="AC131">
        <v>-0.36681148849400003</v>
      </c>
      <c r="AD131" s="55">
        <v>44516.209247685183</v>
      </c>
      <c r="AE131" s="55">
        <v>44516.336430868054</v>
      </c>
      <c r="AF131">
        <v>1938</v>
      </c>
      <c r="AG131" t="s">
        <v>747</v>
      </c>
      <c r="AH131">
        <v>6501</v>
      </c>
      <c r="AI131" t="s">
        <v>120</v>
      </c>
      <c r="AJ131">
        <v>0</v>
      </c>
      <c r="AK131" s="55">
        <v>44516.151226851849</v>
      </c>
      <c r="AL131" s="55">
        <v>44516.250243055554</v>
      </c>
      <c r="AM131" t="s">
        <v>8</v>
      </c>
      <c r="AN131">
        <v>6429104</v>
      </c>
      <c r="AO131" t="s">
        <v>32</v>
      </c>
      <c r="AP131" t="s">
        <v>33</v>
      </c>
      <c r="AQ131">
        <v>3</v>
      </c>
      <c r="AR131" t="s">
        <v>161</v>
      </c>
      <c r="AS131" t="s">
        <v>747</v>
      </c>
      <c r="AT131" s="53">
        <v>36161</v>
      </c>
      <c r="AU131" t="s">
        <v>240</v>
      </c>
      <c r="AV131" t="s">
        <v>161</v>
      </c>
      <c r="AW131" t="s">
        <v>8</v>
      </c>
      <c r="AX131" s="53">
        <v>44249</v>
      </c>
      <c r="AY131" t="s">
        <v>123</v>
      </c>
      <c r="AZ131" t="s">
        <v>52</v>
      </c>
      <c r="BA131" t="s">
        <v>53</v>
      </c>
      <c r="BB131" t="s">
        <v>233</v>
      </c>
      <c r="BC131" t="s">
        <v>120</v>
      </c>
      <c r="BD131" t="s">
        <v>124</v>
      </c>
      <c r="BE131" t="s">
        <v>120</v>
      </c>
    </row>
    <row r="132" spans="1:57" hidden="1" x14ac:dyDescent="0.3">
      <c r="A132" s="55">
        <v>44515</v>
      </c>
      <c r="B132" t="s">
        <v>8</v>
      </c>
      <c r="C132" t="s">
        <v>32</v>
      </c>
      <c r="D132" t="s">
        <v>33</v>
      </c>
      <c r="E132">
        <v>3</v>
      </c>
      <c r="F132" t="s">
        <v>52</v>
      </c>
      <c r="G132" t="s">
        <v>53</v>
      </c>
      <c r="H132" t="s">
        <v>116</v>
      </c>
      <c r="I132" t="s">
        <v>69</v>
      </c>
      <c r="J132" s="55">
        <v>44514</v>
      </c>
      <c r="K132" s="55">
        <v>44515</v>
      </c>
      <c r="L132">
        <v>4</v>
      </c>
      <c r="M132" t="s">
        <v>117</v>
      </c>
      <c r="N132">
        <v>0</v>
      </c>
      <c r="O132">
        <v>12697140</v>
      </c>
      <c r="P132" t="s">
        <v>118</v>
      </c>
      <c r="Q132">
        <v>1940</v>
      </c>
      <c r="R132">
        <v>0</v>
      </c>
      <c r="S132">
        <v>4.0779080608999999E-2</v>
      </c>
      <c r="T132" s="19">
        <v>1108361.33</v>
      </c>
      <c r="U132" s="19">
        <v>975928.6</v>
      </c>
      <c r="V132" s="19">
        <f t="shared" si="2"/>
        <v>-132432.7300000001</v>
      </c>
      <c r="W132">
        <v>-125513.13</v>
      </c>
      <c r="X132">
        <v>0</v>
      </c>
      <c r="Y132">
        <v>-125513.13</v>
      </c>
      <c r="Z132">
        <v>-6919.6000000000904</v>
      </c>
      <c r="AA132">
        <v>1108361.33</v>
      </c>
      <c r="AB132">
        <v>-0.62430904189000003</v>
      </c>
      <c r="AC132">
        <v>-0.21404109589</v>
      </c>
      <c r="AD132" s="55">
        <v>44516.209247685183</v>
      </c>
      <c r="AE132" s="55">
        <v>44516.336430868054</v>
      </c>
      <c r="AF132">
        <v>1940</v>
      </c>
      <c r="AG132" t="s">
        <v>748</v>
      </c>
      <c r="AH132">
        <v>2914</v>
      </c>
      <c r="AI132" t="s">
        <v>120</v>
      </c>
      <c r="AJ132" t="s">
        <v>120</v>
      </c>
      <c r="AK132" s="55">
        <v>44516.151226851849</v>
      </c>
      <c r="AL132" s="55">
        <v>44516.250243055554</v>
      </c>
      <c r="AM132" t="s">
        <v>8</v>
      </c>
      <c r="AN132">
        <v>6474535</v>
      </c>
      <c r="AO132" t="s">
        <v>32</v>
      </c>
      <c r="AP132" t="s">
        <v>33</v>
      </c>
      <c r="AQ132">
        <v>3</v>
      </c>
      <c r="AR132" t="s">
        <v>161</v>
      </c>
      <c r="AS132" t="s">
        <v>748</v>
      </c>
      <c r="AT132" s="53">
        <v>36161</v>
      </c>
      <c r="AU132" t="s">
        <v>240</v>
      </c>
      <c r="AV132" t="s">
        <v>161</v>
      </c>
      <c r="AW132" t="s">
        <v>8</v>
      </c>
      <c r="AX132" s="53">
        <v>44249</v>
      </c>
      <c r="AY132" t="s">
        <v>123</v>
      </c>
      <c r="AZ132" t="s">
        <v>52</v>
      </c>
      <c r="BA132" t="s">
        <v>53</v>
      </c>
      <c r="BB132" t="s">
        <v>233</v>
      </c>
      <c r="BC132" t="s">
        <v>120</v>
      </c>
      <c r="BD132" t="s">
        <v>124</v>
      </c>
      <c r="BE132" t="s">
        <v>120</v>
      </c>
    </row>
    <row r="133" spans="1:57" hidden="1" x14ac:dyDescent="0.3">
      <c r="A133" s="55">
        <v>44515</v>
      </c>
      <c r="B133" t="s">
        <v>8</v>
      </c>
      <c r="C133" t="s">
        <v>32</v>
      </c>
      <c r="D133" t="s">
        <v>33</v>
      </c>
      <c r="E133">
        <v>3</v>
      </c>
      <c r="F133" t="s">
        <v>52</v>
      </c>
      <c r="G133" t="s">
        <v>53</v>
      </c>
      <c r="H133" t="s">
        <v>116</v>
      </c>
      <c r="I133" t="s">
        <v>69</v>
      </c>
      <c r="J133" s="55">
        <v>44514</v>
      </c>
      <c r="K133" s="55">
        <v>44515</v>
      </c>
      <c r="L133">
        <v>4</v>
      </c>
      <c r="M133" t="s">
        <v>117</v>
      </c>
      <c r="N133">
        <v>0</v>
      </c>
      <c r="O133">
        <v>12697140</v>
      </c>
      <c r="P133" t="s">
        <v>118</v>
      </c>
      <c r="Q133">
        <v>1941</v>
      </c>
      <c r="R133">
        <v>0</v>
      </c>
      <c r="S133">
        <v>3.3106980197999999E-2</v>
      </c>
      <c r="T133" s="19">
        <v>899836.29</v>
      </c>
      <c r="U133" s="19">
        <v>914175.86</v>
      </c>
      <c r="V133" s="19">
        <f t="shared" si="2"/>
        <v>14339.569999999949</v>
      </c>
      <c r="W133">
        <v>0</v>
      </c>
      <c r="X133">
        <v>0</v>
      </c>
      <c r="Y133">
        <v>0</v>
      </c>
      <c r="Z133">
        <v>14339.57</v>
      </c>
      <c r="AA133">
        <v>899836.29</v>
      </c>
      <c r="AB133">
        <v>1.5935754269260001</v>
      </c>
      <c r="AC133">
        <v>2.0130006290629998</v>
      </c>
      <c r="AD133" s="55">
        <v>44516.209247685183</v>
      </c>
      <c r="AE133" s="55">
        <v>44516.336430868054</v>
      </c>
      <c r="AF133">
        <v>1941</v>
      </c>
      <c r="AG133" t="s">
        <v>749</v>
      </c>
      <c r="AH133">
        <v>6326</v>
      </c>
      <c r="AI133" t="s">
        <v>120</v>
      </c>
      <c r="AJ133">
        <v>0</v>
      </c>
      <c r="AK133" s="55">
        <v>44516.151226851849</v>
      </c>
      <c r="AL133" s="55">
        <v>44516.250243055554</v>
      </c>
      <c r="AM133" t="s">
        <v>8</v>
      </c>
      <c r="AN133">
        <v>6497509</v>
      </c>
      <c r="AO133" t="s">
        <v>32</v>
      </c>
      <c r="AP133" t="s">
        <v>33</v>
      </c>
      <c r="AQ133">
        <v>3</v>
      </c>
      <c r="AR133" t="s">
        <v>161</v>
      </c>
      <c r="AS133" t="s">
        <v>749</v>
      </c>
      <c r="AT133" s="53">
        <v>36161</v>
      </c>
      <c r="AU133" t="s">
        <v>240</v>
      </c>
      <c r="AV133" t="s">
        <v>161</v>
      </c>
      <c r="AW133" t="s">
        <v>8</v>
      </c>
      <c r="AX133" s="53">
        <v>44249</v>
      </c>
      <c r="AY133" t="s">
        <v>123</v>
      </c>
      <c r="AZ133" t="s">
        <v>52</v>
      </c>
      <c r="BA133" t="s">
        <v>53</v>
      </c>
      <c r="BB133" t="s">
        <v>233</v>
      </c>
      <c r="BC133" t="s">
        <v>120</v>
      </c>
      <c r="BD133" t="s">
        <v>124</v>
      </c>
      <c r="BE133" t="s">
        <v>120</v>
      </c>
    </row>
    <row r="134" spans="1:57" hidden="1" x14ac:dyDescent="0.3">
      <c r="A134" s="55">
        <v>44515</v>
      </c>
      <c r="B134" t="s">
        <v>8</v>
      </c>
      <c r="C134" t="s">
        <v>32</v>
      </c>
      <c r="D134" t="s">
        <v>33</v>
      </c>
      <c r="E134">
        <v>3</v>
      </c>
      <c r="F134" t="s">
        <v>52</v>
      </c>
      <c r="G134" t="s">
        <v>53</v>
      </c>
      <c r="H134" t="s">
        <v>116</v>
      </c>
      <c r="I134" t="s">
        <v>69</v>
      </c>
      <c r="J134" s="55">
        <v>44514</v>
      </c>
      <c r="K134" s="55">
        <v>44515</v>
      </c>
      <c r="L134">
        <v>4</v>
      </c>
      <c r="M134" t="s">
        <v>117</v>
      </c>
      <c r="N134">
        <v>0</v>
      </c>
      <c r="O134">
        <v>12697140</v>
      </c>
      <c r="P134" t="s">
        <v>118</v>
      </c>
      <c r="Q134">
        <v>1942</v>
      </c>
      <c r="R134">
        <v>0</v>
      </c>
      <c r="S134">
        <v>5.6160341187000001E-2</v>
      </c>
      <c r="T134" s="19">
        <v>1526418.6813860701</v>
      </c>
      <c r="U134" s="19">
        <v>1374361.95032595</v>
      </c>
      <c r="V134" s="19">
        <f t="shared" si="2"/>
        <v>-152056.73106012004</v>
      </c>
      <c r="W134">
        <v>-124270.29</v>
      </c>
      <c r="X134">
        <v>0</v>
      </c>
      <c r="Y134">
        <v>-124270.29</v>
      </c>
      <c r="Z134">
        <v>-27786.441060120102</v>
      </c>
      <c r="AA134">
        <v>1526418.6813860701</v>
      </c>
      <c r="AB134">
        <v>-1.820368251448</v>
      </c>
      <c r="AC134">
        <v>-1.415038210694</v>
      </c>
      <c r="AD134" s="55">
        <v>44516.209247685183</v>
      </c>
      <c r="AE134" s="55">
        <v>44516.336430868054</v>
      </c>
      <c r="AF134">
        <v>1942</v>
      </c>
      <c r="AG134" t="s">
        <v>750</v>
      </c>
      <c r="AH134">
        <v>8766</v>
      </c>
      <c r="AI134" t="s">
        <v>120</v>
      </c>
      <c r="AJ134">
        <v>0</v>
      </c>
      <c r="AK134" s="55">
        <v>44516.151226851849</v>
      </c>
      <c r="AL134" s="55">
        <v>44516.250243055554</v>
      </c>
      <c r="AM134" t="s">
        <v>8</v>
      </c>
      <c r="AN134">
        <v>6513126</v>
      </c>
      <c r="AO134" t="s">
        <v>32</v>
      </c>
      <c r="AP134" t="s">
        <v>33</v>
      </c>
      <c r="AQ134">
        <v>3</v>
      </c>
      <c r="AR134" t="s">
        <v>161</v>
      </c>
      <c r="AS134" t="s">
        <v>750</v>
      </c>
      <c r="AT134" s="53">
        <v>36161</v>
      </c>
      <c r="AU134" t="s">
        <v>240</v>
      </c>
      <c r="AV134" t="s">
        <v>161</v>
      </c>
      <c r="AW134" t="s">
        <v>8</v>
      </c>
      <c r="AX134" s="53">
        <v>44249</v>
      </c>
      <c r="AY134" t="s">
        <v>123</v>
      </c>
      <c r="AZ134" t="s">
        <v>52</v>
      </c>
      <c r="BA134" t="s">
        <v>53</v>
      </c>
      <c r="BB134" t="s">
        <v>233</v>
      </c>
      <c r="BC134" t="s">
        <v>120</v>
      </c>
      <c r="BD134" t="s">
        <v>124</v>
      </c>
      <c r="BE134" t="s">
        <v>120</v>
      </c>
    </row>
    <row r="135" spans="1:57" hidden="1" x14ac:dyDescent="0.3">
      <c r="A135" s="55">
        <v>44515</v>
      </c>
      <c r="B135" t="s">
        <v>8</v>
      </c>
      <c r="C135" t="s">
        <v>32</v>
      </c>
      <c r="D135" t="s">
        <v>33</v>
      </c>
      <c r="E135">
        <v>3</v>
      </c>
      <c r="F135" t="s">
        <v>52</v>
      </c>
      <c r="G135" t="s">
        <v>53</v>
      </c>
      <c r="H135" t="s">
        <v>116</v>
      </c>
      <c r="I135" t="s">
        <v>69</v>
      </c>
      <c r="J135" s="55">
        <v>44514</v>
      </c>
      <c r="K135" s="55">
        <v>44515</v>
      </c>
      <c r="L135">
        <v>4</v>
      </c>
      <c r="M135" t="s">
        <v>117</v>
      </c>
      <c r="N135">
        <v>0</v>
      </c>
      <c r="O135">
        <v>12697140</v>
      </c>
      <c r="P135" t="s">
        <v>118</v>
      </c>
      <c r="Q135">
        <v>1943</v>
      </c>
      <c r="R135">
        <v>0</v>
      </c>
      <c r="S135">
        <v>7.5435838859000001E-2</v>
      </c>
      <c r="T135" s="19">
        <v>2050320.05231802</v>
      </c>
      <c r="U135" s="19">
        <v>1930866.91873657</v>
      </c>
      <c r="V135" s="19">
        <f t="shared" si="2"/>
        <v>-119453.13358144998</v>
      </c>
      <c r="W135">
        <v>-151651.12</v>
      </c>
      <c r="X135">
        <v>0</v>
      </c>
      <c r="Y135">
        <v>-151651.12</v>
      </c>
      <c r="Z135">
        <v>32197.986418550001</v>
      </c>
      <c r="AA135">
        <v>2050320.05231802</v>
      </c>
      <c r="AB135">
        <v>1.5703883099689999</v>
      </c>
      <c r="AC135">
        <v>1.989717211199</v>
      </c>
      <c r="AD135" s="55">
        <v>44516.209247685183</v>
      </c>
      <c r="AE135" s="55">
        <v>44516.336430868054</v>
      </c>
      <c r="AF135">
        <v>1943</v>
      </c>
      <c r="AG135" t="s">
        <v>751</v>
      </c>
      <c r="AH135">
        <v>8316</v>
      </c>
      <c r="AI135" t="s">
        <v>120</v>
      </c>
      <c r="AJ135">
        <v>0</v>
      </c>
      <c r="AK135" s="55">
        <v>44516.151226851849</v>
      </c>
      <c r="AL135" s="55">
        <v>44516.250243055554</v>
      </c>
      <c r="AM135" t="s">
        <v>8</v>
      </c>
      <c r="AN135">
        <v>6563024</v>
      </c>
      <c r="AO135" t="s">
        <v>32</v>
      </c>
      <c r="AP135" t="s">
        <v>33</v>
      </c>
      <c r="AQ135">
        <v>3</v>
      </c>
      <c r="AR135" t="s">
        <v>161</v>
      </c>
      <c r="AS135" t="s">
        <v>751</v>
      </c>
      <c r="AT135" s="53">
        <v>36161</v>
      </c>
      <c r="AU135" t="s">
        <v>240</v>
      </c>
      <c r="AV135" t="s">
        <v>161</v>
      </c>
      <c r="AW135" t="s">
        <v>8</v>
      </c>
      <c r="AX135" s="53">
        <v>44249</v>
      </c>
      <c r="AY135" t="s">
        <v>123</v>
      </c>
      <c r="AZ135" t="s">
        <v>52</v>
      </c>
      <c r="BA135" t="s">
        <v>53</v>
      </c>
      <c r="BB135" t="s">
        <v>233</v>
      </c>
      <c r="BC135" t="s">
        <v>120</v>
      </c>
      <c r="BD135" t="s">
        <v>124</v>
      </c>
      <c r="BE135" t="s">
        <v>120</v>
      </c>
    </row>
    <row r="136" spans="1:57" hidden="1" x14ac:dyDescent="0.3">
      <c r="A136" s="55">
        <v>44515</v>
      </c>
      <c r="B136" t="s">
        <v>8</v>
      </c>
      <c r="C136" t="s">
        <v>32</v>
      </c>
      <c r="D136" t="s">
        <v>33</v>
      </c>
      <c r="E136">
        <v>3</v>
      </c>
      <c r="F136" t="s">
        <v>52</v>
      </c>
      <c r="G136" t="s">
        <v>53</v>
      </c>
      <c r="H136" t="s">
        <v>116</v>
      </c>
      <c r="I136" t="s">
        <v>69</v>
      </c>
      <c r="J136" s="55">
        <v>44514</v>
      </c>
      <c r="K136" s="55">
        <v>44515</v>
      </c>
      <c r="L136">
        <v>4</v>
      </c>
      <c r="M136" t="s">
        <v>117</v>
      </c>
      <c r="N136">
        <v>0</v>
      </c>
      <c r="O136">
        <v>12697140</v>
      </c>
      <c r="P136" t="s">
        <v>118</v>
      </c>
      <c r="Q136">
        <v>1944</v>
      </c>
      <c r="R136">
        <v>0</v>
      </c>
      <c r="S136">
        <v>2.9427322512999999E-2</v>
      </c>
      <c r="T136" s="19">
        <v>799824.46468781505</v>
      </c>
      <c r="U136" s="19">
        <v>782593.395635008</v>
      </c>
      <c r="V136" s="19">
        <f t="shared" si="2"/>
        <v>-17231.069052807055</v>
      </c>
      <c r="W136">
        <v>0</v>
      </c>
      <c r="X136">
        <v>0</v>
      </c>
      <c r="Y136">
        <v>0</v>
      </c>
      <c r="Z136">
        <v>-17231.069052807099</v>
      </c>
      <c r="AA136">
        <v>799824.46468781505</v>
      </c>
      <c r="AB136">
        <v>-2.1543563386160001</v>
      </c>
      <c r="AC136">
        <v>-1.7504050432860001</v>
      </c>
      <c r="AD136" s="55">
        <v>44516.209247685183</v>
      </c>
      <c r="AE136" s="55">
        <v>44516.336430868054</v>
      </c>
      <c r="AF136">
        <v>1944</v>
      </c>
      <c r="AG136" t="s">
        <v>752</v>
      </c>
      <c r="AH136">
        <v>8802</v>
      </c>
      <c r="AI136" t="s">
        <v>120</v>
      </c>
      <c r="AJ136">
        <v>0</v>
      </c>
      <c r="AK136" s="55">
        <v>44516.151226851849</v>
      </c>
      <c r="AL136" s="55">
        <v>44516.250243055554</v>
      </c>
      <c r="AM136" t="s">
        <v>8</v>
      </c>
      <c r="AN136">
        <v>6596729</v>
      </c>
      <c r="AO136" t="s">
        <v>32</v>
      </c>
      <c r="AP136" t="s">
        <v>33</v>
      </c>
      <c r="AQ136">
        <v>3</v>
      </c>
      <c r="AR136" t="s">
        <v>161</v>
      </c>
      <c r="AS136" t="s">
        <v>752</v>
      </c>
      <c r="AT136" s="53">
        <v>36161</v>
      </c>
      <c r="AU136" t="s">
        <v>240</v>
      </c>
      <c r="AV136" t="s">
        <v>161</v>
      </c>
      <c r="AW136" t="s">
        <v>8</v>
      </c>
      <c r="AX136" s="53">
        <v>44249</v>
      </c>
      <c r="AY136" t="s">
        <v>123</v>
      </c>
      <c r="AZ136" t="s">
        <v>52</v>
      </c>
      <c r="BA136" t="s">
        <v>53</v>
      </c>
      <c r="BB136" t="s">
        <v>233</v>
      </c>
      <c r="BC136" t="s">
        <v>120</v>
      </c>
      <c r="BD136" t="s">
        <v>124</v>
      </c>
      <c r="BE136" t="s">
        <v>120</v>
      </c>
    </row>
    <row r="137" spans="1:57" hidden="1" x14ac:dyDescent="0.3">
      <c r="A137" s="55">
        <v>44515</v>
      </c>
      <c r="B137" t="s">
        <v>8</v>
      </c>
      <c r="C137" t="s">
        <v>32</v>
      </c>
      <c r="D137" t="s">
        <v>33</v>
      </c>
      <c r="E137">
        <v>3</v>
      </c>
      <c r="F137" t="s">
        <v>52</v>
      </c>
      <c r="G137" t="s">
        <v>53</v>
      </c>
      <c r="H137" t="s">
        <v>116</v>
      </c>
      <c r="I137" t="s">
        <v>69</v>
      </c>
      <c r="J137" s="55">
        <v>44514</v>
      </c>
      <c r="K137" s="55">
        <v>44515</v>
      </c>
      <c r="L137">
        <v>4</v>
      </c>
      <c r="M137" t="s">
        <v>117</v>
      </c>
      <c r="N137">
        <v>0</v>
      </c>
      <c r="O137">
        <v>12697140</v>
      </c>
      <c r="P137" t="s">
        <v>118</v>
      </c>
      <c r="Q137">
        <v>1945</v>
      </c>
      <c r="R137">
        <v>0</v>
      </c>
      <c r="S137">
        <v>6.340714961E-3</v>
      </c>
      <c r="T137" s="19">
        <v>172338.443215743</v>
      </c>
      <c r="U137" s="19">
        <v>168069.50919280501</v>
      </c>
      <c r="V137" s="19">
        <f t="shared" si="2"/>
        <v>-4268.9340229379886</v>
      </c>
      <c r="W137">
        <v>0</v>
      </c>
      <c r="X137">
        <v>0</v>
      </c>
      <c r="Y137">
        <v>0</v>
      </c>
      <c r="Z137">
        <v>-4268.9340229379904</v>
      </c>
      <c r="AA137">
        <v>172338.443215743</v>
      </c>
      <c r="AB137">
        <v>-2.4770642830940002</v>
      </c>
      <c r="AC137">
        <v>-2.0744496945950002</v>
      </c>
      <c r="AD137" s="55">
        <v>44516.209247685183</v>
      </c>
      <c r="AE137" s="55">
        <v>44516.336430868054</v>
      </c>
      <c r="AF137">
        <v>1945</v>
      </c>
      <c r="AG137" t="s">
        <v>753</v>
      </c>
      <c r="AH137">
        <v>4182</v>
      </c>
      <c r="AI137" t="s">
        <v>120</v>
      </c>
      <c r="AJ137">
        <v>0</v>
      </c>
      <c r="AK137" s="55">
        <v>44516.151226851849</v>
      </c>
      <c r="AL137" s="55">
        <v>44516.250243055554</v>
      </c>
      <c r="AM137" t="s">
        <v>8</v>
      </c>
      <c r="AN137">
        <v>6596923</v>
      </c>
      <c r="AO137" t="s">
        <v>32</v>
      </c>
      <c r="AP137" t="s">
        <v>33</v>
      </c>
      <c r="AQ137">
        <v>3</v>
      </c>
      <c r="AR137" t="s">
        <v>161</v>
      </c>
      <c r="AS137" t="s">
        <v>753</v>
      </c>
      <c r="AT137" s="53">
        <v>36161</v>
      </c>
      <c r="AU137" t="s">
        <v>240</v>
      </c>
      <c r="AV137" t="s">
        <v>161</v>
      </c>
      <c r="AW137" t="s">
        <v>8</v>
      </c>
      <c r="AX137" s="53">
        <v>44249</v>
      </c>
      <c r="AY137" t="s">
        <v>123</v>
      </c>
      <c r="AZ137" t="s">
        <v>52</v>
      </c>
      <c r="BA137" t="s">
        <v>53</v>
      </c>
      <c r="BB137" t="s">
        <v>233</v>
      </c>
      <c r="BC137" t="s">
        <v>120</v>
      </c>
      <c r="BD137" t="s">
        <v>124</v>
      </c>
      <c r="BE137" t="s">
        <v>120</v>
      </c>
    </row>
    <row r="138" spans="1:57" hidden="1" x14ac:dyDescent="0.3">
      <c r="A138" s="55">
        <v>44515</v>
      </c>
      <c r="B138" t="s">
        <v>8</v>
      </c>
      <c r="C138" t="s">
        <v>32</v>
      </c>
      <c r="D138" t="s">
        <v>33</v>
      </c>
      <c r="E138">
        <v>3</v>
      </c>
      <c r="F138" t="s">
        <v>52</v>
      </c>
      <c r="G138" t="s">
        <v>53</v>
      </c>
      <c r="H138" t="s">
        <v>116</v>
      </c>
      <c r="I138" t="s">
        <v>69</v>
      </c>
      <c r="J138" s="55">
        <v>44514</v>
      </c>
      <c r="K138" s="55">
        <v>44515</v>
      </c>
      <c r="L138">
        <v>4</v>
      </c>
      <c r="M138" t="s">
        <v>117</v>
      </c>
      <c r="N138">
        <v>0</v>
      </c>
      <c r="O138">
        <v>12697140</v>
      </c>
      <c r="P138" t="s">
        <v>118</v>
      </c>
      <c r="Q138">
        <v>1946</v>
      </c>
      <c r="R138">
        <v>0</v>
      </c>
      <c r="S138">
        <v>1.2127298581E-2</v>
      </c>
      <c r="T138" s="19">
        <v>329615.787909701</v>
      </c>
      <c r="U138" s="19">
        <v>326845.77280763298</v>
      </c>
      <c r="V138" s="19">
        <f t="shared" si="2"/>
        <v>-2770.0151020680205</v>
      </c>
      <c r="W138">
        <v>0</v>
      </c>
      <c r="X138">
        <v>0</v>
      </c>
      <c r="Y138">
        <v>0</v>
      </c>
      <c r="Z138">
        <v>-2770.01510206802</v>
      </c>
      <c r="AA138">
        <v>329615.787909701</v>
      </c>
      <c r="AB138">
        <v>-0.84037694906399996</v>
      </c>
      <c r="AC138">
        <v>-0.43100201692200002</v>
      </c>
      <c r="AD138" s="55">
        <v>44516.209247685183</v>
      </c>
      <c r="AE138" s="55">
        <v>44516.336430868054</v>
      </c>
      <c r="AF138">
        <v>1946</v>
      </c>
      <c r="AG138" t="s">
        <v>754</v>
      </c>
      <c r="AH138">
        <v>7011</v>
      </c>
      <c r="AI138" t="s">
        <v>120</v>
      </c>
      <c r="AJ138">
        <v>0</v>
      </c>
      <c r="AK138" s="55">
        <v>44516.151226851849</v>
      </c>
      <c r="AL138" s="55">
        <v>44516.250243055554</v>
      </c>
      <c r="AM138" t="s">
        <v>8</v>
      </c>
      <c r="AN138">
        <v>6597067</v>
      </c>
      <c r="AO138" t="s">
        <v>32</v>
      </c>
      <c r="AP138" t="s">
        <v>33</v>
      </c>
      <c r="AQ138">
        <v>3</v>
      </c>
      <c r="AR138" t="s">
        <v>161</v>
      </c>
      <c r="AS138" t="s">
        <v>754</v>
      </c>
      <c r="AT138" s="53">
        <v>36161</v>
      </c>
      <c r="AU138" t="s">
        <v>240</v>
      </c>
      <c r="AV138" t="s">
        <v>161</v>
      </c>
      <c r="AW138" t="s">
        <v>8</v>
      </c>
      <c r="AX138" s="53">
        <v>44249</v>
      </c>
      <c r="AY138" t="s">
        <v>123</v>
      </c>
      <c r="AZ138" t="s">
        <v>52</v>
      </c>
      <c r="BA138" t="s">
        <v>53</v>
      </c>
      <c r="BB138" t="s">
        <v>233</v>
      </c>
      <c r="BC138" t="s">
        <v>120</v>
      </c>
      <c r="BD138" t="s">
        <v>124</v>
      </c>
      <c r="BE138" t="s">
        <v>120</v>
      </c>
    </row>
    <row r="139" spans="1:57" hidden="1" x14ac:dyDescent="0.3">
      <c r="A139" s="55">
        <v>44515</v>
      </c>
      <c r="B139" t="s">
        <v>8</v>
      </c>
      <c r="C139" t="s">
        <v>32</v>
      </c>
      <c r="D139" t="s">
        <v>33</v>
      </c>
      <c r="E139">
        <v>3</v>
      </c>
      <c r="F139" t="s">
        <v>52</v>
      </c>
      <c r="G139" t="s">
        <v>53</v>
      </c>
      <c r="H139" t="s">
        <v>116</v>
      </c>
      <c r="I139" t="s">
        <v>69</v>
      </c>
      <c r="J139" s="55">
        <v>44514</v>
      </c>
      <c r="K139" s="55">
        <v>44515</v>
      </c>
      <c r="L139">
        <v>4</v>
      </c>
      <c r="M139" t="s">
        <v>117</v>
      </c>
      <c r="N139">
        <v>0</v>
      </c>
      <c r="O139">
        <v>12697140</v>
      </c>
      <c r="P139" t="s">
        <v>118</v>
      </c>
      <c r="Q139">
        <v>1947</v>
      </c>
      <c r="R139">
        <v>0</v>
      </c>
      <c r="S139">
        <v>3.5828714033000003E-2</v>
      </c>
      <c r="T139" s="19">
        <v>973812.07583914697</v>
      </c>
      <c r="U139" s="19">
        <v>835438.71432331705</v>
      </c>
      <c r="V139" s="19">
        <f t="shared" si="2"/>
        <v>-138373.36151582992</v>
      </c>
      <c r="W139">
        <v>-131115.76999999999</v>
      </c>
      <c r="X139">
        <v>0</v>
      </c>
      <c r="Y139">
        <v>-131115.76999999999</v>
      </c>
      <c r="Z139">
        <v>-7257.5915158299304</v>
      </c>
      <c r="AA139">
        <v>973812.07583914697</v>
      </c>
      <c r="AB139">
        <v>-0.74527639324799999</v>
      </c>
      <c r="AC139">
        <v>-0.33550833989200002</v>
      </c>
      <c r="AD139" s="55">
        <v>44516.209247685183</v>
      </c>
      <c r="AE139" s="55">
        <v>44516.336430868054</v>
      </c>
      <c r="AF139">
        <v>1947</v>
      </c>
      <c r="AG139" t="s">
        <v>755</v>
      </c>
      <c r="AH139">
        <v>8801</v>
      </c>
      <c r="AI139" t="s">
        <v>120</v>
      </c>
      <c r="AJ139" t="s">
        <v>120</v>
      </c>
      <c r="AK139" s="55">
        <v>44516.151226851849</v>
      </c>
      <c r="AL139" s="55">
        <v>44516.250243055554</v>
      </c>
      <c r="AM139" t="s">
        <v>8</v>
      </c>
      <c r="AN139">
        <v>6597603</v>
      </c>
      <c r="AO139" t="s">
        <v>32</v>
      </c>
      <c r="AP139" t="s">
        <v>33</v>
      </c>
      <c r="AQ139">
        <v>3</v>
      </c>
      <c r="AR139" t="s">
        <v>161</v>
      </c>
      <c r="AS139" t="s">
        <v>755</v>
      </c>
      <c r="AT139" s="53">
        <v>36161</v>
      </c>
      <c r="AU139" t="s">
        <v>240</v>
      </c>
      <c r="AV139" t="s">
        <v>161</v>
      </c>
      <c r="AW139" t="s">
        <v>8</v>
      </c>
      <c r="AX139" s="53">
        <v>44249</v>
      </c>
      <c r="AY139" t="s">
        <v>123</v>
      </c>
      <c r="AZ139" t="s">
        <v>52</v>
      </c>
      <c r="BA139" t="s">
        <v>53</v>
      </c>
      <c r="BB139" t="s">
        <v>233</v>
      </c>
      <c r="BC139" t="s">
        <v>120</v>
      </c>
      <c r="BD139" t="s">
        <v>124</v>
      </c>
      <c r="BE139" t="s">
        <v>120</v>
      </c>
    </row>
    <row r="140" spans="1:57" hidden="1" x14ac:dyDescent="0.3">
      <c r="A140" s="55">
        <v>44515</v>
      </c>
      <c r="B140" t="s">
        <v>8</v>
      </c>
      <c r="C140" t="s">
        <v>32</v>
      </c>
      <c r="D140" t="s">
        <v>33</v>
      </c>
      <c r="E140">
        <v>3</v>
      </c>
      <c r="F140" t="s">
        <v>52</v>
      </c>
      <c r="G140" t="s">
        <v>53</v>
      </c>
      <c r="H140" t="s">
        <v>116</v>
      </c>
      <c r="I140" t="s">
        <v>69</v>
      </c>
      <c r="J140" s="55">
        <v>44514</v>
      </c>
      <c r="K140" s="55">
        <v>44515</v>
      </c>
      <c r="L140">
        <v>4</v>
      </c>
      <c r="M140" t="s">
        <v>117</v>
      </c>
      <c r="N140">
        <v>0</v>
      </c>
      <c r="O140">
        <v>12697140</v>
      </c>
      <c r="P140" t="s">
        <v>118</v>
      </c>
      <c r="Q140">
        <v>1948</v>
      </c>
      <c r="R140">
        <v>0</v>
      </c>
      <c r="S140">
        <v>7.2251495562000001E-2</v>
      </c>
      <c r="T140" s="19">
        <v>1963770.70106489</v>
      </c>
      <c r="U140" s="19">
        <v>1835921.9211077001</v>
      </c>
      <c r="V140" s="19">
        <f t="shared" si="2"/>
        <v>-127848.77995718992</v>
      </c>
      <c r="W140">
        <v>-143090.82999999999</v>
      </c>
      <c r="X140">
        <v>0</v>
      </c>
      <c r="Y140">
        <v>-143090.82999999999</v>
      </c>
      <c r="Z140">
        <v>15242.0500428101</v>
      </c>
      <c r="AA140">
        <v>1963770.70106489</v>
      </c>
      <c r="AB140">
        <v>0.77616241216699999</v>
      </c>
      <c r="AC140">
        <v>1.1922126901150001</v>
      </c>
      <c r="AD140" s="55">
        <v>44516.209247685183</v>
      </c>
      <c r="AE140" s="55">
        <v>44516.336430868054</v>
      </c>
      <c r="AF140">
        <v>1948</v>
      </c>
      <c r="AG140" t="s">
        <v>756</v>
      </c>
      <c r="AH140">
        <v>6981</v>
      </c>
      <c r="AI140" t="s">
        <v>120</v>
      </c>
      <c r="AJ140">
        <v>0</v>
      </c>
      <c r="AK140" s="55">
        <v>44516.151226851849</v>
      </c>
      <c r="AL140" s="55">
        <v>44516.250243055554</v>
      </c>
      <c r="AM140" t="s">
        <v>8</v>
      </c>
      <c r="AN140">
        <v>6610403</v>
      </c>
      <c r="AO140" t="s">
        <v>32</v>
      </c>
      <c r="AP140" t="s">
        <v>33</v>
      </c>
      <c r="AQ140">
        <v>3</v>
      </c>
      <c r="AR140" t="s">
        <v>161</v>
      </c>
      <c r="AS140" t="s">
        <v>756</v>
      </c>
      <c r="AT140" s="53">
        <v>36161</v>
      </c>
      <c r="AU140" t="s">
        <v>240</v>
      </c>
      <c r="AV140" t="s">
        <v>161</v>
      </c>
      <c r="AW140" t="s">
        <v>8</v>
      </c>
      <c r="AX140" s="53">
        <v>44249</v>
      </c>
      <c r="AY140" t="s">
        <v>123</v>
      </c>
      <c r="AZ140" t="s">
        <v>52</v>
      </c>
      <c r="BA140" t="s">
        <v>53</v>
      </c>
      <c r="BB140" t="s">
        <v>233</v>
      </c>
      <c r="BC140" t="s">
        <v>120</v>
      </c>
      <c r="BD140" t="s">
        <v>124</v>
      </c>
      <c r="BE140" t="s">
        <v>120</v>
      </c>
    </row>
    <row r="141" spans="1:57" hidden="1" x14ac:dyDescent="0.3">
      <c r="A141" s="55">
        <v>44515</v>
      </c>
      <c r="B141" t="s">
        <v>8</v>
      </c>
      <c r="C141" t="s">
        <v>32</v>
      </c>
      <c r="D141" t="s">
        <v>33</v>
      </c>
      <c r="E141">
        <v>3</v>
      </c>
      <c r="F141" t="s">
        <v>52</v>
      </c>
      <c r="G141" t="s">
        <v>53</v>
      </c>
      <c r="H141" t="s">
        <v>116</v>
      </c>
      <c r="I141" t="s">
        <v>69</v>
      </c>
      <c r="J141" s="55">
        <v>44514</v>
      </c>
      <c r="K141" s="55">
        <v>44515</v>
      </c>
      <c r="L141">
        <v>4</v>
      </c>
      <c r="M141" t="s">
        <v>117</v>
      </c>
      <c r="N141">
        <v>0</v>
      </c>
      <c r="O141">
        <v>12697140</v>
      </c>
      <c r="P141" t="s">
        <v>118</v>
      </c>
      <c r="Q141">
        <v>1949</v>
      </c>
      <c r="R141">
        <v>0</v>
      </c>
      <c r="S141">
        <v>4.2696389108999998E-2</v>
      </c>
      <c r="T141" s="19">
        <v>1160473.1129867099</v>
      </c>
      <c r="U141" s="19">
        <v>1017432.35809388</v>
      </c>
      <c r="V141" s="19">
        <f t="shared" si="2"/>
        <v>-143040.75489282992</v>
      </c>
      <c r="W141">
        <v>-125755.43</v>
      </c>
      <c r="X141">
        <v>0</v>
      </c>
      <c r="Y141">
        <v>-125755.43</v>
      </c>
      <c r="Z141">
        <v>-17285.3248928299</v>
      </c>
      <c r="AA141">
        <v>1160473.1129867099</v>
      </c>
      <c r="AB141">
        <v>-1.489506710616</v>
      </c>
      <c r="AC141">
        <v>-1.0828104693739999</v>
      </c>
      <c r="AD141" s="55">
        <v>44516.209247685183</v>
      </c>
      <c r="AE141" s="55">
        <v>44516.336430868054</v>
      </c>
      <c r="AF141">
        <v>1949</v>
      </c>
      <c r="AG141" t="s">
        <v>757</v>
      </c>
      <c r="AH141">
        <v>8591</v>
      </c>
      <c r="AI141" t="s">
        <v>120</v>
      </c>
      <c r="AJ141">
        <v>0</v>
      </c>
      <c r="AK141" s="55">
        <v>44516.151226851849</v>
      </c>
      <c r="AL141" s="55">
        <v>44516.250243055554</v>
      </c>
      <c r="AM141" t="s">
        <v>8</v>
      </c>
      <c r="AN141">
        <v>6661144</v>
      </c>
      <c r="AO141" t="s">
        <v>32</v>
      </c>
      <c r="AP141" t="s">
        <v>33</v>
      </c>
      <c r="AQ141">
        <v>3</v>
      </c>
      <c r="AR141" t="s">
        <v>161</v>
      </c>
      <c r="AS141" t="s">
        <v>757</v>
      </c>
      <c r="AT141" s="53">
        <v>36161</v>
      </c>
      <c r="AU141" t="s">
        <v>240</v>
      </c>
      <c r="AV141" t="s">
        <v>161</v>
      </c>
      <c r="AW141" t="s">
        <v>8</v>
      </c>
      <c r="AX141" s="53">
        <v>44249</v>
      </c>
      <c r="AY141" t="s">
        <v>123</v>
      </c>
      <c r="AZ141" t="s">
        <v>52</v>
      </c>
      <c r="BA141" t="s">
        <v>53</v>
      </c>
      <c r="BB141" t="s">
        <v>233</v>
      </c>
      <c r="BC141" t="s">
        <v>120</v>
      </c>
      <c r="BD141" t="s">
        <v>124</v>
      </c>
      <c r="BE141" t="s">
        <v>120</v>
      </c>
    </row>
    <row r="142" spans="1:57" hidden="1" x14ac:dyDescent="0.3">
      <c r="A142" s="55">
        <v>44515</v>
      </c>
      <c r="B142" t="s">
        <v>8</v>
      </c>
      <c r="C142" t="s">
        <v>32</v>
      </c>
      <c r="D142" t="s">
        <v>33</v>
      </c>
      <c r="E142">
        <v>3</v>
      </c>
      <c r="F142" t="s">
        <v>52</v>
      </c>
      <c r="G142" t="s">
        <v>53</v>
      </c>
      <c r="H142" t="s">
        <v>116</v>
      </c>
      <c r="I142" t="s">
        <v>69</v>
      </c>
      <c r="J142" s="55">
        <v>44514</v>
      </c>
      <c r="K142" s="55">
        <v>44515</v>
      </c>
      <c r="L142">
        <v>4</v>
      </c>
      <c r="M142" t="s">
        <v>117</v>
      </c>
      <c r="N142">
        <v>0</v>
      </c>
      <c r="O142">
        <v>12697140</v>
      </c>
      <c r="P142" t="s">
        <v>118</v>
      </c>
      <c r="Q142">
        <v>1950</v>
      </c>
      <c r="R142">
        <v>0</v>
      </c>
      <c r="S142">
        <v>0.120481198246</v>
      </c>
      <c r="T142" s="19">
        <v>3274637.3663709401</v>
      </c>
      <c r="U142" s="19">
        <v>3095348.1674928698</v>
      </c>
      <c r="V142" s="19">
        <f t="shared" si="2"/>
        <v>-179289.19887807034</v>
      </c>
      <c r="W142">
        <v>-238457.25</v>
      </c>
      <c r="X142">
        <v>0</v>
      </c>
      <c r="Y142">
        <v>-238457.25</v>
      </c>
      <c r="Z142">
        <v>59168.051121929697</v>
      </c>
      <c r="AA142">
        <v>3274637.3663709401</v>
      </c>
      <c r="AB142">
        <v>1.8068581189949999</v>
      </c>
      <c r="AC142">
        <v>2.2271631620419998</v>
      </c>
      <c r="AD142" s="55">
        <v>44516.209247685183</v>
      </c>
      <c r="AE142" s="55">
        <v>44516.336430868054</v>
      </c>
      <c r="AF142">
        <v>1950</v>
      </c>
      <c r="AG142" t="s">
        <v>758</v>
      </c>
      <c r="AH142">
        <v>9984</v>
      </c>
      <c r="AI142" t="s">
        <v>120</v>
      </c>
      <c r="AJ142">
        <v>0</v>
      </c>
      <c r="AK142" s="55">
        <v>44516.151226851849</v>
      </c>
      <c r="AL142" s="55">
        <v>44516.250243055554</v>
      </c>
      <c r="AM142" t="s">
        <v>8</v>
      </c>
      <c r="AN142">
        <v>6770620</v>
      </c>
      <c r="AO142" t="s">
        <v>32</v>
      </c>
      <c r="AP142" t="s">
        <v>33</v>
      </c>
      <c r="AQ142">
        <v>3</v>
      </c>
      <c r="AR142" t="s">
        <v>161</v>
      </c>
      <c r="AS142" t="s">
        <v>758</v>
      </c>
      <c r="AT142" s="53">
        <v>36161</v>
      </c>
      <c r="AU142" t="s">
        <v>240</v>
      </c>
      <c r="AV142" t="s">
        <v>161</v>
      </c>
      <c r="AW142" t="s">
        <v>8</v>
      </c>
      <c r="AX142" s="53">
        <v>44249</v>
      </c>
      <c r="AY142" t="s">
        <v>123</v>
      </c>
      <c r="AZ142" t="s">
        <v>52</v>
      </c>
      <c r="BA142" t="s">
        <v>53</v>
      </c>
      <c r="BB142" t="s">
        <v>233</v>
      </c>
      <c r="BC142" t="s">
        <v>120</v>
      </c>
      <c r="BD142" t="s">
        <v>124</v>
      </c>
      <c r="BE142" t="s">
        <v>120</v>
      </c>
    </row>
    <row r="143" spans="1:57" hidden="1" x14ac:dyDescent="0.3">
      <c r="A143" s="55">
        <v>44515</v>
      </c>
      <c r="B143" t="s">
        <v>8</v>
      </c>
      <c r="C143" t="s">
        <v>32</v>
      </c>
      <c r="D143" t="s">
        <v>33</v>
      </c>
      <c r="E143">
        <v>3</v>
      </c>
      <c r="F143" t="s">
        <v>52</v>
      </c>
      <c r="G143" t="s">
        <v>53</v>
      </c>
      <c r="H143" t="s">
        <v>116</v>
      </c>
      <c r="I143" t="s">
        <v>69</v>
      </c>
      <c r="J143" s="55">
        <v>44514</v>
      </c>
      <c r="K143" s="55">
        <v>44515</v>
      </c>
      <c r="L143">
        <v>4</v>
      </c>
      <c r="M143" t="s">
        <v>117</v>
      </c>
      <c r="N143">
        <v>0</v>
      </c>
      <c r="O143">
        <v>12697140</v>
      </c>
      <c r="P143" t="s">
        <v>118</v>
      </c>
      <c r="Q143">
        <v>1951</v>
      </c>
      <c r="R143">
        <v>0</v>
      </c>
      <c r="S143">
        <v>0.105172032843</v>
      </c>
      <c r="T143" s="19">
        <v>2858539.5369448499</v>
      </c>
      <c r="U143" s="19">
        <v>2650455.0776157002</v>
      </c>
      <c r="V143" s="19">
        <f t="shared" si="2"/>
        <v>-208084.45932914969</v>
      </c>
      <c r="W143">
        <v>-200518.37</v>
      </c>
      <c r="X143">
        <v>0</v>
      </c>
      <c r="Y143">
        <v>-200518.37</v>
      </c>
      <c r="Z143">
        <v>-7566.0893291496895</v>
      </c>
      <c r="AA143">
        <v>2858539.5369448499</v>
      </c>
      <c r="AB143">
        <v>-0.264683739069</v>
      </c>
      <c r="AC143">
        <v>0.147068899463</v>
      </c>
      <c r="AD143" s="55">
        <v>44516.209247685183</v>
      </c>
      <c r="AE143" s="55">
        <v>44516.336430868054</v>
      </c>
      <c r="AF143">
        <v>1951</v>
      </c>
      <c r="AG143" t="s">
        <v>759</v>
      </c>
      <c r="AH143">
        <v>4063</v>
      </c>
      <c r="AI143" t="s">
        <v>120</v>
      </c>
      <c r="AJ143" t="s">
        <v>120</v>
      </c>
      <c r="AK143" s="55">
        <v>44516.151226851849</v>
      </c>
      <c r="AL143" s="55">
        <v>44516.250243055554</v>
      </c>
      <c r="AM143" t="s">
        <v>8</v>
      </c>
      <c r="AN143">
        <v>6804585</v>
      </c>
      <c r="AO143" t="s">
        <v>32</v>
      </c>
      <c r="AP143" t="s">
        <v>33</v>
      </c>
      <c r="AQ143">
        <v>3</v>
      </c>
      <c r="AR143" t="s">
        <v>161</v>
      </c>
      <c r="AS143" t="s">
        <v>759</v>
      </c>
      <c r="AT143" s="53">
        <v>36161</v>
      </c>
      <c r="AU143" t="s">
        <v>240</v>
      </c>
      <c r="AV143" t="s">
        <v>161</v>
      </c>
      <c r="AW143" t="s">
        <v>8</v>
      </c>
      <c r="AX143" s="53">
        <v>44249</v>
      </c>
      <c r="AY143" t="s">
        <v>123</v>
      </c>
      <c r="AZ143" t="s">
        <v>52</v>
      </c>
      <c r="BA143" t="s">
        <v>53</v>
      </c>
      <c r="BB143" t="s">
        <v>233</v>
      </c>
      <c r="BC143" t="s">
        <v>120</v>
      </c>
      <c r="BD143" t="s">
        <v>124</v>
      </c>
      <c r="BE143" t="s">
        <v>120</v>
      </c>
    </row>
    <row r="144" spans="1:57" hidden="1" x14ac:dyDescent="0.3">
      <c r="A144" s="55">
        <v>44515</v>
      </c>
      <c r="B144" t="s">
        <v>8</v>
      </c>
      <c r="C144" t="s">
        <v>32</v>
      </c>
      <c r="D144" t="s">
        <v>33</v>
      </c>
      <c r="E144">
        <v>3</v>
      </c>
      <c r="F144" t="s">
        <v>52</v>
      </c>
      <c r="G144" t="s">
        <v>53</v>
      </c>
      <c r="H144" t="s">
        <v>116</v>
      </c>
      <c r="I144" t="s">
        <v>69</v>
      </c>
      <c r="J144" s="55">
        <v>44514</v>
      </c>
      <c r="K144" s="55">
        <v>44515</v>
      </c>
      <c r="L144">
        <v>4</v>
      </c>
      <c r="M144" t="s">
        <v>117</v>
      </c>
      <c r="N144">
        <v>0</v>
      </c>
      <c r="O144">
        <v>12697140</v>
      </c>
      <c r="P144" t="s">
        <v>118</v>
      </c>
      <c r="Q144">
        <v>1952</v>
      </c>
      <c r="R144">
        <v>0</v>
      </c>
      <c r="S144">
        <v>5.9364481179999999E-3</v>
      </c>
      <c r="T144" s="19">
        <v>161350.60999999999</v>
      </c>
      <c r="U144" s="19">
        <v>166949.74</v>
      </c>
      <c r="V144" s="19">
        <f t="shared" si="2"/>
        <v>5599.1300000000047</v>
      </c>
      <c r="W144">
        <v>0</v>
      </c>
      <c r="X144">
        <v>0</v>
      </c>
      <c r="Y144">
        <v>0</v>
      </c>
      <c r="Z144">
        <v>5599.13</v>
      </c>
      <c r="AA144">
        <v>161350.60999999999</v>
      </c>
      <c r="AB144">
        <v>3.470163515341</v>
      </c>
      <c r="AC144">
        <v>3.8973384030420002</v>
      </c>
      <c r="AD144" s="55">
        <v>44516.209247685183</v>
      </c>
      <c r="AE144" s="55">
        <v>44516.336430868054</v>
      </c>
      <c r="AF144">
        <v>1952</v>
      </c>
      <c r="AG144" t="s">
        <v>760</v>
      </c>
      <c r="AH144">
        <v>7261</v>
      </c>
      <c r="AI144" t="s">
        <v>120</v>
      </c>
      <c r="AJ144">
        <v>0</v>
      </c>
      <c r="AK144" s="55">
        <v>44516.151226851849</v>
      </c>
      <c r="AL144" s="55">
        <v>44516.250243055554</v>
      </c>
      <c r="AM144" t="s">
        <v>8</v>
      </c>
      <c r="AN144">
        <v>6900308</v>
      </c>
      <c r="AO144" t="s">
        <v>32</v>
      </c>
      <c r="AP144" t="s">
        <v>33</v>
      </c>
      <c r="AQ144">
        <v>3</v>
      </c>
      <c r="AR144" t="s">
        <v>161</v>
      </c>
      <c r="AS144" t="s">
        <v>760</v>
      </c>
      <c r="AT144" s="53">
        <v>36161</v>
      </c>
      <c r="AU144" t="s">
        <v>240</v>
      </c>
      <c r="AV144" t="s">
        <v>161</v>
      </c>
      <c r="AW144" t="s">
        <v>8</v>
      </c>
      <c r="AX144" s="53">
        <v>44249</v>
      </c>
      <c r="AY144" t="s">
        <v>123</v>
      </c>
      <c r="AZ144" t="s">
        <v>52</v>
      </c>
      <c r="BA144" t="s">
        <v>53</v>
      </c>
      <c r="BB144" t="s">
        <v>233</v>
      </c>
      <c r="BC144" t="s">
        <v>120</v>
      </c>
      <c r="BD144" t="s">
        <v>124</v>
      </c>
      <c r="BE144" t="s">
        <v>120</v>
      </c>
    </row>
    <row r="145" spans="1:57" hidden="1" x14ac:dyDescent="0.3">
      <c r="A145" s="55">
        <v>44515</v>
      </c>
      <c r="B145" t="s">
        <v>8</v>
      </c>
      <c r="C145" t="s">
        <v>32</v>
      </c>
      <c r="D145" t="s">
        <v>33</v>
      </c>
      <c r="E145">
        <v>3</v>
      </c>
      <c r="F145" t="s">
        <v>52</v>
      </c>
      <c r="G145" t="s">
        <v>53</v>
      </c>
      <c r="H145" t="s">
        <v>116</v>
      </c>
      <c r="I145" t="s">
        <v>69</v>
      </c>
      <c r="J145" s="55">
        <v>44514</v>
      </c>
      <c r="K145" s="55">
        <v>44515</v>
      </c>
      <c r="L145">
        <v>4</v>
      </c>
      <c r="M145" t="s">
        <v>117</v>
      </c>
      <c r="N145">
        <v>0</v>
      </c>
      <c r="O145">
        <v>12697140</v>
      </c>
      <c r="P145" t="s">
        <v>118</v>
      </c>
      <c r="Q145">
        <v>1953</v>
      </c>
      <c r="R145">
        <v>0</v>
      </c>
      <c r="S145">
        <v>0.32725689152699999</v>
      </c>
      <c r="T145" s="19">
        <v>8894729.3104664199</v>
      </c>
      <c r="U145" s="19">
        <v>8316331.7394933105</v>
      </c>
      <c r="V145" s="19">
        <f t="shared" si="2"/>
        <v>-578397.57097310945</v>
      </c>
      <c r="W145">
        <v>-639828.05000000005</v>
      </c>
      <c r="X145">
        <v>0</v>
      </c>
      <c r="Y145">
        <v>-639828.05000000005</v>
      </c>
      <c r="Z145">
        <v>61430.4790268906</v>
      </c>
      <c r="AA145">
        <v>8894729.3104664199</v>
      </c>
      <c r="AB145">
        <v>0.69063910640399995</v>
      </c>
      <c r="AC145">
        <v>1.1063358280190001</v>
      </c>
      <c r="AD145" s="55">
        <v>44516.209247685183</v>
      </c>
      <c r="AE145" s="55">
        <v>44516.336430868054</v>
      </c>
      <c r="AF145">
        <v>1953</v>
      </c>
      <c r="AG145" t="s">
        <v>761</v>
      </c>
      <c r="AH145">
        <v>7203</v>
      </c>
      <c r="AI145" t="s">
        <v>120</v>
      </c>
      <c r="AJ145">
        <v>0</v>
      </c>
      <c r="AK145" s="55">
        <v>44516.151226851849</v>
      </c>
      <c r="AL145" s="55">
        <v>44516.250243055554</v>
      </c>
      <c r="AM145" t="s">
        <v>8</v>
      </c>
      <c r="AN145">
        <v>6900643</v>
      </c>
      <c r="AO145" t="s">
        <v>32</v>
      </c>
      <c r="AP145" t="s">
        <v>33</v>
      </c>
      <c r="AQ145">
        <v>3</v>
      </c>
      <c r="AR145" t="s">
        <v>161</v>
      </c>
      <c r="AS145" t="s">
        <v>761</v>
      </c>
      <c r="AT145" s="53">
        <v>36161</v>
      </c>
      <c r="AU145" t="s">
        <v>240</v>
      </c>
      <c r="AV145" t="s">
        <v>161</v>
      </c>
      <c r="AW145" t="s">
        <v>8</v>
      </c>
      <c r="AX145" s="53">
        <v>44249</v>
      </c>
      <c r="AY145" t="s">
        <v>123</v>
      </c>
      <c r="AZ145" t="s">
        <v>52</v>
      </c>
      <c r="BA145" t="s">
        <v>53</v>
      </c>
      <c r="BB145" t="s">
        <v>233</v>
      </c>
      <c r="BC145" t="s">
        <v>120</v>
      </c>
      <c r="BD145" t="s">
        <v>124</v>
      </c>
      <c r="BE145" t="s">
        <v>120</v>
      </c>
    </row>
    <row r="146" spans="1:57" hidden="1" x14ac:dyDescent="0.3">
      <c r="A146" s="55">
        <v>44515</v>
      </c>
      <c r="B146" t="s">
        <v>8</v>
      </c>
      <c r="C146" t="s">
        <v>32</v>
      </c>
      <c r="D146" t="s">
        <v>33</v>
      </c>
      <c r="E146">
        <v>3</v>
      </c>
      <c r="F146" t="s">
        <v>52</v>
      </c>
      <c r="G146" t="s">
        <v>53</v>
      </c>
      <c r="H146" t="s">
        <v>116</v>
      </c>
      <c r="I146" t="s">
        <v>69</v>
      </c>
      <c r="J146" s="55">
        <v>44514</v>
      </c>
      <c r="K146" s="55">
        <v>44515</v>
      </c>
      <c r="L146">
        <v>4</v>
      </c>
      <c r="M146" t="s">
        <v>117</v>
      </c>
      <c r="N146">
        <v>0</v>
      </c>
      <c r="O146">
        <v>12697140</v>
      </c>
      <c r="P146" t="s">
        <v>118</v>
      </c>
      <c r="Q146">
        <v>1954</v>
      </c>
      <c r="R146">
        <v>0</v>
      </c>
      <c r="S146">
        <v>2.8450521483000001E-2</v>
      </c>
      <c r="T146" s="19">
        <v>773275.35</v>
      </c>
      <c r="U146" s="19">
        <v>639136.86</v>
      </c>
      <c r="V146" s="19">
        <f t="shared" si="2"/>
        <v>-134138.49</v>
      </c>
      <c r="W146">
        <v>-127827.37</v>
      </c>
      <c r="X146">
        <v>0</v>
      </c>
      <c r="Y146">
        <v>-127827.37</v>
      </c>
      <c r="Z146">
        <v>-6311.12</v>
      </c>
      <c r="AA146">
        <v>773275.35</v>
      </c>
      <c r="AB146">
        <v>-0.81615429743099999</v>
      </c>
      <c r="AC146">
        <v>-0.40667808219200002</v>
      </c>
      <c r="AD146" s="55">
        <v>44516.209247685183</v>
      </c>
      <c r="AE146" s="55">
        <v>44516.336430868054</v>
      </c>
      <c r="AF146">
        <v>1954</v>
      </c>
      <c r="AG146" t="s">
        <v>765</v>
      </c>
      <c r="AH146">
        <v>8113</v>
      </c>
      <c r="AI146" t="s">
        <v>120</v>
      </c>
      <c r="AJ146">
        <v>0</v>
      </c>
      <c r="AK146" s="55">
        <v>44516.151226851849</v>
      </c>
      <c r="AL146" s="55">
        <v>44516.250243055554</v>
      </c>
      <c r="AM146" t="s">
        <v>8</v>
      </c>
      <c r="AN146">
        <v>6911485</v>
      </c>
      <c r="AO146" t="s">
        <v>32</v>
      </c>
      <c r="AP146" t="s">
        <v>33</v>
      </c>
      <c r="AQ146">
        <v>3</v>
      </c>
      <c r="AR146" t="s">
        <v>161</v>
      </c>
      <c r="AS146" t="s">
        <v>765</v>
      </c>
      <c r="AT146" s="53">
        <v>36161</v>
      </c>
      <c r="AU146" t="s">
        <v>240</v>
      </c>
      <c r="AV146" t="s">
        <v>161</v>
      </c>
      <c r="AW146" t="s">
        <v>8</v>
      </c>
      <c r="AX146" s="53">
        <v>44249</v>
      </c>
      <c r="AY146" t="s">
        <v>123</v>
      </c>
      <c r="AZ146" t="s">
        <v>52</v>
      </c>
      <c r="BA146" t="s">
        <v>53</v>
      </c>
      <c r="BB146" t="s">
        <v>233</v>
      </c>
      <c r="BC146" t="s">
        <v>120</v>
      </c>
      <c r="BD146" t="s">
        <v>124</v>
      </c>
      <c r="BE146" t="s">
        <v>120</v>
      </c>
    </row>
    <row r="147" spans="1:57" hidden="1" x14ac:dyDescent="0.3">
      <c r="A147" s="55">
        <v>44515</v>
      </c>
      <c r="B147" t="s">
        <v>8</v>
      </c>
      <c r="C147" t="s">
        <v>32</v>
      </c>
      <c r="D147" t="s">
        <v>33</v>
      </c>
      <c r="E147">
        <v>3</v>
      </c>
      <c r="F147" t="s">
        <v>52</v>
      </c>
      <c r="G147" t="s">
        <v>53</v>
      </c>
      <c r="H147" t="s">
        <v>116</v>
      </c>
      <c r="I147" t="s">
        <v>69</v>
      </c>
      <c r="J147" s="55">
        <v>44514</v>
      </c>
      <c r="K147" s="55">
        <v>44515</v>
      </c>
      <c r="L147">
        <v>4</v>
      </c>
      <c r="M147" t="s">
        <v>117</v>
      </c>
      <c r="N147">
        <v>0</v>
      </c>
      <c r="O147">
        <v>12697140</v>
      </c>
      <c r="P147" t="s">
        <v>118</v>
      </c>
      <c r="Q147">
        <v>1955</v>
      </c>
      <c r="R147">
        <v>0</v>
      </c>
      <c r="S147">
        <v>5.4426247311000001E-2</v>
      </c>
      <c r="T147" s="19">
        <v>1479286.6086371799</v>
      </c>
      <c r="U147" s="19">
        <v>1349238.0914433</v>
      </c>
      <c r="V147" s="19">
        <f t="shared" si="2"/>
        <v>-130048.51719387993</v>
      </c>
      <c r="W147">
        <v>-124332.93</v>
      </c>
      <c r="X147">
        <v>0</v>
      </c>
      <c r="Y147">
        <v>-124332.93</v>
      </c>
      <c r="Z147">
        <v>-5715.5871938799401</v>
      </c>
      <c r="AA147">
        <v>1479286.6086371799</v>
      </c>
      <c r="AB147">
        <v>-0.386374564639</v>
      </c>
      <c r="AC147">
        <v>2.4876173902999999E-2</v>
      </c>
      <c r="AD147" s="55">
        <v>44516.209247685183</v>
      </c>
      <c r="AE147" s="55">
        <v>44516.336430868054</v>
      </c>
      <c r="AF147">
        <v>1955</v>
      </c>
      <c r="AG147" t="s">
        <v>766</v>
      </c>
      <c r="AH147">
        <v>4503</v>
      </c>
      <c r="AI147" t="s">
        <v>120</v>
      </c>
      <c r="AJ147">
        <v>0</v>
      </c>
      <c r="AK147" s="55">
        <v>44516.151226851849</v>
      </c>
      <c r="AL147" s="55">
        <v>44516.250243055554</v>
      </c>
      <c r="AM147" t="s">
        <v>8</v>
      </c>
      <c r="AN147">
        <v>6985383</v>
      </c>
      <c r="AO147" t="s">
        <v>32</v>
      </c>
      <c r="AP147" t="s">
        <v>33</v>
      </c>
      <c r="AQ147">
        <v>3</v>
      </c>
      <c r="AR147" t="s">
        <v>161</v>
      </c>
      <c r="AS147" t="s">
        <v>766</v>
      </c>
      <c r="AT147" s="53">
        <v>36161</v>
      </c>
      <c r="AU147" t="s">
        <v>240</v>
      </c>
      <c r="AV147" t="s">
        <v>161</v>
      </c>
      <c r="AW147" t="s">
        <v>8</v>
      </c>
      <c r="AX147" s="53">
        <v>44249</v>
      </c>
      <c r="AY147" t="s">
        <v>123</v>
      </c>
      <c r="AZ147" t="s">
        <v>52</v>
      </c>
      <c r="BA147" t="s">
        <v>53</v>
      </c>
      <c r="BB147" t="s">
        <v>233</v>
      </c>
      <c r="BC147" t="s">
        <v>120</v>
      </c>
      <c r="BD147" t="s">
        <v>124</v>
      </c>
      <c r="BE147" t="s">
        <v>120</v>
      </c>
    </row>
    <row r="148" spans="1:57" hidden="1" x14ac:dyDescent="0.3">
      <c r="A148" s="55">
        <v>44515</v>
      </c>
      <c r="B148" t="s">
        <v>12</v>
      </c>
      <c r="C148" t="s">
        <v>32</v>
      </c>
      <c r="D148" t="s">
        <v>33</v>
      </c>
      <c r="E148">
        <v>3</v>
      </c>
      <c r="F148" t="s">
        <v>52</v>
      </c>
      <c r="G148" t="s">
        <v>53</v>
      </c>
      <c r="H148" t="s">
        <v>116</v>
      </c>
      <c r="I148" t="s">
        <v>69</v>
      </c>
      <c r="J148" s="55">
        <v>44514</v>
      </c>
      <c r="K148" s="55">
        <v>44515</v>
      </c>
      <c r="L148">
        <v>4</v>
      </c>
      <c r="M148" t="s">
        <v>117</v>
      </c>
      <c r="N148">
        <v>0</v>
      </c>
      <c r="O148">
        <v>12697140</v>
      </c>
      <c r="P148" t="s">
        <v>118</v>
      </c>
      <c r="Q148">
        <v>2033</v>
      </c>
      <c r="R148">
        <v>0</v>
      </c>
      <c r="S148">
        <v>5.1475804800000004E-3</v>
      </c>
      <c r="T148" s="19">
        <v>139909.46</v>
      </c>
      <c r="U148" s="19">
        <v>139420.53</v>
      </c>
      <c r="V148" s="19">
        <f t="shared" si="2"/>
        <v>-488.92999999999302</v>
      </c>
      <c r="W148">
        <v>0</v>
      </c>
      <c r="X148">
        <v>0</v>
      </c>
      <c r="Y148">
        <v>0</v>
      </c>
      <c r="Z148">
        <v>-488.92999999999302</v>
      </c>
      <c r="AA148">
        <v>139909.46</v>
      </c>
      <c r="AB148">
        <v>-0.34946171616999999</v>
      </c>
      <c r="AC148">
        <v>0</v>
      </c>
      <c r="AD148" s="55">
        <v>44516.209247685183</v>
      </c>
      <c r="AE148" s="55">
        <v>44516.336430868054</v>
      </c>
      <c r="AF148">
        <v>2033</v>
      </c>
      <c r="AG148" t="s">
        <v>776</v>
      </c>
      <c r="AH148" t="s">
        <v>777</v>
      </c>
      <c r="AI148" t="s">
        <v>120</v>
      </c>
      <c r="AJ148" t="s">
        <v>120</v>
      </c>
      <c r="AK148" s="55">
        <v>44516.151238425926</v>
      </c>
      <c r="AL148" s="55">
        <v>44516.250243055554</v>
      </c>
      <c r="AM148" t="s">
        <v>12</v>
      </c>
      <c r="AN148">
        <v>6197928</v>
      </c>
      <c r="AO148" t="s">
        <v>32</v>
      </c>
      <c r="AP148" t="s">
        <v>33</v>
      </c>
      <c r="AQ148">
        <v>3</v>
      </c>
      <c r="AR148" t="s">
        <v>381</v>
      </c>
      <c r="AS148" t="s">
        <v>776</v>
      </c>
      <c r="AT148" s="53">
        <v>36161</v>
      </c>
      <c r="AU148" t="s">
        <v>382</v>
      </c>
      <c r="AV148" t="s">
        <v>381</v>
      </c>
      <c r="AW148" t="s">
        <v>12</v>
      </c>
      <c r="AX148" s="53">
        <v>44249</v>
      </c>
      <c r="AY148" t="s">
        <v>123</v>
      </c>
      <c r="AZ148" t="s">
        <v>52</v>
      </c>
      <c r="BA148" t="s">
        <v>53</v>
      </c>
      <c r="BB148" t="s">
        <v>233</v>
      </c>
      <c r="BC148" t="s">
        <v>120</v>
      </c>
      <c r="BD148" t="s">
        <v>124</v>
      </c>
      <c r="BE148" t="s">
        <v>120</v>
      </c>
    </row>
    <row r="149" spans="1:57" hidden="1" x14ac:dyDescent="0.3">
      <c r="A149" s="55">
        <v>44515</v>
      </c>
      <c r="B149" t="s">
        <v>13</v>
      </c>
      <c r="C149" t="s">
        <v>32</v>
      </c>
      <c r="D149" t="s">
        <v>33</v>
      </c>
      <c r="E149">
        <v>3</v>
      </c>
      <c r="F149" t="s">
        <v>52</v>
      </c>
      <c r="G149" t="s">
        <v>53</v>
      </c>
      <c r="H149" t="s">
        <v>116</v>
      </c>
      <c r="I149" t="s">
        <v>69</v>
      </c>
      <c r="J149" s="55">
        <v>44514</v>
      </c>
      <c r="K149" s="55">
        <v>44515</v>
      </c>
      <c r="L149">
        <v>4</v>
      </c>
      <c r="M149" t="s">
        <v>117</v>
      </c>
      <c r="N149">
        <v>0</v>
      </c>
      <c r="O149">
        <v>12697140</v>
      </c>
      <c r="P149" t="s">
        <v>118</v>
      </c>
      <c r="Q149">
        <v>2089</v>
      </c>
      <c r="R149">
        <v>0</v>
      </c>
      <c r="S149">
        <v>3.0125426499000001E-2</v>
      </c>
      <c r="T149" s="19">
        <v>818798.69</v>
      </c>
      <c r="U149" s="19">
        <v>695641.19</v>
      </c>
      <c r="V149" s="19">
        <f t="shared" si="2"/>
        <v>-123157.5</v>
      </c>
      <c r="W149">
        <v>-126533.27</v>
      </c>
      <c r="X149">
        <v>0</v>
      </c>
      <c r="Y149">
        <v>-126533.27</v>
      </c>
      <c r="Z149">
        <v>3375.77</v>
      </c>
      <c r="AA149">
        <v>818798.69</v>
      </c>
      <c r="AB149">
        <v>0.41228326830899997</v>
      </c>
      <c r="AC149">
        <v>0.80913850547400001</v>
      </c>
      <c r="AD149" s="55">
        <v>44516.209247685183</v>
      </c>
      <c r="AE149" s="55">
        <v>44516.336430868054</v>
      </c>
      <c r="AF149">
        <v>2089</v>
      </c>
      <c r="AG149" t="s">
        <v>778</v>
      </c>
      <c r="AH149" t="s">
        <v>779</v>
      </c>
      <c r="AI149" t="s">
        <v>120</v>
      </c>
      <c r="AJ149">
        <v>0</v>
      </c>
      <c r="AK149" s="55">
        <v>44516.151238425926</v>
      </c>
      <c r="AL149" s="55">
        <v>44516.250243055554</v>
      </c>
      <c r="AM149" t="s">
        <v>13</v>
      </c>
      <c r="AN149">
        <v>2740542</v>
      </c>
      <c r="AO149" t="s">
        <v>32</v>
      </c>
      <c r="AP149" t="s">
        <v>33</v>
      </c>
      <c r="AQ149">
        <v>3</v>
      </c>
      <c r="AR149" t="s">
        <v>122</v>
      </c>
      <c r="AS149" t="s">
        <v>778</v>
      </c>
      <c r="AT149" s="53">
        <v>36161</v>
      </c>
      <c r="AU149" t="s">
        <v>232</v>
      </c>
      <c r="AV149" t="s">
        <v>122</v>
      </c>
      <c r="AW149" t="s">
        <v>13</v>
      </c>
      <c r="AX149" s="53">
        <v>44249</v>
      </c>
      <c r="AY149" t="s">
        <v>123</v>
      </c>
      <c r="AZ149" t="s">
        <v>52</v>
      </c>
      <c r="BA149" t="s">
        <v>53</v>
      </c>
      <c r="BB149" t="s">
        <v>233</v>
      </c>
      <c r="BC149" t="s">
        <v>120</v>
      </c>
      <c r="BD149" t="s">
        <v>124</v>
      </c>
      <c r="BE149" t="s">
        <v>120</v>
      </c>
    </row>
    <row r="150" spans="1:57" hidden="1" x14ac:dyDescent="0.3">
      <c r="A150" s="55">
        <v>44515</v>
      </c>
      <c r="B150" t="s">
        <v>13</v>
      </c>
      <c r="C150" t="s">
        <v>32</v>
      </c>
      <c r="D150" t="s">
        <v>33</v>
      </c>
      <c r="E150">
        <v>3</v>
      </c>
      <c r="F150" t="s">
        <v>52</v>
      </c>
      <c r="G150" t="s">
        <v>53</v>
      </c>
      <c r="H150" t="s">
        <v>116</v>
      </c>
      <c r="I150" t="s">
        <v>69</v>
      </c>
      <c r="J150" s="55">
        <v>44514</v>
      </c>
      <c r="K150" s="55">
        <v>44515</v>
      </c>
      <c r="L150">
        <v>4</v>
      </c>
      <c r="M150" t="s">
        <v>117</v>
      </c>
      <c r="N150">
        <v>0</v>
      </c>
      <c r="O150">
        <v>12697140</v>
      </c>
      <c r="P150" t="s">
        <v>118</v>
      </c>
      <c r="Q150">
        <v>2093</v>
      </c>
      <c r="R150">
        <v>0</v>
      </c>
      <c r="S150">
        <v>0.39121230793599998</v>
      </c>
      <c r="T150" s="19">
        <v>10658326.494794</v>
      </c>
      <c r="U150" s="19">
        <v>9744911.38939601</v>
      </c>
      <c r="V150" s="19">
        <f t="shared" si="2"/>
        <v>-913415.10539798997</v>
      </c>
      <c r="W150">
        <v>-766955.17</v>
      </c>
      <c r="X150">
        <v>-25311.05</v>
      </c>
      <c r="Y150">
        <v>-792266.22</v>
      </c>
      <c r="Z150">
        <v>-121148.88539799</v>
      </c>
      <c r="AA150">
        <v>10633015.444793999</v>
      </c>
      <c r="AB150">
        <v>-1.139365272504</v>
      </c>
      <c r="AC150">
        <v>-0.747709226733</v>
      </c>
      <c r="AD150" s="55">
        <v>44516.209247685183</v>
      </c>
      <c r="AE150" s="55">
        <v>44516.336430868054</v>
      </c>
      <c r="AF150">
        <v>2093</v>
      </c>
      <c r="AG150" t="s">
        <v>780</v>
      </c>
      <c r="AH150" t="s">
        <v>781</v>
      </c>
      <c r="AI150" t="s">
        <v>120</v>
      </c>
      <c r="AJ150">
        <v>0</v>
      </c>
      <c r="AK150" s="55">
        <v>44516.151238425926</v>
      </c>
      <c r="AL150" s="55">
        <v>44516.250243055554</v>
      </c>
      <c r="AM150" t="s">
        <v>13</v>
      </c>
      <c r="AN150" t="s">
        <v>782</v>
      </c>
      <c r="AO150" t="s">
        <v>32</v>
      </c>
      <c r="AP150" t="s">
        <v>33</v>
      </c>
      <c r="AQ150">
        <v>3</v>
      </c>
      <c r="AR150" t="s">
        <v>122</v>
      </c>
      <c r="AS150" t="s">
        <v>780</v>
      </c>
      <c r="AT150" s="53">
        <v>36161</v>
      </c>
      <c r="AU150" t="s">
        <v>232</v>
      </c>
      <c r="AV150" t="s">
        <v>122</v>
      </c>
      <c r="AW150" t="s">
        <v>13</v>
      </c>
      <c r="AX150" s="53">
        <v>44249</v>
      </c>
      <c r="AY150" t="s">
        <v>123</v>
      </c>
      <c r="AZ150" t="s">
        <v>52</v>
      </c>
      <c r="BA150" t="s">
        <v>53</v>
      </c>
      <c r="BB150" t="s">
        <v>233</v>
      </c>
      <c r="BC150" t="s">
        <v>120</v>
      </c>
      <c r="BD150" t="s">
        <v>124</v>
      </c>
      <c r="BE150" t="s">
        <v>120</v>
      </c>
    </row>
    <row r="151" spans="1:57" hidden="1" x14ac:dyDescent="0.3">
      <c r="A151" s="55">
        <v>44515</v>
      </c>
      <c r="B151" t="s">
        <v>13</v>
      </c>
      <c r="C151" t="s">
        <v>32</v>
      </c>
      <c r="D151" t="s">
        <v>33</v>
      </c>
      <c r="E151">
        <v>3</v>
      </c>
      <c r="F151" t="s">
        <v>52</v>
      </c>
      <c r="G151" t="s">
        <v>53</v>
      </c>
      <c r="H151" t="s">
        <v>116</v>
      </c>
      <c r="I151" t="s">
        <v>69</v>
      </c>
      <c r="J151" s="55">
        <v>44514</v>
      </c>
      <c r="K151" s="55">
        <v>44515</v>
      </c>
      <c r="L151">
        <v>4</v>
      </c>
      <c r="M151" t="s">
        <v>117</v>
      </c>
      <c r="N151">
        <v>0</v>
      </c>
      <c r="O151">
        <v>12697140</v>
      </c>
      <c r="P151" t="s">
        <v>118</v>
      </c>
      <c r="Q151">
        <v>2094</v>
      </c>
      <c r="R151">
        <v>0</v>
      </c>
      <c r="S151">
        <v>2.2246832296E-2</v>
      </c>
      <c r="T151" s="19">
        <v>604661.22</v>
      </c>
      <c r="U151" s="19">
        <v>608738.61</v>
      </c>
      <c r="V151" s="19">
        <f t="shared" si="2"/>
        <v>4077.390000000014</v>
      </c>
      <c r="W151">
        <v>0</v>
      </c>
      <c r="X151">
        <v>0</v>
      </c>
      <c r="Y151">
        <v>0</v>
      </c>
      <c r="Z151">
        <v>4077.3900000000099</v>
      </c>
      <c r="AA151">
        <v>604661.22</v>
      </c>
      <c r="AB151">
        <v>0.67432636080099995</v>
      </c>
      <c r="AC151">
        <v>1.072216966257</v>
      </c>
      <c r="AD151" s="55">
        <v>44516.209247685183</v>
      </c>
      <c r="AE151" s="55">
        <v>44516.336430868054</v>
      </c>
      <c r="AF151">
        <v>2094</v>
      </c>
      <c r="AG151" t="s">
        <v>783</v>
      </c>
      <c r="AH151" t="s">
        <v>784</v>
      </c>
      <c r="AI151" t="s">
        <v>120</v>
      </c>
      <c r="AJ151" t="s">
        <v>120</v>
      </c>
      <c r="AK151" s="55">
        <v>44516.151238425926</v>
      </c>
      <c r="AL151" s="55">
        <v>44516.250243055554</v>
      </c>
      <c r="AM151" t="s">
        <v>13</v>
      </c>
      <c r="AN151">
        <v>2788713</v>
      </c>
      <c r="AO151" t="s">
        <v>32</v>
      </c>
      <c r="AP151" t="s">
        <v>33</v>
      </c>
      <c r="AQ151">
        <v>3</v>
      </c>
      <c r="AR151" t="s">
        <v>122</v>
      </c>
      <c r="AS151" t="s">
        <v>783</v>
      </c>
      <c r="AT151" s="53">
        <v>36161</v>
      </c>
      <c r="AU151" t="s">
        <v>232</v>
      </c>
      <c r="AV151" t="s">
        <v>122</v>
      </c>
      <c r="AW151" t="s">
        <v>13</v>
      </c>
      <c r="AX151" s="53">
        <v>44249</v>
      </c>
      <c r="AY151" t="s">
        <v>123</v>
      </c>
      <c r="AZ151" t="s">
        <v>52</v>
      </c>
      <c r="BA151" t="s">
        <v>53</v>
      </c>
      <c r="BB151" t="s">
        <v>233</v>
      </c>
      <c r="BC151" t="s">
        <v>120</v>
      </c>
      <c r="BD151" t="s">
        <v>124</v>
      </c>
      <c r="BE151" t="s">
        <v>120</v>
      </c>
    </row>
    <row r="152" spans="1:57" hidden="1" x14ac:dyDescent="0.3">
      <c r="A152" s="55">
        <v>44515</v>
      </c>
      <c r="B152" t="s">
        <v>13</v>
      </c>
      <c r="C152" t="s">
        <v>32</v>
      </c>
      <c r="D152" t="s">
        <v>33</v>
      </c>
      <c r="E152">
        <v>3</v>
      </c>
      <c r="F152" t="s">
        <v>52</v>
      </c>
      <c r="G152" t="s">
        <v>53</v>
      </c>
      <c r="H152" t="s">
        <v>116</v>
      </c>
      <c r="I152" t="s">
        <v>69</v>
      </c>
      <c r="J152" s="55">
        <v>44514</v>
      </c>
      <c r="K152" s="55">
        <v>44515</v>
      </c>
      <c r="L152">
        <v>4</v>
      </c>
      <c r="M152" t="s">
        <v>117</v>
      </c>
      <c r="N152">
        <v>0</v>
      </c>
      <c r="O152">
        <v>12697140</v>
      </c>
      <c r="P152" t="s">
        <v>118</v>
      </c>
      <c r="Q152">
        <v>2098</v>
      </c>
      <c r="R152">
        <v>0</v>
      </c>
      <c r="S152">
        <v>0.114228306714</v>
      </c>
      <c r="T152" s="19">
        <v>3104685.933646</v>
      </c>
      <c r="U152" s="19">
        <v>2883816.0589605002</v>
      </c>
      <c r="V152" s="19">
        <f t="shared" si="2"/>
        <v>-220869.87468549982</v>
      </c>
      <c r="W152">
        <v>-225434.84</v>
      </c>
      <c r="X152">
        <v>0</v>
      </c>
      <c r="Y152">
        <v>-225434.84</v>
      </c>
      <c r="Z152">
        <v>4564.9653145001803</v>
      </c>
      <c r="AA152">
        <v>3104685.933646</v>
      </c>
      <c r="AB152">
        <v>0.14703468924300001</v>
      </c>
      <c r="AC152">
        <v>0.54284107809899995</v>
      </c>
      <c r="AD152" s="55">
        <v>44516.209247685183</v>
      </c>
      <c r="AE152" s="55">
        <v>44516.336430868054</v>
      </c>
      <c r="AF152">
        <v>2098</v>
      </c>
      <c r="AG152" t="s">
        <v>785</v>
      </c>
      <c r="AH152" t="s">
        <v>786</v>
      </c>
      <c r="AI152" t="s">
        <v>120</v>
      </c>
      <c r="AJ152">
        <v>0</v>
      </c>
      <c r="AK152" s="55">
        <v>44516.151238425926</v>
      </c>
      <c r="AL152" s="55">
        <v>44516.250243055554</v>
      </c>
      <c r="AM152" t="s">
        <v>13</v>
      </c>
      <c r="AN152" t="s">
        <v>787</v>
      </c>
      <c r="AO152" t="s">
        <v>32</v>
      </c>
      <c r="AP152" t="s">
        <v>33</v>
      </c>
      <c r="AQ152">
        <v>3</v>
      </c>
      <c r="AR152" t="s">
        <v>122</v>
      </c>
      <c r="AS152" t="s">
        <v>785</v>
      </c>
      <c r="AT152" s="53">
        <v>36161</v>
      </c>
      <c r="AU152" t="s">
        <v>232</v>
      </c>
      <c r="AV152" t="s">
        <v>122</v>
      </c>
      <c r="AW152" t="s">
        <v>13</v>
      </c>
      <c r="AX152" s="53">
        <v>44249</v>
      </c>
      <c r="AY152" t="s">
        <v>123</v>
      </c>
      <c r="AZ152" t="s">
        <v>52</v>
      </c>
      <c r="BA152" t="s">
        <v>53</v>
      </c>
      <c r="BB152" t="s">
        <v>233</v>
      </c>
      <c r="BC152" t="s">
        <v>120</v>
      </c>
      <c r="BD152" t="s">
        <v>124</v>
      </c>
      <c r="BE152" t="s">
        <v>120</v>
      </c>
    </row>
    <row r="153" spans="1:57" hidden="1" x14ac:dyDescent="0.3">
      <c r="A153" s="55">
        <v>44515</v>
      </c>
      <c r="B153" t="s">
        <v>13</v>
      </c>
      <c r="C153" t="s">
        <v>32</v>
      </c>
      <c r="D153" t="s">
        <v>33</v>
      </c>
      <c r="E153">
        <v>3</v>
      </c>
      <c r="F153" t="s">
        <v>52</v>
      </c>
      <c r="G153" t="s">
        <v>53</v>
      </c>
      <c r="H153" t="s">
        <v>116</v>
      </c>
      <c r="I153" t="s">
        <v>69</v>
      </c>
      <c r="J153" s="55">
        <v>44514</v>
      </c>
      <c r="K153" s="55">
        <v>44515</v>
      </c>
      <c r="L153">
        <v>4</v>
      </c>
      <c r="M153" t="s">
        <v>117</v>
      </c>
      <c r="N153">
        <v>0</v>
      </c>
      <c r="O153">
        <v>12697140</v>
      </c>
      <c r="P153" t="s">
        <v>118</v>
      </c>
      <c r="Q153">
        <v>2100</v>
      </c>
      <c r="R153">
        <v>0</v>
      </c>
      <c r="S153">
        <v>1.781944198E-2</v>
      </c>
      <c r="T153" s="19">
        <v>484326.28</v>
      </c>
      <c r="U153" s="19">
        <v>484795.21</v>
      </c>
      <c r="V153" s="19">
        <f t="shared" si="2"/>
        <v>468.92999999999302</v>
      </c>
      <c r="W153">
        <v>0</v>
      </c>
      <c r="X153">
        <v>0</v>
      </c>
      <c r="Y153">
        <v>0</v>
      </c>
      <c r="Z153">
        <v>468.92999999999302</v>
      </c>
      <c r="AA153">
        <v>484326.28</v>
      </c>
      <c r="AB153">
        <v>9.6821093417000001E-2</v>
      </c>
      <c r="AC153">
        <v>0.49243115083</v>
      </c>
      <c r="AD153" s="55">
        <v>44516.209247685183</v>
      </c>
      <c r="AE153" s="55">
        <v>44516.336430868054</v>
      </c>
      <c r="AF153">
        <v>2100</v>
      </c>
      <c r="AG153" t="s">
        <v>788</v>
      </c>
      <c r="AH153" t="s">
        <v>789</v>
      </c>
      <c r="AI153" t="s">
        <v>120</v>
      </c>
      <c r="AJ153">
        <v>0</v>
      </c>
      <c r="AK153" s="55">
        <v>44516.151238425926</v>
      </c>
      <c r="AL153" s="55">
        <v>44516.250243055554</v>
      </c>
      <c r="AM153" t="s">
        <v>13</v>
      </c>
      <c r="AN153">
        <v>2556868</v>
      </c>
      <c r="AO153" t="s">
        <v>32</v>
      </c>
      <c r="AP153" t="s">
        <v>33</v>
      </c>
      <c r="AQ153">
        <v>3</v>
      </c>
      <c r="AR153" t="s">
        <v>122</v>
      </c>
      <c r="AS153" t="s">
        <v>788</v>
      </c>
      <c r="AT153" s="53">
        <v>36161</v>
      </c>
      <c r="AU153" t="s">
        <v>232</v>
      </c>
      <c r="AV153" t="s">
        <v>122</v>
      </c>
      <c r="AW153" t="s">
        <v>13</v>
      </c>
      <c r="AX153" s="53">
        <v>44249</v>
      </c>
      <c r="AY153" t="s">
        <v>123</v>
      </c>
      <c r="AZ153" t="s">
        <v>52</v>
      </c>
      <c r="BA153" t="s">
        <v>53</v>
      </c>
      <c r="BB153" t="s">
        <v>233</v>
      </c>
      <c r="BC153" t="s">
        <v>120</v>
      </c>
      <c r="BD153" t="s">
        <v>124</v>
      </c>
      <c r="BE153" t="s">
        <v>120</v>
      </c>
    </row>
    <row r="154" spans="1:57" hidden="1" x14ac:dyDescent="0.3">
      <c r="A154" s="55">
        <v>44515</v>
      </c>
      <c r="B154" t="s">
        <v>13</v>
      </c>
      <c r="C154" t="s">
        <v>32</v>
      </c>
      <c r="D154" t="s">
        <v>33</v>
      </c>
      <c r="E154">
        <v>3</v>
      </c>
      <c r="F154" t="s">
        <v>52</v>
      </c>
      <c r="G154" t="s">
        <v>53</v>
      </c>
      <c r="H154" t="s">
        <v>116</v>
      </c>
      <c r="I154" t="s">
        <v>69</v>
      </c>
      <c r="J154" s="55">
        <v>44514</v>
      </c>
      <c r="K154" s="55">
        <v>44515</v>
      </c>
      <c r="L154">
        <v>4</v>
      </c>
      <c r="M154" t="s">
        <v>117</v>
      </c>
      <c r="N154">
        <v>0</v>
      </c>
      <c r="O154">
        <v>12697140</v>
      </c>
      <c r="P154" t="s">
        <v>118</v>
      </c>
      <c r="Q154">
        <v>2106</v>
      </c>
      <c r="R154">
        <v>0</v>
      </c>
      <c r="S154">
        <v>1.7903528224000001E-2</v>
      </c>
      <c r="T154" s="19">
        <v>486611.71508400002</v>
      </c>
      <c r="U154" s="19">
        <v>358463.61671700102</v>
      </c>
      <c r="V154" s="19">
        <f t="shared" si="2"/>
        <v>-128148.09836699901</v>
      </c>
      <c r="W154">
        <v>-125312.03</v>
      </c>
      <c r="X154">
        <v>0</v>
      </c>
      <c r="Y154">
        <v>-125312.03</v>
      </c>
      <c r="Z154">
        <v>-2836.0683669990099</v>
      </c>
      <c r="AA154">
        <v>486611.71508400002</v>
      </c>
      <c r="AB154">
        <v>-0.58281958265400002</v>
      </c>
      <c r="AC154">
        <v>-0.18989745537399999</v>
      </c>
      <c r="AD154" s="55">
        <v>44516.209247685183</v>
      </c>
      <c r="AE154" s="55">
        <v>44516.336430868054</v>
      </c>
      <c r="AF154">
        <v>2106</v>
      </c>
      <c r="AG154" t="s">
        <v>790</v>
      </c>
      <c r="AH154" t="s">
        <v>791</v>
      </c>
      <c r="AI154" t="s">
        <v>120</v>
      </c>
      <c r="AJ154">
        <v>0</v>
      </c>
      <c r="AK154" s="55">
        <v>44516.151238425926</v>
      </c>
      <c r="AL154" s="55">
        <v>44516.250243055554</v>
      </c>
      <c r="AM154" t="s">
        <v>13</v>
      </c>
      <c r="AN154" t="s">
        <v>792</v>
      </c>
      <c r="AO154" t="s">
        <v>32</v>
      </c>
      <c r="AP154" t="s">
        <v>33</v>
      </c>
      <c r="AQ154">
        <v>3</v>
      </c>
      <c r="AR154" t="s">
        <v>122</v>
      </c>
      <c r="AS154" t="s">
        <v>790</v>
      </c>
      <c r="AT154" s="53">
        <v>36161</v>
      </c>
      <c r="AU154" t="s">
        <v>232</v>
      </c>
      <c r="AV154" t="s">
        <v>122</v>
      </c>
      <c r="AW154" t="s">
        <v>13</v>
      </c>
      <c r="AX154" s="53">
        <v>44249</v>
      </c>
      <c r="AY154" t="s">
        <v>123</v>
      </c>
      <c r="AZ154" t="s">
        <v>52</v>
      </c>
      <c r="BA154" t="s">
        <v>53</v>
      </c>
      <c r="BB154" t="s">
        <v>233</v>
      </c>
      <c r="BC154" t="s">
        <v>120</v>
      </c>
      <c r="BD154" t="s">
        <v>124</v>
      </c>
      <c r="BE154" t="s">
        <v>120</v>
      </c>
    </row>
    <row r="155" spans="1:57" hidden="1" x14ac:dyDescent="0.3">
      <c r="A155" s="55">
        <v>44515</v>
      </c>
      <c r="B155" t="s">
        <v>13</v>
      </c>
      <c r="C155" t="s">
        <v>32</v>
      </c>
      <c r="D155" t="s">
        <v>33</v>
      </c>
      <c r="E155">
        <v>3</v>
      </c>
      <c r="F155" t="s">
        <v>52</v>
      </c>
      <c r="G155" t="s">
        <v>53</v>
      </c>
      <c r="H155" t="s">
        <v>116</v>
      </c>
      <c r="I155" t="s">
        <v>69</v>
      </c>
      <c r="J155" s="55">
        <v>44514</v>
      </c>
      <c r="K155" s="55">
        <v>44515</v>
      </c>
      <c r="L155">
        <v>4</v>
      </c>
      <c r="M155" t="s">
        <v>117</v>
      </c>
      <c r="N155">
        <v>0</v>
      </c>
      <c r="O155">
        <v>12697140</v>
      </c>
      <c r="P155" t="s">
        <v>118</v>
      </c>
      <c r="Q155">
        <v>2107</v>
      </c>
      <c r="R155">
        <v>0</v>
      </c>
      <c r="S155">
        <v>1.6137532459999999E-2</v>
      </c>
      <c r="T155" s="19">
        <v>438612.56</v>
      </c>
      <c r="U155" s="19">
        <v>308539.3</v>
      </c>
      <c r="V155" s="19">
        <f t="shared" si="2"/>
        <v>-130073.26000000001</v>
      </c>
      <c r="W155">
        <v>-127250.67</v>
      </c>
      <c r="X155">
        <v>0</v>
      </c>
      <c r="Y155">
        <v>-127250.67</v>
      </c>
      <c r="Z155">
        <v>-2822.5900000000101</v>
      </c>
      <c r="AA155">
        <v>438612.56</v>
      </c>
      <c r="AB155">
        <v>-0.64352694323199999</v>
      </c>
      <c r="AC155">
        <v>-0.25084211280699997</v>
      </c>
      <c r="AD155" s="55">
        <v>44516.209247685183</v>
      </c>
      <c r="AE155" s="55">
        <v>44516.336430868054</v>
      </c>
      <c r="AF155">
        <v>2107</v>
      </c>
      <c r="AG155" t="s">
        <v>793</v>
      </c>
      <c r="AH155" t="s">
        <v>794</v>
      </c>
      <c r="AI155" t="s">
        <v>120</v>
      </c>
      <c r="AJ155">
        <v>0</v>
      </c>
      <c r="AK155" s="55">
        <v>44516.151238425926</v>
      </c>
      <c r="AL155" s="55">
        <v>44516.250243055554</v>
      </c>
      <c r="AM155" t="s">
        <v>13</v>
      </c>
      <c r="AN155" t="s">
        <v>795</v>
      </c>
      <c r="AO155" t="s">
        <v>32</v>
      </c>
      <c r="AP155" t="s">
        <v>33</v>
      </c>
      <c r="AQ155">
        <v>3</v>
      </c>
      <c r="AR155" t="s">
        <v>122</v>
      </c>
      <c r="AS155" t="s">
        <v>793</v>
      </c>
      <c r="AT155" s="53">
        <v>36161</v>
      </c>
      <c r="AU155" t="s">
        <v>232</v>
      </c>
      <c r="AV155" t="s">
        <v>122</v>
      </c>
      <c r="AW155" t="s">
        <v>13</v>
      </c>
      <c r="AX155" s="53">
        <v>44249</v>
      </c>
      <c r="AY155" t="s">
        <v>123</v>
      </c>
      <c r="AZ155" t="s">
        <v>52</v>
      </c>
      <c r="BA155" t="s">
        <v>53</v>
      </c>
      <c r="BB155" t="s">
        <v>233</v>
      </c>
      <c r="BC155" t="s">
        <v>120</v>
      </c>
      <c r="BD155" t="s">
        <v>124</v>
      </c>
      <c r="BE155" t="s">
        <v>120</v>
      </c>
    </row>
    <row r="156" spans="1:57" hidden="1" x14ac:dyDescent="0.3">
      <c r="A156" s="55">
        <v>44515</v>
      </c>
      <c r="B156" t="s">
        <v>13</v>
      </c>
      <c r="C156" t="s">
        <v>32</v>
      </c>
      <c r="D156" t="s">
        <v>33</v>
      </c>
      <c r="E156">
        <v>3</v>
      </c>
      <c r="F156" t="s">
        <v>52</v>
      </c>
      <c r="G156" t="s">
        <v>53</v>
      </c>
      <c r="H156" t="s">
        <v>116</v>
      </c>
      <c r="I156" t="s">
        <v>69</v>
      </c>
      <c r="J156" s="55">
        <v>44514</v>
      </c>
      <c r="K156" s="55">
        <v>44515</v>
      </c>
      <c r="L156">
        <v>4</v>
      </c>
      <c r="M156" t="s">
        <v>117</v>
      </c>
      <c r="N156">
        <v>0</v>
      </c>
      <c r="O156">
        <v>12697140</v>
      </c>
      <c r="P156" t="s">
        <v>118</v>
      </c>
      <c r="Q156">
        <v>2109</v>
      </c>
      <c r="R156">
        <v>0</v>
      </c>
      <c r="S156">
        <v>9.8389329420000005E-3</v>
      </c>
      <c r="T156" s="19">
        <v>267418.8</v>
      </c>
      <c r="U156" s="19">
        <v>142855.07</v>
      </c>
      <c r="V156" s="19">
        <f t="shared" si="2"/>
        <v>-124563.72999999998</v>
      </c>
      <c r="W156">
        <v>-126476.78</v>
      </c>
      <c r="X156">
        <v>0</v>
      </c>
      <c r="Y156">
        <v>-126476.78</v>
      </c>
      <c r="Z156">
        <v>1913.05000000002</v>
      </c>
      <c r="AA156">
        <v>267418.8</v>
      </c>
      <c r="AB156">
        <v>0.71537603190200005</v>
      </c>
      <c r="AC156">
        <v>1.1134307585250001</v>
      </c>
      <c r="AD156" s="55">
        <v>44516.209247685183</v>
      </c>
      <c r="AE156" s="55">
        <v>44516.336430868054</v>
      </c>
      <c r="AF156">
        <v>2109</v>
      </c>
      <c r="AG156" t="s">
        <v>796</v>
      </c>
      <c r="AH156" t="s">
        <v>797</v>
      </c>
      <c r="AI156" t="s">
        <v>120</v>
      </c>
      <c r="AJ156">
        <v>0</v>
      </c>
      <c r="AK156" s="55">
        <v>44516.151238425926</v>
      </c>
      <c r="AL156" s="55">
        <v>44516.250243055554</v>
      </c>
      <c r="AM156" t="s">
        <v>13</v>
      </c>
      <c r="AN156" t="s">
        <v>798</v>
      </c>
      <c r="AO156" t="s">
        <v>32</v>
      </c>
      <c r="AP156" t="s">
        <v>33</v>
      </c>
      <c r="AQ156">
        <v>3</v>
      </c>
      <c r="AR156" t="s">
        <v>122</v>
      </c>
      <c r="AS156" t="s">
        <v>796</v>
      </c>
      <c r="AT156" s="53">
        <v>36161</v>
      </c>
      <c r="AU156" t="s">
        <v>232</v>
      </c>
      <c r="AV156" t="s">
        <v>122</v>
      </c>
      <c r="AW156" t="s">
        <v>13</v>
      </c>
      <c r="AX156" s="53">
        <v>44249</v>
      </c>
      <c r="AY156" t="s">
        <v>123</v>
      </c>
      <c r="AZ156" t="s">
        <v>52</v>
      </c>
      <c r="BA156" t="s">
        <v>53</v>
      </c>
      <c r="BB156" t="s">
        <v>233</v>
      </c>
      <c r="BC156" t="s">
        <v>120</v>
      </c>
      <c r="BD156" t="s">
        <v>124</v>
      </c>
      <c r="BE156" t="s">
        <v>120</v>
      </c>
    </row>
    <row r="157" spans="1:57" hidden="1" x14ac:dyDescent="0.3">
      <c r="A157" s="55">
        <v>44515</v>
      </c>
      <c r="B157" t="s">
        <v>13</v>
      </c>
      <c r="C157" t="s">
        <v>32</v>
      </c>
      <c r="D157" t="s">
        <v>33</v>
      </c>
      <c r="E157">
        <v>3</v>
      </c>
      <c r="F157" t="s">
        <v>52</v>
      </c>
      <c r="G157" t="s">
        <v>53</v>
      </c>
      <c r="H157" t="s">
        <v>116</v>
      </c>
      <c r="I157" t="s">
        <v>69</v>
      </c>
      <c r="J157" s="55">
        <v>44514</v>
      </c>
      <c r="K157" s="55">
        <v>44515</v>
      </c>
      <c r="L157">
        <v>4</v>
      </c>
      <c r="M157" t="s">
        <v>117</v>
      </c>
      <c r="N157">
        <v>0</v>
      </c>
      <c r="O157">
        <v>12697140</v>
      </c>
      <c r="P157" t="s">
        <v>118</v>
      </c>
      <c r="Q157">
        <v>2111</v>
      </c>
      <c r="R157">
        <v>0</v>
      </c>
      <c r="S157">
        <v>9.9652584616000003E-2</v>
      </c>
      <c r="T157" s="19">
        <v>2708522.84</v>
      </c>
      <c r="U157" s="19">
        <v>2481673.52</v>
      </c>
      <c r="V157" s="19">
        <f t="shared" si="2"/>
        <v>-226849.31999999983</v>
      </c>
      <c r="W157">
        <v>-195625.98</v>
      </c>
      <c r="X157">
        <v>0</v>
      </c>
      <c r="Y157">
        <v>-195625.98</v>
      </c>
      <c r="Z157">
        <v>-31223.3399999998</v>
      </c>
      <c r="AA157">
        <v>2708522.84</v>
      </c>
      <c r="AB157">
        <v>-1.1527811225689999</v>
      </c>
      <c r="AC157">
        <v>-0.76211213935800004</v>
      </c>
      <c r="AD157" s="55">
        <v>44516.209247685183</v>
      </c>
      <c r="AE157" s="55">
        <v>44516.336430868054</v>
      </c>
      <c r="AF157">
        <v>2111</v>
      </c>
      <c r="AG157" t="s">
        <v>799</v>
      </c>
      <c r="AH157" t="s">
        <v>800</v>
      </c>
      <c r="AI157" t="s">
        <v>120</v>
      </c>
      <c r="AJ157">
        <v>0</v>
      </c>
      <c r="AK157" s="55">
        <v>44516.151273148149</v>
      </c>
      <c r="AL157" s="55">
        <v>44516.250254629631</v>
      </c>
      <c r="AM157" t="s">
        <v>13</v>
      </c>
      <c r="AN157">
        <v>573874104</v>
      </c>
      <c r="AO157" t="s">
        <v>32</v>
      </c>
      <c r="AP157" t="s">
        <v>33</v>
      </c>
      <c r="AQ157">
        <v>3</v>
      </c>
      <c r="AR157" t="s">
        <v>122</v>
      </c>
      <c r="AS157" t="s">
        <v>799</v>
      </c>
      <c r="AT157" s="53">
        <v>36161</v>
      </c>
      <c r="AU157" t="s">
        <v>232</v>
      </c>
      <c r="AV157" t="s">
        <v>122</v>
      </c>
      <c r="AW157" t="s">
        <v>13</v>
      </c>
      <c r="AX157" s="53">
        <v>44249</v>
      </c>
      <c r="AY157" t="s">
        <v>123</v>
      </c>
      <c r="AZ157" t="s">
        <v>52</v>
      </c>
      <c r="BA157" t="s">
        <v>53</v>
      </c>
      <c r="BB157" t="s">
        <v>233</v>
      </c>
      <c r="BC157" t="s">
        <v>120</v>
      </c>
      <c r="BD157" t="s">
        <v>124</v>
      </c>
      <c r="BE157" t="s">
        <v>120</v>
      </c>
    </row>
    <row r="158" spans="1:57" hidden="1" x14ac:dyDescent="0.3">
      <c r="A158" s="55">
        <v>44515</v>
      </c>
      <c r="B158" t="s">
        <v>13</v>
      </c>
      <c r="C158" t="s">
        <v>32</v>
      </c>
      <c r="D158" t="s">
        <v>33</v>
      </c>
      <c r="E158">
        <v>3</v>
      </c>
      <c r="F158" t="s">
        <v>52</v>
      </c>
      <c r="G158" t="s">
        <v>53</v>
      </c>
      <c r="H158" t="s">
        <v>116</v>
      </c>
      <c r="I158" t="s">
        <v>69</v>
      </c>
      <c r="J158" s="55">
        <v>44514</v>
      </c>
      <c r="K158" s="55">
        <v>44515</v>
      </c>
      <c r="L158">
        <v>4</v>
      </c>
      <c r="M158" t="s">
        <v>117</v>
      </c>
      <c r="N158">
        <v>0</v>
      </c>
      <c r="O158">
        <v>12697140</v>
      </c>
      <c r="P158" t="s">
        <v>118</v>
      </c>
      <c r="Q158">
        <v>2116</v>
      </c>
      <c r="R158">
        <v>0</v>
      </c>
      <c r="S158">
        <v>1.1647604190000001E-2</v>
      </c>
      <c r="T158" s="19">
        <v>316577.86</v>
      </c>
      <c r="U158" s="19">
        <v>313899.92</v>
      </c>
      <c r="V158" s="19">
        <f t="shared" si="2"/>
        <v>-2677.9400000000023</v>
      </c>
      <c r="W158">
        <v>0</v>
      </c>
      <c r="X158">
        <v>0</v>
      </c>
      <c r="Y158">
        <v>0</v>
      </c>
      <c r="Z158">
        <v>-2677.94</v>
      </c>
      <c r="AA158">
        <v>316577.86</v>
      </c>
      <c r="AB158">
        <v>-0.84590248983299998</v>
      </c>
      <c r="AC158">
        <v>-0.45402225348500003</v>
      </c>
      <c r="AD158" s="55">
        <v>44516.209247685183</v>
      </c>
      <c r="AE158" s="55">
        <v>44516.336430868054</v>
      </c>
      <c r="AF158">
        <v>2116</v>
      </c>
      <c r="AG158" t="s">
        <v>801</v>
      </c>
      <c r="AH158" t="s">
        <v>802</v>
      </c>
      <c r="AI158" t="s">
        <v>120</v>
      </c>
      <c r="AJ158">
        <v>0</v>
      </c>
      <c r="AK158" s="55">
        <v>44516.151238425926</v>
      </c>
      <c r="AL158" s="55">
        <v>44516.250243055554</v>
      </c>
      <c r="AM158" t="s">
        <v>13</v>
      </c>
      <c r="AN158">
        <v>2728429</v>
      </c>
      <c r="AO158" t="s">
        <v>32</v>
      </c>
      <c r="AP158" t="s">
        <v>33</v>
      </c>
      <c r="AQ158">
        <v>3</v>
      </c>
      <c r="AR158" t="s">
        <v>122</v>
      </c>
      <c r="AS158" t="s">
        <v>801</v>
      </c>
      <c r="AT158" s="53">
        <v>36161</v>
      </c>
      <c r="AU158" t="s">
        <v>232</v>
      </c>
      <c r="AV158" t="s">
        <v>122</v>
      </c>
      <c r="AW158" t="s">
        <v>13</v>
      </c>
      <c r="AX158" s="53">
        <v>44249</v>
      </c>
      <c r="AY158" t="s">
        <v>123</v>
      </c>
      <c r="AZ158" t="s">
        <v>52</v>
      </c>
      <c r="BA158" t="s">
        <v>53</v>
      </c>
      <c r="BB158" t="s">
        <v>233</v>
      </c>
      <c r="BC158" t="s">
        <v>120</v>
      </c>
      <c r="BD158" t="s">
        <v>124</v>
      </c>
      <c r="BE158" t="s">
        <v>120</v>
      </c>
    </row>
    <row r="159" spans="1:57" hidden="1" x14ac:dyDescent="0.3">
      <c r="A159" s="55">
        <v>44515</v>
      </c>
      <c r="B159" t="s">
        <v>13</v>
      </c>
      <c r="C159" t="s">
        <v>32</v>
      </c>
      <c r="D159" t="s">
        <v>33</v>
      </c>
      <c r="E159">
        <v>3</v>
      </c>
      <c r="F159" t="s">
        <v>52</v>
      </c>
      <c r="G159" t="s">
        <v>53</v>
      </c>
      <c r="H159" t="s">
        <v>116</v>
      </c>
      <c r="I159" t="s">
        <v>69</v>
      </c>
      <c r="J159" s="55">
        <v>44514</v>
      </c>
      <c r="K159" s="55">
        <v>44515</v>
      </c>
      <c r="L159">
        <v>4</v>
      </c>
      <c r="M159" t="s">
        <v>117</v>
      </c>
      <c r="N159">
        <v>0</v>
      </c>
      <c r="O159">
        <v>12697140</v>
      </c>
      <c r="P159" t="s">
        <v>118</v>
      </c>
      <c r="Q159">
        <v>2119</v>
      </c>
      <c r="R159">
        <v>0</v>
      </c>
      <c r="S159">
        <v>7.4677000000000003E-5</v>
      </c>
      <c r="T159" s="19">
        <v>2029.69508000017</v>
      </c>
      <c r="U159" s="19">
        <v>2021.7047900003899</v>
      </c>
      <c r="V159" s="19">
        <f t="shared" si="2"/>
        <v>-7.9902899997800887</v>
      </c>
      <c r="W159">
        <v>0</v>
      </c>
      <c r="X159">
        <v>0</v>
      </c>
      <c r="Y159">
        <v>0</v>
      </c>
      <c r="Z159">
        <v>-7.9902899997799999</v>
      </c>
      <c r="AA159">
        <v>2029.69508000017</v>
      </c>
      <c r="AB159">
        <v>-0.39366947668699998</v>
      </c>
      <c r="AC159">
        <v>0</v>
      </c>
      <c r="AD159" s="55">
        <v>44516.209247685183</v>
      </c>
      <c r="AE159" s="55">
        <v>44516.336430868054</v>
      </c>
      <c r="AF159">
        <v>2119</v>
      </c>
      <c r="AG159" t="s">
        <v>803</v>
      </c>
      <c r="AH159" t="s">
        <v>804</v>
      </c>
      <c r="AI159" t="s">
        <v>120</v>
      </c>
      <c r="AJ159">
        <v>0</v>
      </c>
      <c r="AK159" s="55">
        <v>44516.151238425926</v>
      </c>
      <c r="AL159" s="55">
        <v>44516.250243055554</v>
      </c>
      <c r="AM159" t="s">
        <v>13</v>
      </c>
      <c r="AN159" t="s">
        <v>805</v>
      </c>
      <c r="AO159" t="s">
        <v>32</v>
      </c>
      <c r="AP159" t="s">
        <v>33</v>
      </c>
      <c r="AQ159">
        <v>3</v>
      </c>
      <c r="AR159" t="s">
        <v>122</v>
      </c>
      <c r="AS159" t="s">
        <v>803</v>
      </c>
      <c r="AT159" s="53">
        <v>36161</v>
      </c>
      <c r="AU159" t="s">
        <v>232</v>
      </c>
      <c r="AV159" t="s">
        <v>122</v>
      </c>
      <c r="AW159" t="s">
        <v>13</v>
      </c>
      <c r="AX159" s="53">
        <v>44249</v>
      </c>
      <c r="AY159" t="s">
        <v>123</v>
      </c>
      <c r="AZ159" t="s">
        <v>52</v>
      </c>
      <c r="BA159" t="s">
        <v>53</v>
      </c>
      <c r="BB159" t="s">
        <v>233</v>
      </c>
      <c r="BC159" t="s">
        <v>120</v>
      </c>
      <c r="BD159" t="s">
        <v>124</v>
      </c>
      <c r="BE159" t="s">
        <v>120</v>
      </c>
    </row>
    <row r="160" spans="1:57" hidden="1" x14ac:dyDescent="0.3">
      <c r="A160" s="55">
        <v>44515</v>
      </c>
      <c r="B160" t="s">
        <v>13</v>
      </c>
      <c r="C160" t="s">
        <v>32</v>
      </c>
      <c r="D160" t="s">
        <v>33</v>
      </c>
      <c r="E160">
        <v>3</v>
      </c>
      <c r="F160" t="s">
        <v>52</v>
      </c>
      <c r="G160" t="s">
        <v>53</v>
      </c>
      <c r="H160" t="s">
        <v>116</v>
      </c>
      <c r="I160" t="s">
        <v>69</v>
      </c>
      <c r="J160" s="55">
        <v>44514</v>
      </c>
      <c r="K160" s="55">
        <v>44515</v>
      </c>
      <c r="L160">
        <v>4</v>
      </c>
      <c r="M160" t="s">
        <v>117</v>
      </c>
      <c r="N160">
        <v>0</v>
      </c>
      <c r="O160">
        <v>12697140</v>
      </c>
      <c r="P160" t="s">
        <v>118</v>
      </c>
      <c r="Q160">
        <v>2127</v>
      </c>
      <c r="R160">
        <v>0</v>
      </c>
      <c r="S160">
        <v>3.6412466268000002E-2</v>
      </c>
      <c r="T160" s="19">
        <v>989678.26</v>
      </c>
      <c r="U160" s="19">
        <v>874116.32</v>
      </c>
      <c r="V160" s="19">
        <f t="shared" si="2"/>
        <v>-115561.94000000006</v>
      </c>
      <c r="W160">
        <v>-126823.29</v>
      </c>
      <c r="X160">
        <v>0</v>
      </c>
      <c r="Y160">
        <v>-126823.29</v>
      </c>
      <c r="Z160">
        <v>11261.3499999999</v>
      </c>
      <c r="AA160">
        <v>989678.26</v>
      </c>
      <c r="AB160">
        <v>1.1378799004839999</v>
      </c>
      <c r="AC160">
        <v>1.537601341907</v>
      </c>
      <c r="AD160" s="55">
        <v>44516.209247685183</v>
      </c>
      <c r="AE160" s="55">
        <v>44516.336430868054</v>
      </c>
      <c r="AF160">
        <v>2127</v>
      </c>
      <c r="AG160" t="s">
        <v>806</v>
      </c>
      <c r="AH160" t="s">
        <v>807</v>
      </c>
      <c r="AI160" t="s">
        <v>120</v>
      </c>
      <c r="AJ160">
        <v>0</v>
      </c>
      <c r="AK160" s="55">
        <v>44516.151238425926</v>
      </c>
      <c r="AL160" s="55">
        <v>44516.250243055554</v>
      </c>
      <c r="AM160" t="s">
        <v>13</v>
      </c>
      <c r="AN160" t="s">
        <v>808</v>
      </c>
      <c r="AO160" t="s">
        <v>32</v>
      </c>
      <c r="AP160" t="s">
        <v>33</v>
      </c>
      <c r="AQ160">
        <v>3</v>
      </c>
      <c r="AR160" t="s">
        <v>122</v>
      </c>
      <c r="AS160" t="s">
        <v>806</v>
      </c>
      <c r="AT160" s="53">
        <v>36161</v>
      </c>
      <c r="AU160" t="s">
        <v>232</v>
      </c>
      <c r="AV160" t="s">
        <v>122</v>
      </c>
      <c r="AW160" t="s">
        <v>13</v>
      </c>
      <c r="AX160" s="53">
        <v>44249</v>
      </c>
      <c r="AY160" t="s">
        <v>123</v>
      </c>
      <c r="AZ160" t="s">
        <v>52</v>
      </c>
      <c r="BA160" t="s">
        <v>53</v>
      </c>
      <c r="BB160" t="s">
        <v>233</v>
      </c>
      <c r="BC160" t="s">
        <v>120</v>
      </c>
      <c r="BD160" t="s">
        <v>124</v>
      </c>
      <c r="BE160" t="s">
        <v>120</v>
      </c>
    </row>
    <row r="161" spans="1:57" hidden="1" x14ac:dyDescent="0.3">
      <c r="A161" s="55">
        <v>44515</v>
      </c>
      <c r="B161" t="s">
        <v>13</v>
      </c>
      <c r="C161" t="s">
        <v>32</v>
      </c>
      <c r="D161" t="s">
        <v>33</v>
      </c>
      <c r="E161">
        <v>3</v>
      </c>
      <c r="F161" t="s">
        <v>52</v>
      </c>
      <c r="G161" t="s">
        <v>53</v>
      </c>
      <c r="H161" t="s">
        <v>116</v>
      </c>
      <c r="I161" t="s">
        <v>69</v>
      </c>
      <c r="J161" s="55">
        <v>44514</v>
      </c>
      <c r="K161" s="55">
        <v>44515</v>
      </c>
      <c r="L161">
        <v>4</v>
      </c>
      <c r="M161" t="s">
        <v>117</v>
      </c>
      <c r="N161">
        <v>0</v>
      </c>
      <c r="O161">
        <v>12697140</v>
      </c>
      <c r="P161" t="s">
        <v>118</v>
      </c>
      <c r="Q161">
        <v>2688</v>
      </c>
      <c r="R161">
        <v>0</v>
      </c>
      <c r="S161">
        <v>4.1786547049999997E-2</v>
      </c>
      <c r="T161" s="19">
        <v>1135743.92</v>
      </c>
      <c r="U161" s="19">
        <v>1004631.83</v>
      </c>
      <c r="V161" s="19">
        <f t="shared" si="2"/>
        <v>-131112.08999999997</v>
      </c>
      <c r="W161">
        <v>-124624.91</v>
      </c>
      <c r="X161">
        <v>0</v>
      </c>
      <c r="Y161">
        <v>-124624.91</v>
      </c>
      <c r="Z161">
        <v>-6487.1799999999603</v>
      </c>
      <c r="AA161">
        <v>1135743.92</v>
      </c>
      <c r="AB161">
        <v>-0.57118333505999996</v>
      </c>
      <c r="AC161">
        <v>-0.178215745885</v>
      </c>
      <c r="AD161" s="55">
        <v>44516.209247685183</v>
      </c>
      <c r="AE161" s="55">
        <v>44516.336430868054</v>
      </c>
      <c r="AF161">
        <v>2688</v>
      </c>
      <c r="AG161" t="s">
        <v>887</v>
      </c>
      <c r="AH161" t="s">
        <v>888</v>
      </c>
      <c r="AI161" t="s">
        <v>120</v>
      </c>
      <c r="AJ161">
        <v>0</v>
      </c>
      <c r="AK161" s="55">
        <v>44516.151261574072</v>
      </c>
      <c r="AL161" s="55">
        <v>44516.250254629631</v>
      </c>
      <c r="AM161" t="s">
        <v>13</v>
      </c>
      <c r="AN161" t="s">
        <v>889</v>
      </c>
      <c r="AO161" t="s">
        <v>32</v>
      </c>
      <c r="AP161" t="s">
        <v>33</v>
      </c>
      <c r="AQ161">
        <v>3</v>
      </c>
      <c r="AR161" t="s">
        <v>122</v>
      </c>
      <c r="AS161" t="s">
        <v>887</v>
      </c>
      <c r="AT161" s="53">
        <v>36161</v>
      </c>
      <c r="AU161" t="s">
        <v>232</v>
      </c>
      <c r="AV161" t="s">
        <v>122</v>
      </c>
      <c r="AW161" t="s">
        <v>13</v>
      </c>
      <c r="AX161" s="53">
        <v>44249</v>
      </c>
      <c r="AY161" t="s">
        <v>123</v>
      </c>
      <c r="AZ161" t="s">
        <v>52</v>
      </c>
      <c r="BA161" t="s">
        <v>53</v>
      </c>
      <c r="BB161" t="s">
        <v>233</v>
      </c>
      <c r="BC161" t="s">
        <v>120</v>
      </c>
      <c r="BD161" t="s">
        <v>124</v>
      </c>
      <c r="BE161" t="s">
        <v>120</v>
      </c>
    </row>
    <row r="162" spans="1:57" hidden="1" x14ac:dyDescent="0.3">
      <c r="A162" s="55">
        <v>44515</v>
      </c>
      <c r="B162" t="s">
        <v>3</v>
      </c>
      <c r="C162" t="s">
        <v>32</v>
      </c>
      <c r="D162" t="s">
        <v>33</v>
      </c>
      <c r="E162">
        <v>3</v>
      </c>
      <c r="F162" t="s">
        <v>52</v>
      </c>
      <c r="G162" t="s">
        <v>53</v>
      </c>
      <c r="H162" t="s">
        <v>116</v>
      </c>
      <c r="I162" t="s">
        <v>69</v>
      </c>
      <c r="J162" s="55">
        <v>44514</v>
      </c>
      <c r="K162" s="55">
        <v>44515</v>
      </c>
      <c r="L162">
        <v>4</v>
      </c>
      <c r="M162" t="s">
        <v>117</v>
      </c>
      <c r="N162">
        <v>0</v>
      </c>
      <c r="O162">
        <v>12697140</v>
      </c>
      <c r="P162" t="s">
        <v>118</v>
      </c>
      <c r="Q162">
        <v>2693</v>
      </c>
      <c r="R162">
        <v>0</v>
      </c>
      <c r="S162">
        <v>1.3660146985E-2</v>
      </c>
      <c r="T162" s="19">
        <v>371278.07822796202</v>
      </c>
      <c r="U162" s="19">
        <v>373303.50698781502</v>
      </c>
      <c r="V162" s="19">
        <f t="shared" si="2"/>
        <v>2025.4287598530063</v>
      </c>
      <c r="W162">
        <v>0</v>
      </c>
      <c r="X162">
        <v>0</v>
      </c>
      <c r="Y162">
        <v>0</v>
      </c>
      <c r="Z162">
        <v>2025.42875985301</v>
      </c>
      <c r="AA162">
        <v>371278.07822796202</v>
      </c>
      <c r="AB162">
        <v>0.54552877711500003</v>
      </c>
      <c r="AC162">
        <v>1.154163960325</v>
      </c>
      <c r="AD162" s="55">
        <v>44516.209247685183</v>
      </c>
      <c r="AE162" s="55">
        <v>44516.336430868054</v>
      </c>
      <c r="AF162">
        <v>2693</v>
      </c>
      <c r="AG162" t="s">
        <v>890</v>
      </c>
      <c r="AH162" t="s">
        <v>891</v>
      </c>
      <c r="AI162" t="s">
        <v>120</v>
      </c>
      <c r="AJ162">
        <v>0</v>
      </c>
      <c r="AK162" s="55">
        <v>44516.151261574072</v>
      </c>
      <c r="AL162" s="55">
        <v>44516.250254629631</v>
      </c>
      <c r="AM162" t="s">
        <v>3</v>
      </c>
      <c r="AN162" t="s">
        <v>892</v>
      </c>
      <c r="AO162" t="s">
        <v>32</v>
      </c>
      <c r="AP162" t="s">
        <v>33</v>
      </c>
      <c r="AQ162">
        <v>3</v>
      </c>
      <c r="AR162" t="s">
        <v>266</v>
      </c>
      <c r="AS162" t="s">
        <v>890</v>
      </c>
      <c r="AT162" s="53">
        <v>36161</v>
      </c>
      <c r="AU162" t="s">
        <v>267</v>
      </c>
      <c r="AV162" t="s">
        <v>268</v>
      </c>
      <c r="AW162" t="s">
        <v>3</v>
      </c>
      <c r="AX162" s="53">
        <v>44249</v>
      </c>
      <c r="AY162" t="s">
        <v>123</v>
      </c>
      <c r="AZ162" t="s">
        <v>52</v>
      </c>
      <c r="BA162" t="s">
        <v>53</v>
      </c>
      <c r="BB162" t="s">
        <v>233</v>
      </c>
      <c r="BC162" t="s">
        <v>120</v>
      </c>
      <c r="BD162" t="s">
        <v>124</v>
      </c>
      <c r="BE162" t="s">
        <v>120</v>
      </c>
    </row>
    <row r="163" spans="1:57" hidden="1" x14ac:dyDescent="0.3">
      <c r="A163" s="55">
        <v>44515</v>
      </c>
      <c r="B163" t="s">
        <v>3</v>
      </c>
      <c r="C163" t="s">
        <v>32</v>
      </c>
      <c r="D163" t="s">
        <v>33</v>
      </c>
      <c r="E163">
        <v>3</v>
      </c>
      <c r="F163" t="s">
        <v>52</v>
      </c>
      <c r="G163" t="s">
        <v>53</v>
      </c>
      <c r="H163" t="s">
        <v>116</v>
      </c>
      <c r="I163" t="s">
        <v>69</v>
      </c>
      <c r="J163" s="55">
        <v>44514</v>
      </c>
      <c r="K163" s="55">
        <v>44515</v>
      </c>
      <c r="L163">
        <v>4</v>
      </c>
      <c r="M163" t="s">
        <v>117</v>
      </c>
      <c r="N163">
        <v>0</v>
      </c>
      <c r="O163">
        <v>12697140</v>
      </c>
      <c r="P163" t="s">
        <v>118</v>
      </c>
      <c r="Q163">
        <v>2694</v>
      </c>
      <c r="R163">
        <v>0</v>
      </c>
      <c r="S163">
        <v>2.4051155806999999E-2</v>
      </c>
      <c r="T163" s="19">
        <v>653702.11</v>
      </c>
      <c r="U163" s="19">
        <v>645270.43999999994</v>
      </c>
      <c r="V163" s="19">
        <f t="shared" si="2"/>
        <v>-8431.6700000000419</v>
      </c>
      <c r="W163">
        <v>0</v>
      </c>
      <c r="X163">
        <v>0</v>
      </c>
      <c r="Y163">
        <v>0</v>
      </c>
      <c r="Z163">
        <v>-8431.6700000000401</v>
      </c>
      <c r="AA163">
        <v>653702.11</v>
      </c>
      <c r="AB163">
        <v>-1.2898336828070001</v>
      </c>
      <c r="AC163">
        <v>-0.69230769230800004</v>
      </c>
      <c r="AD163" s="55">
        <v>44516.209247685183</v>
      </c>
      <c r="AE163" s="55">
        <v>44516.336430868054</v>
      </c>
      <c r="AF163">
        <v>2694</v>
      </c>
      <c r="AG163" t="s">
        <v>893</v>
      </c>
      <c r="AH163" t="s">
        <v>894</v>
      </c>
      <c r="AI163" t="s">
        <v>120</v>
      </c>
      <c r="AJ163">
        <v>0</v>
      </c>
      <c r="AK163" s="55">
        <v>44516.151261574072</v>
      </c>
      <c r="AL163" s="55">
        <v>44516.250254629631</v>
      </c>
      <c r="AM163" t="s">
        <v>3</v>
      </c>
      <c r="AN163" t="s">
        <v>895</v>
      </c>
      <c r="AO163" t="s">
        <v>32</v>
      </c>
      <c r="AP163" t="s">
        <v>33</v>
      </c>
      <c r="AQ163">
        <v>3</v>
      </c>
      <c r="AR163" t="s">
        <v>266</v>
      </c>
      <c r="AS163" t="s">
        <v>893</v>
      </c>
      <c r="AT163" s="53">
        <v>36161</v>
      </c>
      <c r="AU163" t="s">
        <v>267</v>
      </c>
      <c r="AV163" t="s">
        <v>268</v>
      </c>
      <c r="AW163" t="s">
        <v>3</v>
      </c>
      <c r="AX163" s="53">
        <v>44249</v>
      </c>
      <c r="AY163" t="s">
        <v>123</v>
      </c>
      <c r="AZ163" t="s">
        <v>52</v>
      </c>
      <c r="BA163" t="s">
        <v>53</v>
      </c>
      <c r="BB163" t="s">
        <v>233</v>
      </c>
      <c r="BC163" t="s">
        <v>120</v>
      </c>
      <c r="BD163" t="s">
        <v>124</v>
      </c>
      <c r="BE163" t="s">
        <v>120</v>
      </c>
    </row>
    <row r="164" spans="1:57" hidden="1" x14ac:dyDescent="0.3">
      <c r="A164" s="55">
        <v>44515</v>
      </c>
      <c r="B164" t="s">
        <v>3</v>
      </c>
      <c r="C164" t="s">
        <v>32</v>
      </c>
      <c r="D164" t="s">
        <v>33</v>
      </c>
      <c r="E164">
        <v>3</v>
      </c>
      <c r="F164" t="s">
        <v>52</v>
      </c>
      <c r="G164" t="s">
        <v>53</v>
      </c>
      <c r="H164" t="s">
        <v>116</v>
      </c>
      <c r="I164" t="s">
        <v>69</v>
      </c>
      <c r="J164" s="55">
        <v>44514</v>
      </c>
      <c r="K164" s="55">
        <v>44515</v>
      </c>
      <c r="L164">
        <v>4</v>
      </c>
      <c r="M164" t="s">
        <v>117</v>
      </c>
      <c r="N164">
        <v>0</v>
      </c>
      <c r="O164">
        <v>12697140</v>
      </c>
      <c r="P164" t="s">
        <v>118</v>
      </c>
      <c r="Q164">
        <v>2695</v>
      </c>
      <c r="R164">
        <v>0</v>
      </c>
      <c r="S164">
        <v>2.0082192581E-2</v>
      </c>
      <c r="T164" s="19">
        <v>545827.06000000006</v>
      </c>
      <c r="U164" s="19">
        <v>548238.85</v>
      </c>
      <c r="V164" s="19">
        <f t="shared" si="2"/>
        <v>2411.7899999999208</v>
      </c>
      <c r="W164">
        <v>0</v>
      </c>
      <c r="X164">
        <v>0</v>
      </c>
      <c r="Y164">
        <v>0</v>
      </c>
      <c r="Z164">
        <v>2411.7899999999199</v>
      </c>
      <c r="AA164">
        <v>545827.06000000006</v>
      </c>
      <c r="AB164">
        <v>0.44185973484000002</v>
      </c>
      <c r="AC164">
        <v>1.0498687664040001</v>
      </c>
      <c r="AD164" s="55">
        <v>44516.209247685183</v>
      </c>
      <c r="AE164" s="55">
        <v>44516.336430868054</v>
      </c>
      <c r="AF164">
        <v>2695</v>
      </c>
      <c r="AG164" t="s">
        <v>896</v>
      </c>
      <c r="AH164" t="s">
        <v>897</v>
      </c>
      <c r="AI164" t="s">
        <v>120</v>
      </c>
      <c r="AJ164">
        <v>0</v>
      </c>
      <c r="AK164" s="55">
        <v>44516.151261574072</v>
      </c>
      <c r="AL164" s="55">
        <v>44516.250254629631</v>
      </c>
      <c r="AM164" t="s">
        <v>3</v>
      </c>
      <c r="AN164">
        <v>4588825</v>
      </c>
      <c r="AO164" t="s">
        <v>32</v>
      </c>
      <c r="AP164" t="s">
        <v>33</v>
      </c>
      <c r="AQ164">
        <v>3</v>
      </c>
      <c r="AR164" t="s">
        <v>266</v>
      </c>
      <c r="AS164" t="s">
        <v>896</v>
      </c>
      <c r="AT164" s="53">
        <v>36161</v>
      </c>
      <c r="AU164" t="s">
        <v>267</v>
      </c>
      <c r="AV164" t="s">
        <v>268</v>
      </c>
      <c r="AW164" t="s">
        <v>3</v>
      </c>
      <c r="AX164" s="53">
        <v>44249</v>
      </c>
      <c r="AY164" t="s">
        <v>123</v>
      </c>
      <c r="AZ164" t="s">
        <v>52</v>
      </c>
      <c r="BA164" t="s">
        <v>53</v>
      </c>
      <c r="BB164" t="s">
        <v>233</v>
      </c>
      <c r="BC164" t="s">
        <v>120</v>
      </c>
      <c r="BD164" t="s">
        <v>124</v>
      </c>
      <c r="BE164" t="s">
        <v>120</v>
      </c>
    </row>
    <row r="165" spans="1:57" hidden="1" x14ac:dyDescent="0.3">
      <c r="A165" s="55">
        <v>44515</v>
      </c>
      <c r="B165" t="s">
        <v>4</v>
      </c>
      <c r="C165" t="s">
        <v>32</v>
      </c>
      <c r="D165" t="s">
        <v>33</v>
      </c>
      <c r="E165">
        <v>3</v>
      </c>
      <c r="F165" t="s">
        <v>52</v>
      </c>
      <c r="G165" t="s">
        <v>53</v>
      </c>
      <c r="H165" t="s">
        <v>116</v>
      </c>
      <c r="I165" t="s">
        <v>69</v>
      </c>
      <c r="J165" s="55">
        <v>44514</v>
      </c>
      <c r="K165" s="55">
        <v>44515</v>
      </c>
      <c r="L165">
        <v>4</v>
      </c>
      <c r="M165" t="s">
        <v>117</v>
      </c>
      <c r="N165">
        <v>0</v>
      </c>
      <c r="O165">
        <v>12697140</v>
      </c>
      <c r="P165" t="s">
        <v>118</v>
      </c>
      <c r="Q165">
        <v>2699</v>
      </c>
      <c r="R165">
        <v>0</v>
      </c>
      <c r="S165">
        <v>3.2842049679999999E-2</v>
      </c>
      <c r="T165" s="19">
        <v>892635.57</v>
      </c>
      <c r="U165" s="19">
        <v>762379.94</v>
      </c>
      <c r="V165" s="19">
        <f t="shared" si="2"/>
        <v>-130255.63</v>
      </c>
      <c r="W165">
        <v>-125150.21</v>
      </c>
      <c r="X165">
        <v>0</v>
      </c>
      <c r="Y165">
        <v>-125150.21</v>
      </c>
      <c r="Z165">
        <v>-5105.42</v>
      </c>
      <c r="AA165">
        <v>892635.57</v>
      </c>
      <c r="AB165">
        <v>-0.57194897577299997</v>
      </c>
      <c r="AC165">
        <v>3.078817734E-2</v>
      </c>
      <c r="AD165" s="55">
        <v>44516.209247685183</v>
      </c>
      <c r="AE165" s="55">
        <v>44516.336430868054</v>
      </c>
      <c r="AF165">
        <v>2699</v>
      </c>
      <c r="AG165" t="s">
        <v>898</v>
      </c>
      <c r="AH165" t="s">
        <v>899</v>
      </c>
      <c r="AI165" t="s">
        <v>120</v>
      </c>
      <c r="AJ165" t="s">
        <v>120</v>
      </c>
      <c r="AK165" s="55">
        <v>44516.151261574072</v>
      </c>
      <c r="AL165" s="55">
        <v>44516.250254629631</v>
      </c>
      <c r="AM165" t="s">
        <v>4</v>
      </c>
      <c r="AN165">
        <v>5051252</v>
      </c>
      <c r="AO165" t="s">
        <v>32</v>
      </c>
      <c r="AP165" t="s">
        <v>33</v>
      </c>
      <c r="AQ165">
        <v>3</v>
      </c>
      <c r="AR165" t="s">
        <v>900</v>
      </c>
      <c r="AS165" t="s">
        <v>898</v>
      </c>
      <c r="AT165" s="53">
        <v>36161</v>
      </c>
      <c r="AU165" t="s">
        <v>901</v>
      </c>
      <c r="AV165" t="s">
        <v>902</v>
      </c>
      <c r="AW165" t="s">
        <v>4</v>
      </c>
      <c r="AX165" s="53">
        <v>44249</v>
      </c>
      <c r="AY165" t="s">
        <v>123</v>
      </c>
      <c r="AZ165" t="s">
        <v>52</v>
      </c>
      <c r="BA165" t="s">
        <v>53</v>
      </c>
      <c r="BB165" t="s">
        <v>233</v>
      </c>
      <c r="BC165" t="s">
        <v>120</v>
      </c>
      <c r="BD165" t="s">
        <v>124</v>
      </c>
      <c r="BE165" t="s">
        <v>120</v>
      </c>
    </row>
    <row r="166" spans="1:57" hidden="1" x14ac:dyDescent="0.3">
      <c r="A166" s="55">
        <v>44515</v>
      </c>
      <c r="B166" t="s">
        <v>4</v>
      </c>
      <c r="C166" t="s">
        <v>32</v>
      </c>
      <c r="D166" t="s">
        <v>33</v>
      </c>
      <c r="E166">
        <v>3</v>
      </c>
      <c r="F166" t="s">
        <v>52</v>
      </c>
      <c r="G166" t="s">
        <v>53</v>
      </c>
      <c r="H166" t="s">
        <v>116</v>
      </c>
      <c r="I166" t="s">
        <v>69</v>
      </c>
      <c r="J166" s="55">
        <v>44514</v>
      </c>
      <c r="K166" s="55">
        <v>44515</v>
      </c>
      <c r="L166">
        <v>4</v>
      </c>
      <c r="M166" t="s">
        <v>117</v>
      </c>
      <c r="N166">
        <v>0</v>
      </c>
      <c r="O166">
        <v>12697140</v>
      </c>
      <c r="P166" t="s">
        <v>118</v>
      </c>
      <c r="Q166">
        <v>2700</v>
      </c>
      <c r="R166">
        <v>0</v>
      </c>
      <c r="S166">
        <v>1.8917991992000002E-2</v>
      </c>
      <c r="T166" s="19">
        <v>514184.49</v>
      </c>
      <c r="U166" s="19">
        <v>383005.38</v>
      </c>
      <c r="V166" s="19">
        <f t="shared" si="2"/>
        <v>-131179.10999999999</v>
      </c>
      <c r="W166">
        <v>-123894.39999999999</v>
      </c>
      <c r="X166">
        <v>0</v>
      </c>
      <c r="Y166">
        <v>-123894.39999999999</v>
      </c>
      <c r="Z166">
        <v>-7284.70999999999</v>
      </c>
      <c r="AA166">
        <v>514184.49</v>
      </c>
      <c r="AB166">
        <v>-1.4167502407549999</v>
      </c>
      <c r="AC166">
        <v>-0.81913359411300002</v>
      </c>
      <c r="AD166" s="55">
        <v>44516.209247685183</v>
      </c>
      <c r="AE166" s="55">
        <v>44516.336430868054</v>
      </c>
      <c r="AF166">
        <v>2700</v>
      </c>
      <c r="AG166" t="s">
        <v>903</v>
      </c>
      <c r="AH166" t="s">
        <v>904</v>
      </c>
      <c r="AI166" t="s">
        <v>120</v>
      </c>
      <c r="AJ166">
        <v>0</v>
      </c>
      <c r="AK166" s="55">
        <v>44516.151261574072</v>
      </c>
      <c r="AL166" s="55">
        <v>44516.250254629631</v>
      </c>
      <c r="AM166" t="s">
        <v>4</v>
      </c>
      <c r="AN166">
        <v>5072673</v>
      </c>
      <c r="AO166" t="s">
        <v>32</v>
      </c>
      <c r="AP166" t="s">
        <v>33</v>
      </c>
      <c r="AQ166">
        <v>3</v>
      </c>
      <c r="AR166" t="s">
        <v>900</v>
      </c>
      <c r="AS166" t="s">
        <v>903</v>
      </c>
      <c r="AT166" s="53">
        <v>36161</v>
      </c>
      <c r="AU166" t="s">
        <v>901</v>
      </c>
      <c r="AV166" t="s">
        <v>902</v>
      </c>
      <c r="AW166" t="s">
        <v>4</v>
      </c>
      <c r="AX166" s="53">
        <v>44249</v>
      </c>
      <c r="AY166" t="s">
        <v>123</v>
      </c>
      <c r="AZ166" t="s">
        <v>52</v>
      </c>
      <c r="BA166" t="s">
        <v>53</v>
      </c>
      <c r="BB166" t="s">
        <v>233</v>
      </c>
      <c r="BC166" t="s">
        <v>120</v>
      </c>
      <c r="BD166" t="s">
        <v>124</v>
      </c>
      <c r="BE166" t="s">
        <v>120</v>
      </c>
    </row>
    <row r="167" spans="1:57" hidden="1" x14ac:dyDescent="0.3">
      <c r="A167" s="55">
        <v>44515</v>
      </c>
      <c r="B167" t="s">
        <v>9</v>
      </c>
      <c r="C167" t="s">
        <v>32</v>
      </c>
      <c r="D167" t="s">
        <v>33</v>
      </c>
      <c r="E167">
        <v>3</v>
      </c>
      <c r="F167" t="s">
        <v>52</v>
      </c>
      <c r="G167" t="s">
        <v>53</v>
      </c>
      <c r="H167" t="s">
        <v>116</v>
      </c>
      <c r="I167" t="s">
        <v>69</v>
      </c>
      <c r="J167" s="55">
        <v>44514</v>
      </c>
      <c r="K167" s="55">
        <v>44515</v>
      </c>
      <c r="L167">
        <v>4</v>
      </c>
      <c r="M167" t="s">
        <v>117</v>
      </c>
      <c r="N167">
        <v>0</v>
      </c>
      <c r="O167">
        <v>12697140</v>
      </c>
      <c r="P167" t="s">
        <v>118</v>
      </c>
      <c r="Q167">
        <v>2702</v>
      </c>
      <c r="R167">
        <v>0</v>
      </c>
      <c r="S167">
        <v>2.0595430966E-2</v>
      </c>
      <c r="T167" s="19">
        <v>559776.70209583396</v>
      </c>
      <c r="U167" s="19">
        <v>432271.10694247199</v>
      </c>
      <c r="V167" s="19">
        <f t="shared" si="2"/>
        <v>-127505.59515336197</v>
      </c>
      <c r="W167">
        <v>-121976.68</v>
      </c>
      <c r="X167">
        <v>0</v>
      </c>
      <c r="Y167">
        <v>-121976.68</v>
      </c>
      <c r="Z167">
        <v>-5528.9151533619697</v>
      </c>
      <c r="AA167">
        <v>559776.70209583396</v>
      </c>
      <c r="AB167">
        <v>-0.98770011911199995</v>
      </c>
      <c r="AC167">
        <v>-0.54262162015299997</v>
      </c>
      <c r="AD167" s="55">
        <v>44516.209247685183</v>
      </c>
      <c r="AE167" s="55">
        <v>44516.336430868054</v>
      </c>
      <c r="AF167">
        <v>2702</v>
      </c>
      <c r="AG167" t="s">
        <v>905</v>
      </c>
      <c r="AH167" t="s">
        <v>906</v>
      </c>
      <c r="AI167" t="s">
        <v>120</v>
      </c>
      <c r="AJ167">
        <v>0</v>
      </c>
      <c r="AK167" s="55">
        <v>44516.151261574072</v>
      </c>
      <c r="AL167" s="55">
        <v>44516.250254629631</v>
      </c>
      <c r="AM167" t="s">
        <v>9</v>
      </c>
      <c r="AN167">
        <v>4732495</v>
      </c>
      <c r="AO167" t="s">
        <v>32</v>
      </c>
      <c r="AP167" t="s">
        <v>33</v>
      </c>
      <c r="AQ167">
        <v>3</v>
      </c>
      <c r="AR167" t="s">
        <v>291</v>
      </c>
      <c r="AS167" t="s">
        <v>905</v>
      </c>
      <c r="AT167" s="53">
        <v>36161</v>
      </c>
      <c r="AU167" t="s">
        <v>292</v>
      </c>
      <c r="AV167" t="s">
        <v>291</v>
      </c>
      <c r="AW167" t="s">
        <v>9</v>
      </c>
      <c r="AX167" s="53">
        <v>44249</v>
      </c>
      <c r="AY167" t="s">
        <v>123</v>
      </c>
      <c r="AZ167" t="s">
        <v>52</v>
      </c>
      <c r="BA167" t="s">
        <v>53</v>
      </c>
      <c r="BB167" t="s">
        <v>233</v>
      </c>
      <c r="BC167" t="s">
        <v>120</v>
      </c>
      <c r="BD167" t="s">
        <v>124</v>
      </c>
      <c r="BE167" t="s">
        <v>120</v>
      </c>
    </row>
    <row r="168" spans="1:57" hidden="1" x14ac:dyDescent="0.3">
      <c r="A168" s="55">
        <v>44515</v>
      </c>
      <c r="B168" t="s">
        <v>11</v>
      </c>
      <c r="C168" t="s">
        <v>32</v>
      </c>
      <c r="D168" t="s">
        <v>33</v>
      </c>
      <c r="E168">
        <v>3</v>
      </c>
      <c r="F168" t="s">
        <v>52</v>
      </c>
      <c r="G168" t="s">
        <v>53</v>
      </c>
      <c r="H168" t="s">
        <v>116</v>
      </c>
      <c r="I168" t="s">
        <v>69</v>
      </c>
      <c r="J168" s="55">
        <v>44514</v>
      </c>
      <c r="K168" s="55">
        <v>44515</v>
      </c>
      <c r="L168">
        <v>4</v>
      </c>
      <c r="M168" t="s">
        <v>117</v>
      </c>
      <c r="N168">
        <v>0</v>
      </c>
      <c r="O168">
        <v>12697140</v>
      </c>
      <c r="P168" t="s">
        <v>118</v>
      </c>
      <c r="Q168">
        <v>2705</v>
      </c>
      <c r="R168">
        <v>0</v>
      </c>
      <c r="S168">
        <v>4.5766836000000002E-5</v>
      </c>
      <c r="T168" s="19">
        <v>1243.92680472603</v>
      </c>
      <c r="U168" s="19">
        <v>1235.9708081787501</v>
      </c>
      <c r="V168" s="19">
        <f t="shared" si="2"/>
        <v>-7.9559965472799377</v>
      </c>
      <c r="W168">
        <v>0</v>
      </c>
      <c r="X168">
        <v>0</v>
      </c>
      <c r="Y168">
        <v>0</v>
      </c>
      <c r="Z168">
        <v>-7.9559965472799998</v>
      </c>
      <c r="AA168">
        <v>1243.92680472603</v>
      </c>
      <c r="AB168">
        <v>-0.63958719412200005</v>
      </c>
      <c r="AC168">
        <v>0</v>
      </c>
      <c r="AD168" s="55">
        <v>44516.209247685183</v>
      </c>
      <c r="AE168" s="55">
        <v>44516.336430868054</v>
      </c>
      <c r="AF168">
        <v>2705</v>
      </c>
      <c r="AG168" t="s">
        <v>907</v>
      </c>
      <c r="AH168" t="s">
        <v>908</v>
      </c>
      <c r="AI168" t="s">
        <v>120</v>
      </c>
      <c r="AJ168" t="s">
        <v>120</v>
      </c>
      <c r="AK168" s="55">
        <v>44516.151261574072</v>
      </c>
      <c r="AL168" s="55">
        <v>44516.250254629631</v>
      </c>
      <c r="AM168" t="s">
        <v>11</v>
      </c>
      <c r="AN168" t="s">
        <v>909</v>
      </c>
      <c r="AO168" t="s">
        <v>32</v>
      </c>
      <c r="AP168" t="s">
        <v>33</v>
      </c>
      <c r="AQ168">
        <v>3</v>
      </c>
      <c r="AR168" t="s">
        <v>377</v>
      </c>
      <c r="AS168" t="s">
        <v>907</v>
      </c>
      <c r="AT168" s="53">
        <v>36161</v>
      </c>
      <c r="AU168" t="s">
        <v>378</v>
      </c>
      <c r="AV168" t="s">
        <v>377</v>
      </c>
      <c r="AW168" t="s">
        <v>11</v>
      </c>
      <c r="AX168" s="53">
        <v>44249</v>
      </c>
      <c r="AY168" t="s">
        <v>123</v>
      </c>
      <c r="AZ168" t="s">
        <v>52</v>
      </c>
      <c r="BA168" t="s">
        <v>53</v>
      </c>
      <c r="BB168" t="s">
        <v>233</v>
      </c>
      <c r="BC168" t="s">
        <v>120</v>
      </c>
      <c r="BD168" t="s">
        <v>124</v>
      </c>
      <c r="BE168" t="s">
        <v>120</v>
      </c>
    </row>
    <row r="169" spans="1:57" hidden="1" x14ac:dyDescent="0.3">
      <c r="A169" s="55">
        <v>44515</v>
      </c>
      <c r="B169" t="s">
        <v>11</v>
      </c>
      <c r="C169" t="s">
        <v>32</v>
      </c>
      <c r="D169" t="s">
        <v>33</v>
      </c>
      <c r="E169">
        <v>3</v>
      </c>
      <c r="F169" t="s">
        <v>52</v>
      </c>
      <c r="G169" t="s">
        <v>53</v>
      </c>
      <c r="H169" t="s">
        <v>116</v>
      </c>
      <c r="I169" t="s">
        <v>69</v>
      </c>
      <c r="J169" s="55">
        <v>44514</v>
      </c>
      <c r="K169" s="55">
        <v>44515</v>
      </c>
      <c r="L169">
        <v>4</v>
      </c>
      <c r="M169" t="s">
        <v>117</v>
      </c>
      <c r="N169">
        <v>0</v>
      </c>
      <c r="O169">
        <v>12697140</v>
      </c>
      <c r="P169" t="s">
        <v>118</v>
      </c>
      <c r="Q169">
        <v>2707</v>
      </c>
      <c r="R169">
        <v>0</v>
      </c>
      <c r="S169">
        <v>1.5491770393000001E-2</v>
      </c>
      <c r="T169" s="19">
        <v>421060.97</v>
      </c>
      <c r="U169" s="19">
        <v>417918.38</v>
      </c>
      <c r="V169" s="19">
        <f t="shared" si="2"/>
        <v>-3142.5899999999674</v>
      </c>
      <c r="W169">
        <v>0</v>
      </c>
      <c r="X169">
        <v>0</v>
      </c>
      <c r="Y169">
        <v>0</v>
      </c>
      <c r="Z169">
        <v>-3142.5899999999701</v>
      </c>
      <c r="AA169">
        <v>421060.97</v>
      </c>
      <c r="AB169">
        <v>-0.74635034446399995</v>
      </c>
      <c r="AC169">
        <v>-0.107449856734</v>
      </c>
      <c r="AD169" s="55">
        <v>44516.209247685183</v>
      </c>
      <c r="AE169" s="55">
        <v>44516.336430868054</v>
      </c>
      <c r="AF169">
        <v>2707</v>
      </c>
      <c r="AG169" t="s">
        <v>910</v>
      </c>
      <c r="AH169" t="s">
        <v>911</v>
      </c>
      <c r="AI169" t="s">
        <v>120</v>
      </c>
      <c r="AJ169">
        <v>0</v>
      </c>
      <c r="AK169" s="55">
        <v>44516.151261574072</v>
      </c>
      <c r="AL169" s="55">
        <v>44516.250254629631</v>
      </c>
      <c r="AM169" t="s">
        <v>11</v>
      </c>
      <c r="AN169" t="s">
        <v>912</v>
      </c>
      <c r="AO169" t="s">
        <v>32</v>
      </c>
      <c r="AP169" t="s">
        <v>33</v>
      </c>
      <c r="AQ169">
        <v>3</v>
      </c>
      <c r="AR169" t="s">
        <v>377</v>
      </c>
      <c r="AS169" t="s">
        <v>910</v>
      </c>
      <c r="AT169" s="53">
        <v>36161</v>
      </c>
      <c r="AU169" t="s">
        <v>378</v>
      </c>
      <c r="AV169" t="s">
        <v>377</v>
      </c>
      <c r="AW169" t="s">
        <v>11</v>
      </c>
      <c r="AX169" s="53">
        <v>44249</v>
      </c>
      <c r="AY169" t="s">
        <v>123</v>
      </c>
      <c r="AZ169" t="s">
        <v>52</v>
      </c>
      <c r="BA169" t="s">
        <v>53</v>
      </c>
      <c r="BB169" t="s">
        <v>233</v>
      </c>
      <c r="BC169" t="s">
        <v>120</v>
      </c>
      <c r="BD169" t="s">
        <v>124</v>
      </c>
      <c r="BE169" t="s">
        <v>120</v>
      </c>
    </row>
    <row r="170" spans="1:57" hidden="1" x14ac:dyDescent="0.3">
      <c r="A170" s="55">
        <v>44515</v>
      </c>
      <c r="B170" t="s">
        <v>11</v>
      </c>
      <c r="C170" t="s">
        <v>32</v>
      </c>
      <c r="D170" t="s">
        <v>33</v>
      </c>
      <c r="E170">
        <v>3</v>
      </c>
      <c r="F170" t="s">
        <v>52</v>
      </c>
      <c r="G170" t="s">
        <v>53</v>
      </c>
      <c r="H170" t="s">
        <v>116</v>
      </c>
      <c r="I170" t="s">
        <v>69</v>
      </c>
      <c r="J170" s="55">
        <v>44514</v>
      </c>
      <c r="K170" s="55">
        <v>44515</v>
      </c>
      <c r="L170">
        <v>4</v>
      </c>
      <c r="M170" t="s">
        <v>117</v>
      </c>
      <c r="N170">
        <v>0</v>
      </c>
      <c r="O170">
        <v>12697140</v>
      </c>
      <c r="P170" t="s">
        <v>118</v>
      </c>
      <c r="Q170">
        <v>2708</v>
      </c>
      <c r="R170">
        <v>0</v>
      </c>
      <c r="S170">
        <v>5.1353888241999997E-2</v>
      </c>
      <c r="T170" s="19">
        <v>1395780.95</v>
      </c>
      <c r="U170" s="19">
        <v>1252535.81</v>
      </c>
      <c r="V170" s="19">
        <f t="shared" si="2"/>
        <v>-143245.1399999999</v>
      </c>
      <c r="W170">
        <v>-124753.4</v>
      </c>
      <c r="X170">
        <v>0</v>
      </c>
      <c r="Y170">
        <v>-124753.4</v>
      </c>
      <c r="Z170">
        <v>-18491.7399999999</v>
      </c>
      <c r="AA170">
        <v>1395780.95</v>
      </c>
      <c r="AB170">
        <v>-1.3248310918699999</v>
      </c>
      <c r="AC170">
        <v>-0.68965517241399998</v>
      </c>
      <c r="AD170" s="55">
        <v>44516.209247685183</v>
      </c>
      <c r="AE170" s="55">
        <v>44516.336430868054</v>
      </c>
      <c r="AF170">
        <v>2708</v>
      </c>
      <c r="AG170" t="s">
        <v>913</v>
      </c>
      <c r="AH170" t="s">
        <v>914</v>
      </c>
      <c r="AI170" t="s">
        <v>120</v>
      </c>
      <c r="AJ170">
        <v>0</v>
      </c>
      <c r="AK170" s="55">
        <v>44516.151261574072</v>
      </c>
      <c r="AL170" s="55">
        <v>44516.250254629631</v>
      </c>
      <c r="AM170" t="s">
        <v>11</v>
      </c>
      <c r="AN170" t="s">
        <v>915</v>
      </c>
      <c r="AO170" t="s">
        <v>32</v>
      </c>
      <c r="AP170" t="s">
        <v>33</v>
      </c>
      <c r="AQ170">
        <v>3</v>
      </c>
      <c r="AR170" t="s">
        <v>377</v>
      </c>
      <c r="AS170" t="s">
        <v>913</v>
      </c>
      <c r="AT170" s="53">
        <v>36161</v>
      </c>
      <c r="AU170" t="s">
        <v>378</v>
      </c>
      <c r="AV170" t="s">
        <v>377</v>
      </c>
      <c r="AW170" t="s">
        <v>11</v>
      </c>
      <c r="AX170" s="53">
        <v>44249</v>
      </c>
      <c r="AY170" t="s">
        <v>123</v>
      </c>
      <c r="AZ170" t="s">
        <v>52</v>
      </c>
      <c r="BA170" t="s">
        <v>53</v>
      </c>
      <c r="BB170" t="s">
        <v>233</v>
      </c>
      <c r="BC170" t="s">
        <v>120</v>
      </c>
      <c r="BD170" t="s">
        <v>124</v>
      </c>
      <c r="BE170" t="s">
        <v>120</v>
      </c>
    </row>
    <row r="171" spans="1:57" hidden="1" x14ac:dyDescent="0.3">
      <c r="A171" s="55">
        <v>44515</v>
      </c>
      <c r="B171" t="s">
        <v>11</v>
      </c>
      <c r="C171" t="s">
        <v>32</v>
      </c>
      <c r="D171" t="s">
        <v>33</v>
      </c>
      <c r="E171">
        <v>3</v>
      </c>
      <c r="F171" t="s">
        <v>52</v>
      </c>
      <c r="G171" t="s">
        <v>53</v>
      </c>
      <c r="H171" t="s">
        <v>116</v>
      </c>
      <c r="I171" t="s">
        <v>69</v>
      </c>
      <c r="J171" s="55">
        <v>44514</v>
      </c>
      <c r="K171" s="55">
        <v>44515</v>
      </c>
      <c r="L171">
        <v>4</v>
      </c>
      <c r="M171" t="s">
        <v>117</v>
      </c>
      <c r="N171">
        <v>0</v>
      </c>
      <c r="O171">
        <v>12697140</v>
      </c>
      <c r="P171" t="s">
        <v>118</v>
      </c>
      <c r="Q171">
        <v>2709</v>
      </c>
      <c r="R171">
        <v>0</v>
      </c>
      <c r="S171">
        <v>1.0322047109000001E-2</v>
      </c>
      <c r="T171" s="19">
        <v>280549.676237304</v>
      </c>
      <c r="U171" s="19">
        <v>282067.64805835299</v>
      </c>
      <c r="V171" s="19">
        <f t="shared" si="2"/>
        <v>1517.9718210489955</v>
      </c>
      <c r="W171">
        <v>0</v>
      </c>
      <c r="X171">
        <v>0</v>
      </c>
      <c r="Y171">
        <v>0</v>
      </c>
      <c r="Z171">
        <v>1517.971821049</v>
      </c>
      <c r="AA171">
        <v>280549.676237304</v>
      </c>
      <c r="AB171">
        <v>0.54107060161599996</v>
      </c>
      <c r="AC171">
        <v>1.188258849736</v>
      </c>
      <c r="AD171" s="55">
        <v>44516.209247685183</v>
      </c>
      <c r="AE171" s="55">
        <v>44516.336430868054</v>
      </c>
      <c r="AF171">
        <v>2709</v>
      </c>
      <c r="AG171" t="s">
        <v>916</v>
      </c>
      <c r="AH171" t="s">
        <v>917</v>
      </c>
      <c r="AI171" t="s">
        <v>120</v>
      </c>
      <c r="AJ171">
        <v>0</v>
      </c>
      <c r="AK171" s="55">
        <v>44516.151261574072</v>
      </c>
      <c r="AL171" s="55">
        <v>44516.250254629631</v>
      </c>
      <c r="AM171" t="s">
        <v>11</v>
      </c>
      <c r="AN171" t="s">
        <v>918</v>
      </c>
      <c r="AO171" t="s">
        <v>32</v>
      </c>
      <c r="AP171" t="s">
        <v>33</v>
      </c>
      <c r="AQ171">
        <v>3</v>
      </c>
      <c r="AR171" t="s">
        <v>377</v>
      </c>
      <c r="AS171" t="s">
        <v>916</v>
      </c>
      <c r="AT171" s="53">
        <v>36161</v>
      </c>
      <c r="AU171" t="s">
        <v>378</v>
      </c>
      <c r="AV171" t="s">
        <v>377</v>
      </c>
      <c r="AW171" t="s">
        <v>11</v>
      </c>
      <c r="AX171" s="53">
        <v>44249</v>
      </c>
      <c r="AY171" t="s">
        <v>123</v>
      </c>
      <c r="AZ171" t="s">
        <v>52</v>
      </c>
      <c r="BA171" t="s">
        <v>53</v>
      </c>
      <c r="BB171" t="s">
        <v>233</v>
      </c>
      <c r="BC171" t="s">
        <v>120</v>
      </c>
      <c r="BD171" t="s">
        <v>124</v>
      </c>
      <c r="BE171" t="s">
        <v>120</v>
      </c>
    </row>
    <row r="172" spans="1:57" hidden="1" x14ac:dyDescent="0.3">
      <c r="A172" s="55">
        <v>44515</v>
      </c>
      <c r="B172" t="s">
        <v>11</v>
      </c>
      <c r="C172" t="s">
        <v>32</v>
      </c>
      <c r="D172" t="s">
        <v>33</v>
      </c>
      <c r="E172">
        <v>3</v>
      </c>
      <c r="F172" t="s">
        <v>52</v>
      </c>
      <c r="G172" t="s">
        <v>53</v>
      </c>
      <c r="H172" t="s">
        <v>116</v>
      </c>
      <c r="I172" t="s">
        <v>69</v>
      </c>
      <c r="J172" s="55">
        <v>44514</v>
      </c>
      <c r="K172" s="55">
        <v>44515</v>
      </c>
      <c r="L172">
        <v>4</v>
      </c>
      <c r="M172" t="s">
        <v>117</v>
      </c>
      <c r="N172">
        <v>0</v>
      </c>
      <c r="O172">
        <v>12697140</v>
      </c>
      <c r="P172" t="s">
        <v>118</v>
      </c>
      <c r="Q172">
        <v>2713</v>
      </c>
      <c r="R172">
        <v>0</v>
      </c>
      <c r="S172">
        <v>5.3408655313E-2</v>
      </c>
      <c r="T172" s="19">
        <v>1451628.8094824201</v>
      </c>
      <c r="U172" s="19">
        <v>1305292.9772067801</v>
      </c>
      <c r="V172" s="19">
        <f t="shared" si="2"/>
        <v>-146335.83227563999</v>
      </c>
      <c r="W172">
        <v>-121687.96</v>
      </c>
      <c r="X172">
        <v>0</v>
      </c>
      <c r="Y172">
        <v>-121687.96</v>
      </c>
      <c r="Z172">
        <v>-24647.872275639998</v>
      </c>
      <c r="AA172">
        <v>1451628.8094824201</v>
      </c>
      <c r="AB172">
        <v>-1.6979459290579999</v>
      </c>
      <c r="AC172">
        <v>-1.065171907014</v>
      </c>
      <c r="AD172" s="55">
        <v>44516.209247685183</v>
      </c>
      <c r="AE172" s="55">
        <v>44516.336430868054</v>
      </c>
      <c r="AF172">
        <v>2713</v>
      </c>
      <c r="AG172" t="s">
        <v>919</v>
      </c>
      <c r="AH172" t="s">
        <v>920</v>
      </c>
      <c r="AI172" t="s">
        <v>120</v>
      </c>
      <c r="AJ172" t="s">
        <v>120</v>
      </c>
      <c r="AK172" s="55">
        <v>44516.151261574072</v>
      </c>
      <c r="AL172" s="55">
        <v>44516.250254629631</v>
      </c>
      <c r="AM172" t="s">
        <v>11</v>
      </c>
      <c r="AN172">
        <v>5959378</v>
      </c>
      <c r="AO172" t="s">
        <v>32</v>
      </c>
      <c r="AP172" t="s">
        <v>33</v>
      </c>
      <c r="AQ172">
        <v>3</v>
      </c>
      <c r="AR172" t="s">
        <v>377</v>
      </c>
      <c r="AS172" t="s">
        <v>919</v>
      </c>
      <c r="AT172" s="53">
        <v>36161</v>
      </c>
      <c r="AU172" t="s">
        <v>378</v>
      </c>
      <c r="AV172" t="s">
        <v>377</v>
      </c>
      <c r="AW172" t="s">
        <v>11</v>
      </c>
      <c r="AX172" s="53">
        <v>44249</v>
      </c>
      <c r="AY172" t="s">
        <v>123</v>
      </c>
      <c r="AZ172" t="s">
        <v>52</v>
      </c>
      <c r="BA172" t="s">
        <v>53</v>
      </c>
      <c r="BB172" t="s">
        <v>233</v>
      </c>
      <c r="BC172" t="s">
        <v>120</v>
      </c>
      <c r="BD172" t="s">
        <v>124</v>
      </c>
      <c r="BE172" t="s">
        <v>120</v>
      </c>
    </row>
    <row r="173" spans="1:57" hidden="1" x14ac:dyDescent="0.3">
      <c r="A173" s="55">
        <v>44515</v>
      </c>
      <c r="B173" t="s">
        <v>13</v>
      </c>
      <c r="C173" t="s">
        <v>32</v>
      </c>
      <c r="D173" t="s">
        <v>33</v>
      </c>
      <c r="E173">
        <v>3</v>
      </c>
      <c r="F173" t="s">
        <v>52</v>
      </c>
      <c r="G173" t="s">
        <v>53</v>
      </c>
      <c r="H173" t="s">
        <v>116</v>
      </c>
      <c r="I173" t="s">
        <v>69</v>
      </c>
      <c r="J173" s="55">
        <v>44514</v>
      </c>
      <c r="K173" s="55">
        <v>44515</v>
      </c>
      <c r="L173">
        <v>4</v>
      </c>
      <c r="M173" t="s">
        <v>117</v>
      </c>
      <c r="N173">
        <v>0</v>
      </c>
      <c r="O173">
        <v>12697140</v>
      </c>
      <c r="P173" t="s">
        <v>118</v>
      </c>
      <c r="Q173">
        <v>2714</v>
      </c>
      <c r="R173">
        <v>0</v>
      </c>
      <c r="S173">
        <v>3.2074047282000001E-2</v>
      </c>
      <c r="T173" s="19">
        <v>871761.53</v>
      </c>
      <c r="U173" s="19">
        <v>753039.97</v>
      </c>
      <c r="V173" s="19">
        <f t="shared" si="2"/>
        <v>-118721.56000000006</v>
      </c>
      <c r="W173">
        <v>-122374.33</v>
      </c>
      <c r="X173">
        <v>0</v>
      </c>
      <c r="Y173">
        <v>-122374.33</v>
      </c>
      <c r="Z173">
        <v>3652.76999999995</v>
      </c>
      <c r="AA173">
        <v>871761.53</v>
      </c>
      <c r="AB173">
        <v>0.41901023092900003</v>
      </c>
      <c r="AC173">
        <v>0.81589216034099998</v>
      </c>
      <c r="AD173" s="55">
        <v>44516.209247685183</v>
      </c>
      <c r="AE173" s="55">
        <v>44516.336430868054</v>
      </c>
      <c r="AF173">
        <v>2714</v>
      </c>
      <c r="AG173" t="s">
        <v>921</v>
      </c>
      <c r="AH173" t="s">
        <v>922</v>
      </c>
      <c r="AI173" t="s">
        <v>120</v>
      </c>
      <c r="AJ173" t="s">
        <v>120</v>
      </c>
      <c r="AK173" s="55">
        <v>44516.151261574072</v>
      </c>
      <c r="AL173" s="55">
        <v>44516.250254629631</v>
      </c>
      <c r="AM173" t="s">
        <v>13</v>
      </c>
      <c r="AN173">
        <v>2754907</v>
      </c>
      <c r="AO173" t="s">
        <v>32</v>
      </c>
      <c r="AP173" t="s">
        <v>33</v>
      </c>
      <c r="AQ173">
        <v>3</v>
      </c>
      <c r="AR173" t="s">
        <v>122</v>
      </c>
      <c r="AS173" t="s">
        <v>921</v>
      </c>
      <c r="AT173" s="53">
        <v>36161</v>
      </c>
      <c r="AU173" t="s">
        <v>232</v>
      </c>
      <c r="AV173" t="s">
        <v>122</v>
      </c>
      <c r="AW173" t="s">
        <v>13</v>
      </c>
      <c r="AX173" s="53">
        <v>44249</v>
      </c>
      <c r="AY173" t="s">
        <v>123</v>
      </c>
      <c r="AZ173" t="s">
        <v>52</v>
      </c>
      <c r="BA173" t="s">
        <v>53</v>
      </c>
      <c r="BB173" t="s">
        <v>233</v>
      </c>
      <c r="BC173" t="s">
        <v>120</v>
      </c>
      <c r="BD173" t="s">
        <v>124</v>
      </c>
      <c r="BE173" t="s">
        <v>120</v>
      </c>
    </row>
    <row r="174" spans="1:57" hidden="1" x14ac:dyDescent="0.3">
      <c r="A174" s="55">
        <v>44515</v>
      </c>
      <c r="B174" t="s">
        <v>13</v>
      </c>
      <c r="C174" t="s">
        <v>32</v>
      </c>
      <c r="D174" t="s">
        <v>33</v>
      </c>
      <c r="E174">
        <v>3</v>
      </c>
      <c r="F174" t="s">
        <v>52</v>
      </c>
      <c r="G174" t="s">
        <v>53</v>
      </c>
      <c r="H174" t="s">
        <v>116</v>
      </c>
      <c r="I174" t="s">
        <v>69</v>
      </c>
      <c r="J174" s="55">
        <v>44514</v>
      </c>
      <c r="K174" s="55">
        <v>44515</v>
      </c>
      <c r="L174">
        <v>4</v>
      </c>
      <c r="M174" t="s">
        <v>117</v>
      </c>
      <c r="N174">
        <v>0</v>
      </c>
      <c r="O174">
        <v>12697140</v>
      </c>
      <c r="P174" t="s">
        <v>118</v>
      </c>
      <c r="Q174">
        <v>2724</v>
      </c>
      <c r="R174">
        <v>0</v>
      </c>
      <c r="S174">
        <v>6.0932491901000002E-2</v>
      </c>
      <c r="T174" s="19">
        <v>1656124.09</v>
      </c>
      <c r="U174" s="19">
        <v>1539194.41</v>
      </c>
      <c r="V174" s="19">
        <f t="shared" si="2"/>
        <v>-116929.68000000017</v>
      </c>
      <c r="W174">
        <v>-126613.83</v>
      </c>
      <c r="X174">
        <v>0</v>
      </c>
      <c r="Y174">
        <v>-126613.83</v>
      </c>
      <c r="Z174">
        <v>9684.1499999998305</v>
      </c>
      <c r="AA174">
        <v>1656124.09</v>
      </c>
      <c r="AB174">
        <v>0.58474784942000002</v>
      </c>
      <c r="AC174">
        <v>0.98228380985800001</v>
      </c>
      <c r="AD174" s="55">
        <v>44516.209247685183</v>
      </c>
      <c r="AE174" s="55">
        <v>44516.336430868054</v>
      </c>
      <c r="AF174">
        <v>2724</v>
      </c>
      <c r="AG174" t="s">
        <v>923</v>
      </c>
      <c r="AH174" t="s">
        <v>924</v>
      </c>
      <c r="AI174" t="s">
        <v>120</v>
      </c>
      <c r="AJ174">
        <v>0</v>
      </c>
      <c r="AK174" s="55">
        <v>44516.151261574072</v>
      </c>
      <c r="AL174" s="55">
        <v>44516.250254629631</v>
      </c>
      <c r="AM174" t="s">
        <v>13</v>
      </c>
      <c r="AN174">
        <v>1055102</v>
      </c>
      <c r="AO174" t="s">
        <v>32</v>
      </c>
      <c r="AP174" t="s">
        <v>33</v>
      </c>
      <c r="AQ174">
        <v>3</v>
      </c>
      <c r="AR174" t="s">
        <v>122</v>
      </c>
      <c r="AS174" t="s">
        <v>923</v>
      </c>
      <c r="AT174" s="53">
        <v>36161</v>
      </c>
      <c r="AU174" t="s">
        <v>232</v>
      </c>
      <c r="AV174" t="s">
        <v>122</v>
      </c>
      <c r="AW174" t="s">
        <v>13</v>
      </c>
      <c r="AX174" s="53">
        <v>44249</v>
      </c>
      <c r="AY174" t="s">
        <v>123</v>
      </c>
      <c r="AZ174" t="s">
        <v>52</v>
      </c>
      <c r="BA174" t="s">
        <v>53</v>
      </c>
      <c r="BB174" t="s">
        <v>233</v>
      </c>
      <c r="BC174" t="s">
        <v>120</v>
      </c>
      <c r="BD174" t="s">
        <v>124</v>
      </c>
      <c r="BE174" t="s">
        <v>120</v>
      </c>
    </row>
    <row r="175" spans="1:57" hidden="1" x14ac:dyDescent="0.3">
      <c r="A175" s="55">
        <v>44515</v>
      </c>
      <c r="B175" t="s">
        <v>13</v>
      </c>
      <c r="C175" t="s">
        <v>32</v>
      </c>
      <c r="D175" t="s">
        <v>33</v>
      </c>
      <c r="E175">
        <v>3</v>
      </c>
      <c r="F175" t="s">
        <v>52</v>
      </c>
      <c r="G175" t="s">
        <v>53</v>
      </c>
      <c r="H175" t="s">
        <v>116</v>
      </c>
      <c r="I175" t="s">
        <v>69</v>
      </c>
      <c r="J175" s="55">
        <v>44514</v>
      </c>
      <c r="K175" s="55">
        <v>44515</v>
      </c>
      <c r="L175">
        <v>4</v>
      </c>
      <c r="M175" t="s">
        <v>117</v>
      </c>
      <c r="N175">
        <v>0</v>
      </c>
      <c r="O175">
        <v>12697140</v>
      </c>
      <c r="P175" t="s">
        <v>118</v>
      </c>
      <c r="Q175">
        <v>2727</v>
      </c>
      <c r="R175">
        <v>0</v>
      </c>
      <c r="S175">
        <v>2.7263351971999999E-2</v>
      </c>
      <c r="T175" s="19">
        <v>746719.85261000099</v>
      </c>
      <c r="U175" s="19">
        <v>747324.6</v>
      </c>
      <c r="V175" s="19">
        <f t="shared" si="2"/>
        <v>604.74738999898545</v>
      </c>
      <c r="W175">
        <v>0</v>
      </c>
      <c r="X175">
        <v>-5711.36</v>
      </c>
      <c r="Y175">
        <v>-5711.36</v>
      </c>
      <c r="Z175">
        <v>6316.1073899989897</v>
      </c>
      <c r="AA175">
        <v>741008.49261000101</v>
      </c>
      <c r="AB175">
        <v>0.85236639701000005</v>
      </c>
      <c r="AC175">
        <v>1.254045307443</v>
      </c>
      <c r="AD175" s="55">
        <v>44516.209247685183</v>
      </c>
      <c r="AE175" s="55">
        <v>44516.336430868054</v>
      </c>
      <c r="AF175">
        <v>2727</v>
      </c>
      <c r="AG175" t="s">
        <v>925</v>
      </c>
      <c r="AH175" t="s">
        <v>926</v>
      </c>
      <c r="AI175" t="s">
        <v>120</v>
      </c>
      <c r="AJ175">
        <v>0</v>
      </c>
      <c r="AK175" s="55">
        <v>44516.151261574072</v>
      </c>
      <c r="AL175" s="55">
        <v>44516.250254629631</v>
      </c>
      <c r="AM175" t="s">
        <v>13</v>
      </c>
      <c r="AN175" t="s">
        <v>927</v>
      </c>
      <c r="AO175" t="s">
        <v>32</v>
      </c>
      <c r="AP175" t="s">
        <v>33</v>
      </c>
      <c r="AQ175">
        <v>3</v>
      </c>
      <c r="AR175" t="s">
        <v>122</v>
      </c>
      <c r="AS175" t="s">
        <v>925</v>
      </c>
      <c r="AT175" s="53">
        <v>36161</v>
      </c>
      <c r="AU175" t="s">
        <v>232</v>
      </c>
      <c r="AV175" t="s">
        <v>122</v>
      </c>
      <c r="AW175" t="s">
        <v>13</v>
      </c>
      <c r="AX175" s="53">
        <v>44249</v>
      </c>
      <c r="AY175" t="s">
        <v>123</v>
      </c>
      <c r="AZ175" t="s">
        <v>52</v>
      </c>
      <c r="BA175" t="s">
        <v>53</v>
      </c>
      <c r="BB175" t="s">
        <v>233</v>
      </c>
      <c r="BC175" t="s">
        <v>120</v>
      </c>
      <c r="BD175" t="s">
        <v>124</v>
      </c>
      <c r="BE175" t="s">
        <v>120</v>
      </c>
    </row>
    <row r="176" spans="1:57" hidden="1" x14ac:dyDescent="0.3">
      <c r="A176" s="55">
        <v>44515</v>
      </c>
      <c r="B176" t="s">
        <v>13</v>
      </c>
      <c r="C176" t="s">
        <v>32</v>
      </c>
      <c r="D176" t="s">
        <v>33</v>
      </c>
      <c r="E176">
        <v>3</v>
      </c>
      <c r="F176" t="s">
        <v>52</v>
      </c>
      <c r="G176" t="s">
        <v>53</v>
      </c>
      <c r="H176" t="s">
        <v>116</v>
      </c>
      <c r="I176" t="s">
        <v>69</v>
      </c>
      <c r="J176" s="55">
        <v>44514</v>
      </c>
      <c r="K176" s="55">
        <v>44515</v>
      </c>
      <c r="L176">
        <v>4</v>
      </c>
      <c r="M176" t="s">
        <v>117</v>
      </c>
      <c r="N176">
        <v>0</v>
      </c>
      <c r="O176">
        <v>12697140</v>
      </c>
      <c r="P176" t="s">
        <v>118</v>
      </c>
      <c r="Q176">
        <v>2730</v>
      </c>
      <c r="R176">
        <v>0</v>
      </c>
      <c r="S176">
        <v>0.294760495595</v>
      </c>
      <c r="T176" s="19">
        <v>8011488.4900000002</v>
      </c>
      <c r="U176" s="19">
        <v>7355374.3300000001</v>
      </c>
      <c r="V176" s="19">
        <f t="shared" si="2"/>
        <v>-656114.16000000015</v>
      </c>
      <c r="W176">
        <v>-579780.15</v>
      </c>
      <c r="X176">
        <v>0</v>
      </c>
      <c r="Y176">
        <v>-579780.15</v>
      </c>
      <c r="Z176">
        <v>-76334.010000000097</v>
      </c>
      <c r="AA176">
        <v>8011488.4900000002</v>
      </c>
      <c r="AB176">
        <v>-0.95280683602399996</v>
      </c>
      <c r="AC176">
        <v>-0.56134723336000003</v>
      </c>
      <c r="AD176" s="55">
        <v>44516.209247685183</v>
      </c>
      <c r="AE176" s="55">
        <v>44516.336430868054</v>
      </c>
      <c r="AF176">
        <v>2730</v>
      </c>
      <c r="AG176" t="s">
        <v>931</v>
      </c>
      <c r="AH176" t="s">
        <v>932</v>
      </c>
      <c r="AI176" t="s">
        <v>120</v>
      </c>
      <c r="AJ176">
        <v>0</v>
      </c>
      <c r="AK176" s="55">
        <v>44516.151261574072</v>
      </c>
      <c r="AL176" s="55">
        <v>44516.250254629631</v>
      </c>
      <c r="AM176" t="s">
        <v>13</v>
      </c>
      <c r="AN176" t="s">
        <v>933</v>
      </c>
      <c r="AO176" t="s">
        <v>32</v>
      </c>
      <c r="AP176" t="s">
        <v>33</v>
      </c>
      <c r="AQ176">
        <v>3</v>
      </c>
      <c r="AR176" t="s">
        <v>122</v>
      </c>
      <c r="AS176" t="s">
        <v>931</v>
      </c>
      <c r="AT176" s="53">
        <v>36161</v>
      </c>
      <c r="AU176" t="s">
        <v>232</v>
      </c>
      <c r="AV176" t="s">
        <v>122</v>
      </c>
      <c r="AW176" t="s">
        <v>13</v>
      </c>
      <c r="AX176" s="53">
        <v>44249</v>
      </c>
      <c r="AY176" t="s">
        <v>123</v>
      </c>
      <c r="AZ176" t="s">
        <v>52</v>
      </c>
      <c r="BA176" t="s">
        <v>53</v>
      </c>
      <c r="BB176" t="s">
        <v>233</v>
      </c>
      <c r="BC176" t="s">
        <v>120</v>
      </c>
      <c r="BD176" t="s">
        <v>124</v>
      </c>
      <c r="BE176" t="s">
        <v>120</v>
      </c>
    </row>
    <row r="177" spans="1:57" hidden="1" x14ac:dyDescent="0.3">
      <c r="A177" s="55">
        <v>44515</v>
      </c>
      <c r="B177" t="s">
        <v>13</v>
      </c>
      <c r="C177" t="s">
        <v>32</v>
      </c>
      <c r="D177" t="s">
        <v>33</v>
      </c>
      <c r="E177">
        <v>3</v>
      </c>
      <c r="F177" t="s">
        <v>52</v>
      </c>
      <c r="G177" t="s">
        <v>53</v>
      </c>
      <c r="H177" t="s">
        <v>116</v>
      </c>
      <c r="I177" t="s">
        <v>69</v>
      </c>
      <c r="J177" s="55">
        <v>44514</v>
      </c>
      <c r="K177" s="55">
        <v>44515</v>
      </c>
      <c r="L177">
        <v>4</v>
      </c>
      <c r="M177" t="s">
        <v>117</v>
      </c>
      <c r="N177">
        <v>0</v>
      </c>
      <c r="O177">
        <v>12697140</v>
      </c>
      <c r="P177" t="s">
        <v>118</v>
      </c>
      <c r="Q177">
        <v>2733</v>
      </c>
      <c r="R177">
        <v>0</v>
      </c>
      <c r="S177">
        <v>0.37780190503599997</v>
      </c>
      <c r="T177" s="19">
        <v>10312278.914559999</v>
      </c>
      <c r="U177" s="19">
        <v>9553724.4700000007</v>
      </c>
      <c r="V177" s="19">
        <f t="shared" si="2"/>
        <v>-758554.44455999881</v>
      </c>
      <c r="W177">
        <v>-753034.06</v>
      </c>
      <c r="X177">
        <v>-43753.59</v>
      </c>
      <c r="Y177">
        <v>-796787.65</v>
      </c>
      <c r="Z177">
        <v>38233.205440001198</v>
      </c>
      <c r="AA177">
        <v>10268525.32456</v>
      </c>
      <c r="AB177">
        <v>0.37233394505599998</v>
      </c>
      <c r="AC177">
        <v>0.770727909692</v>
      </c>
      <c r="AD177" s="55">
        <v>44516.209247685183</v>
      </c>
      <c r="AE177" s="55">
        <v>44516.336430868054</v>
      </c>
      <c r="AF177">
        <v>2733</v>
      </c>
      <c r="AG177" t="s">
        <v>934</v>
      </c>
      <c r="AH177" t="s">
        <v>935</v>
      </c>
      <c r="AI177" t="s">
        <v>120</v>
      </c>
      <c r="AJ177">
        <v>0</v>
      </c>
      <c r="AK177" s="55">
        <v>44516.151261574072</v>
      </c>
      <c r="AL177" s="55">
        <v>44516.250254629631</v>
      </c>
      <c r="AM177" t="s">
        <v>13</v>
      </c>
      <c r="AN177">
        <v>2824100</v>
      </c>
      <c r="AO177" t="s">
        <v>32</v>
      </c>
      <c r="AP177" t="s">
        <v>33</v>
      </c>
      <c r="AQ177">
        <v>3</v>
      </c>
      <c r="AR177" t="s">
        <v>122</v>
      </c>
      <c r="AS177" t="s">
        <v>934</v>
      </c>
      <c r="AT177" s="53">
        <v>36161</v>
      </c>
      <c r="AU177" t="s">
        <v>232</v>
      </c>
      <c r="AV177" t="s">
        <v>122</v>
      </c>
      <c r="AW177" t="s">
        <v>13</v>
      </c>
      <c r="AX177" s="53">
        <v>44249</v>
      </c>
      <c r="AY177" t="s">
        <v>123</v>
      </c>
      <c r="AZ177" t="s">
        <v>52</v>
      </c>
      <c r="BA177" t="s">
        <v>53</v>
      </c>
      <c r="BB177" t="s">
        <v>233</v>
      </c>
      <c r="BC177" t="s">
        <v>120</v>
      </c>
      <c r="BD177" t="s">
        <v>124</v>
      </c>
      <c r="BE177" t="s">
        <v>120</v>
      </c>
    </row>
    <row r="178" spans="1:57" hidden="1" x14ac:dyDescent="0.3">
      <c r="A178" s="55">
        <v>44515</v>
      </c>
      <c r="B178" t="s">
        <v>13</v>
      </c>
      <c r="C178" t="s">
        <v>32</v>
      </c>
      <c r="D178" t="s">
        <v>33</v>
      </c>
      <c r="E178">
        <v>3</v>
      </c>
      <c r="F178" t="s">
        <v>52</v>
      </c>
      <c r="G178" t="s">
        <v>53</v>
      </c>
      <c r="H178" t="s">
        <v>116</v>
      </c>
      <c r="I178" t="s">
        <v>69</v>
      </c>
      <c r="J178" s="55">
        <v>44514</v>
      </c>
      <c r="K178" s="55">
        <v>44515</v>
      </c>
      <c r="L178">
        <v>4</v>
      </c>
      <c r="M178" t="s">
        <v>117</v>
      </c>
      <c r="N178">
        <v>0</v>
      </c>
      <c r="O178">
        <v>12697140</v>
      </c>
      <c r="P178" t="s">
        <v>118</v>
      </c>
      <c r="Q178">
        <v>2734</v>
      </c>
      <c r="R178">
        <v>0</v>
      </c>
      <c r="S178">
        <v>0.34199806878099998</v>
      </c>
      <c r="T178" s="19">
        <v>9420917.5981400106</v>
      </c>
      <c r="U178" s="19">
        <v>8572231.6600000001</v>
      </c>
      <c r="V178" s="19">
        <f t="shared" si="2"/>
        <v>-848685.93814001046</v>
      </c>
      <c r="W178">
        <v>-675780.84</v>
      </c>
      <c r="X178">
        <v>-125528.18</v>
      </c>
      <c r="Y178">
        <v>-801309.02</v>
      </c>
      <c r="Z178">
        <v>-47376.918140010399</v>
      </c>
      <c r="AA178">
        <v>9295389.4181400109</v>
      </c>
      <c r="AB178">
        <v>-0.50968190797400004</v>
      </c>
      <c r="AC178">
        <v>-0.11113960844699999</v>
      </c>
      <c r="AD178" s="55">
        <v>44516.209247685183</v>
      </c>
      <c r="AE178" s="55">
        <v>44516.336430868054</v>
      </c>
      <c r="AF178">
        <v>2734</v>
      </c>
      <c r="AG178" t="s">
        <v>936</v>
      </c>
      <c r="AH178" t="s">
        <v>937</v>
      </c>
      <c r="AI178" t="s">
        <v>120</v>
      </c>
      <c r="AJ178">
        <v>0</v>
      </c>
      <c r="AK178" s="55">
        <v>44516.151261574072</v>
      </c>
      <c r="AL178" s="55">
        <v>44516.250254629631</v>
      </c>
      <c r="AM178" t="s">
        <v>13</v>
      </c>
      <c r="AN178" t="s">
        <v>938</v>
      </c>
      <c r="AO178" t="s">
        <v>32</v>
      </c>
      <c r="AP178" t="s">
        <v>33</v>
      </c>
      <c r="AQ178">
        <v>3</v>
      </c>
      <c r="AR178" t="s">
        <v>122</v>
      </c>
      <c r="AS178" t="s">
        <v>936</v>
      </c>
      <c r="AT178" s="53">
        <v>36161</v>
      </c>
      <c r="AU178" t="s">
        <v>232</v>
      </c>
      <c r="AV178" t="s">
        <v>122</v>
      </c>
      <c r="AW178" t="s">
        <v>13</v>
      </c>
      <c r="AX178" s="53">
        <v>44249</v>
      </c>
      <c r="AY178" t="s">
        <v>123</v>
      </c>
      <c r="AZ178" t="s">
        <v>52</v>
      </c>
      <c r="BA178" t="s">
        <v>53</v>
      </c>
      <c r="BB178" t="s">
        <v>233</v>
      </c>
      <c r="BC178" t="s">
        <v>120</v>
      </c>
      <c r="BD178" t="s">
        <v>124</v>
      </c>
      <c r="BE178" t="s">
        <v>120</v>
      </c>
    </row>
    <row r="179" spans="1:57" hidden="1" x14ac:dyDescent="0.3">
      <c r="A179" s="55">
        <v>44515</v>
      </c>
      <c r="B179" t="s">
        <v>13</v>
      </c>
      <c r="C179" t="s">
        <v>32</v>
      </c>
      <c r="D179" t="s">
        <v>33</v>
      </c>
      <c r="E179">
        <v>3</v>
      </c>
      <c r="F179" t="s">
        <v>52</v>
      </c>
      <c r="G179" t="s">
        <v>53</v>
      </c>
      <c r="H179" t="s">
        <v>116</v>
      </c>
      <c r="I179" t="s">
        <v>69</v>
      </c>
      <c r="J179" s="55">
        <v>44514</v>
      </c>
      <c r="K179" s="55">
        <v>44515</v>
      </c>
      <c r="L179">
        <v>4</v>
      </c>
      <c r="M179" t="s">
        <v>117</v>
      </c>
      <c r="N179">
        <v>0</v>
      </c>
      <c r="O179">
        <v>12697140</v>
      </c>
      <c r="P179" t="s">
        <v>118</v>
      </c>
      <c r="Q179">
        <v>2737</v>
      </c>
      <c r="R179">
        <v>0</v>
      </c>
      <c r="S179">
        <v>8.9634670003000003E-2</v>
      </c>
      <c r="T179" s="19">
        <v>2436239.38</v>
      </c>
      <c r="U179" s="19">
        <v>2273261.29</v>
      </c>
      <c r="V179" s="19">
        <f t="shared" si="2"/>
        <v>-162978.08999999985</v>
      </c>
      <c r="W179">
        <v>-179154.62</v>
      </c>
      <c r="X179">
        <v>0</v>
      </c>
      <c r="Y179">
        <v>-179154.62</v>
      </c>
      <c r="Z179">
        <v>16176.530000000101</v>
      </c>
      <c r="AA179">
        <v>2436239.38</v>
      </c>
      <c r="AB179">
        <v>0.66399591652599999</v>
      </c>
      <c r="AC179">
        <v>1.0618453149660001</v>
      </c>
      <c r="AD179" s="55">
        <v>44516.209247685183</v>
      </c>
      <c r="AE179" s="55">
        <v>44516.336430868054</v>
      </c>
      <c r="AF179">
        <v>2737</v>
      </c>
      <c r="AG179" t="s">
        <v>939</v>
      </c>
      <c r="AH179" t="s">
        <v>940</v>
      </c>
      <c r="AI179" t="s">
        <v>120</v>
      </c>
      <c r="AJ179">
        <v>0</v>
      </c>
      <c r="AK179" s="55">
        <v>44516.151261574072</v>
      </c>
      <c r="AL179" s="55">
        <v>44516.250254629631</v>
      </c>
      <c r="AM179" t="s">
        <v>13</v>
      </c>
      <c r="AN179" t="s">
        <v>941</v>
      </c>
      <c r="AO179" t="s">
        <v>32</v>
      </c>
      <c r="AP179" t="s">
        <v>33</v>
      </c>
      <c r="AQ179">
        <v>3</v>
      </c>
      <c r="AR179" t="s">
        <v>122</v>
      </c>
      <c r="AS179" t="s">
        <v>939</v>
      </c>
      <c r="AT179" s="53">
        <v>36161</v>
      </c>
      <c r="AU179" t="s">
        <v>232</v>
      </c>
      <c r="AV179" t="s">
        <v>122</v>
      </c>
      <c r="AW179" t="s">
        <v>13</v>
      </c>
      <c r="AX179" s="53">
        <v>44249</v>
      </c>
      <c r="AY179" t="s">
        <v>123</v>
      </c>
      <c r="AZ179" t="s">
        <v>52</v>
      </c>
      <c r="BA179" t="s">
        <v>53</v>
      </c>
      <c r="BB179" t="s">
        <v>233</v>
      </c>
      <c r="BC179" t="s">
        <v>120</v>
      </c>
      <c r="BD179" t="s">
        <v>124</v>
      </c>
      <c r="BE179" t="s">
        <v>120</v>
      </c>
    </row>
    <row r="180" spans="1:57" hidden="1" x14ac:dyDescent="0.3">
      <c r="A180" s="55">
        <v>44515</v>
      </c>
      <c r="B180" t="s">
        <v>13</v>
      </c>
      <c r="C180" t="s">
        <v>32</v>
      </c>
      <c r="D180" t="s">
        <v>33</v>
      </c>
      <c r="E180">
        <v>3</v>
      </c>
      <c r="F180" t="s">
        <v>52</v>
      </c>
      <c r="G180" t="s">
        <v>53</v>
      </c>
      <c r="H180" t="s">
        <v>116</v>
      </c>
      <c r="I180" t="s">
        <v>69</v>
      </c>
      <c r="J180" s="55">
        <v>44514</v>
      </c>
      <c r="K180" s="55">
        <v>44515</v>
      </c>
      <c r="L180">
        <v>4</v>
      </c>
      <c r="M180" t="s">
        <v>117</v>
      </c>
      <c r="N180">
        <v>0</v>
      </c>
      <c r="O180">
        <v>12697140</v>
      </c>
      <c r="P180" t="s">
        <v>118</v>
      </c>
      <c r="Q180">
        <v>2738</v>
      </c>
      <c r="R180">
        <v>0</v>
      </c>
      <c r="S180">
        <v>0.52034215758699998</v>
      </c>
      <c r="T180" s="19">
        <v>14142720.17</v>
      </c>
      <c r="U180" s="19">
        <v>13099824.710000001</v>
      </c>
      <c r="V180" s="19">
        <f t="shared" si="2"/>
        <v>-1042895.459999999</v>
      </c>
      <c r="W180">
        <v>-1032848.55</v>
      </c>
      <c r="X180">
        <v>0</v>
      </c>
      <c r="Y180">
        <v>-1032848.55</v>
      </c>
      <c r="Z180">
        <v>-10046.909999998999</v>
      </c>
      <c r="AA180">
        <v>14142720.17</v>
      </c>
      <c r="AB180">
        <v>-7.1039445588999994E-2</v>
      </c>
      <c r="AC180">
        <v>0.32390510948899998</v>
      </c>
      <c r="AD180" s="55">
        <v>44516.209247685183</v>
      </c>
      <c r="AE180" s="55">
        <v>44516.336430868054</v>
      </c>
      <c r="AF180">
        <v>2738</v>
      </c>
      <c r="AG180" t="s">
        <v>942</v>
      </c>
      <c r="AH180" t="s">
        <v>943</v>
      </c>
      <c r="AI180" t="s">
        <v>120</v>
      </c>
      <c r="AJ180" t="s">
        <v>120</v>
      </c>
      <c r="AK180" s="55">
        <v>44516.151261574072</v>
      </c>
      <c r="AL180" s="55">
        <v>44516.250254629631</v>
      </c>
      <c r="AM180" t="s">
        <v>13</v>
      </c>
      <c r="AN180" t="s">
        <v>944</v>
      </c>
      <c r="AO180" t="s">
        <v>32</v>
      </c>
      <c r="AP180" t="s">
        <v>33</v>
      </c>
      <c r="AQ180">
        <v>3</v>
      </c>
      <c r="AR180" t="s">
        <v>122</v>
      </c>
      <c r="AS180" t="s">
        <v>942</v>
      </c>
      <c r="AT180" s="53">
        <v>36161</v>
      </c>
      <c r="AU180" t="s">
        <v>232</v>
      </c>
      <c r="AV180" t="s">
        <v>122</v>
      </c>
      <c r="AW180" t="s">
        <v>13</v>
      </c>
      <c r="AX180" s="53">
        <v>44249</v>
      </c>
      <c r="AY180" t="s">
        <v>123</v>
      </c>
      <c r="AZ180" t="s">
        <v>52</v>
      </c>
      <c r="BA180" t="s">
        <v>53</v>
      </c>
      <c r="BB180" t="s">
        <v>233</v>
      </c>
      <c r="BC180" t="s">
        <v>120</v>
      </c>
      <c r="BD180" t="s">
        <v>124</v>
      </c>
      <c r="BE180" t="s">
        <v>120</v>
      </c>
    </row>
    <row r="181" spans="1:57" hidden="1" x14ac:dyDescent="0.3">
      <c r="A181" s="55">
        <v>44515</v>
      </c>
      <c r="B181" t="s">
        <v>13</v>
      </c>
      <c r="C181" t="s">
        <v>32</v>
      </c>
      <c r="D181" t="s">
        <v>33</v>
      </c>
      <c r="E181">
        <v>3</v>
      </c>
      <c r="F181" t="s">
        <v>52</v>
      </c>
      <c r="G181" t="s">
        <v>53</v>
      </c>
      <c r="H181" t="s">
        <v>116</v>
      </c>
      <c r="I181" t="s">
        <v>69</v>
      </c>
      <c r="J181" s="55">
        <v>44514</v>
      </c>
      <c r="K181" s="55">
        <v>44515</v>
      </c>
      <c r="L181">
        <v>4</v>
      </c>
      <c r="M181" t="s">
        <v>117</v>
      </c>
      <c r="N181">
        <v>0</v>
      </c>
      <c r="O181">
        <v>12697140</v>
      </c>
      <c r="P181" t="s">
        <v>118</v>
      </c>
      <c r="Q181">
        <v>2739</v>
      </c>
      <c r="R181">
        <v>0</v>
      </c>
      <c r="S181">
        <v>2.5899238152000001E-2</v>
      </c>
      <c r="T181" s="19">
        <v>703932.35</v>
      </c>
      <c r="U181" s="19">
        <v>709579.58</v>
      </c>
      <c r="V181" s="19">
        <f t="shared" si="2"/>
        <v>5647.2299999999814</v>
      </c>
      <c r="W181">
        <v>0</v>
      </c>
      <c r="X181">
        <v>0</v>
      </c>
      <c r="Y181">
        <v>0</v>
      </c>
      <c r="Z181">
        <v>5647.2299999999796</v>
      </c>
      <c r="AA181">
        <v>703932.35</v>
      </c>
      <c r="AB181">
        <v>0.80224044256500004</v>
      </c>
      <c r="AC181">
        <v>1.2006358768409999</v>
      </c>
      <c r="AD181" s="55">
        <v>44516.209247685183</v>
      </c>
      <c r="AE181" s="55">
        <v>44516.336430868054</v>
      </c>
      <c r="AF181">
        <v>2739</v>
      </c>
      <c r="AG181" t="s">
        <v>945</v>
      </c>
      <c r="AH181" t="s">
        <v>946</v>
      </c>
      <c r="AI181" t="s">
        <v>120</v>
      </c>
      <c r="AJ181">
        <v>0</v>
      </c>
      <c r="AK181" s="55">
        <v>44516.151261574072</v>
      </c>
      <c r="AL181" s="55">
        <v>44516.250254629631</v>
      </c>
      <c r="AM181" t="s">
        <v>13</v>
      </c>
      <c r="AN181" t="s">
        <v>947</v>
      </c>
      <c r="AO181" t="s">
        <v>32</v>
      </c>
      <c r="AP181" t="s">
        <v>33</v>
      </c>
      <c r="AQ181">
        <v>3</v>
      </c>
      <c r="AR181" t="s">
        <v>122</v>
      </c>
      <c r="AS181" t="s">
        <v>945</v>
      </c>
      <c r="AT181" s="53">
        <v>36161</v>
      </c>
      <c r="AU181" t="s">
        <v>232</v>
      </c>
      <c r="AV181" t="s">
        <v>122</v>
      </c>
      <c r="AW181" t="s">
        <v>13</v>
      </c>
      <c r="AX181" s="53">
        <v>44249</v>
      </c>
      <c r="AY181" t="s">
        <v>123</v>
      </c>
      <c r="AZ181" t="s">
        <v>52</v>
      </c>
      <c r="BA181" t="s">
        <v>53</v>
      </c>
      <c r="BB181" t="s">
        <v>233</v>
      </c>
      <c r="BC181" t="s">
        <v>120</v>
      </c>
      <c r="BD181" t="s">
        <v>124</v>
      </c>
      <c r="BE181" t="s">
        <v>120</v>
      </c>
    </row>
    <row r="182" spans="1:57" hidden="1" x14ac:dyDescent="0.3">
      <c r="A182" s="55">
        <v>44515</v>
      </c>
      <c r="B182" t="s">
        <v>13</v>
      </c>
      <c r="C182" t="s">
        <v>32</v>
      </c>
      <c r="D182" t="s">
        <v>33</v>
      </c>
      <c r="E182">
        <v>3</v>
      </c>
      <c r="F182" t="s">
        <v>52</v>
      </c>
      <c r="G182" t="s">
        <v>53</v>
      </c>
      <c r="H182" t="s">
        <v>116</v>
      </c>
      <c r="I182" t="s">
        <v>69</v>
      </c>
      <c r="J182" s="55">
        <v>44514</v>
      </c>
      <c r="K182" s="55">
        <v>44515</v>
      </c>
      <c r="L182">
        <v>4</v>
      </c>
      <c r="M182" t="s">
        <v>117</v>
      </c>
      <c r="N182">
        <v>0</v>
      </c>
      <c r="O182">
        <v>12697140</v>
      </c>
      <c r="P182" t="s">
        <v>118</v>
      </c>
      <c r="Q182">
        <v>2741</v>
      </c>
      <c r="R182">
        <v>0</v>
      </c>
      <c r="S182">
        <v>0.29743901269900003</v>
      </c>
      <c r="T182" s="19">
        <v>8084289.6600000001</v>
      </c>
      <c r="U182" s="19">
        <v>7393530.5</v>
      </c>
      <c r="V182" s="19">
        <f t="shared" si="2"/>
        <v>-690759.16000000015</v>
      </c>
      <c r="W182">
        <v>-582705.17000000004</v>
      </c>
      <c r="X182">
        <v>0</v>
      </c>
      <c r="Y182">
        <v>-582705.17000000004</v>
      </c>
      <c r="Z182">
        <v>-108053.99</v>
      </c>
      <c r="AA182">
        <v>8084289.6600000001</v>
      </c>
      <c r="AB182">
        <v>-1.336592261589</v>
      </c>
      <c r="AC182">
        <v>-0.94664953681800001</v>
      </c>
      <c r="AD182" s="55">
        <v>44516.209247685183</v>
      </c>
      <c r="AE182" s="55">
        <v>44516.336430868054</v>
      </c>
      <c r="AF182">
        <v>2741</v>
      </c>
      <c r="AG182" t="s">
        <v>948</v>
      </c>
      <c r="AH182" t="s">
        <v>949</v>
      </c>
      <c r="AI182" t="s">
        <v>120</v>
      </c>
      <c r="AJ182">
        <v>0</v>
      </c>
      <c r="AK182" s="55">
        <v>44516.151261574072</v>
      </c>
      <c r="AL182" s="55">
        <v>44516.250254629631</v>
      </c>
      <c r="AM182" t="s">
        <v>13</v>
      </c>
      <c r="AN182">
        <v>7903107</v>
      </c>
      <c r="AO182" t="s">
        <v>32</v>
      </c>
      <c r="AP182" t="s">
        <v>33</v>
      </c>
      <c r="AQ182">
        <v>3</v>
      </c>
      <c r="AR182" t="s">
        <v>122</v>
      </c>
      <c r="AS182" t="s">
        <v>948</v>
      </c>
      <c r="AT182" s="53">
        <v>36161</v>
      </c>
      <c r="AU182" t="s">
        <v>232</v>
      </c>
      <c r="AV182" t="s">
        <v>122</v>
      </c>
      <c r="AW182" t="s">
        <v>13</v>
      </c>
      <c r="AX182" s="53">
        <v>44249</v>
      </c>
      <c r="AY182" t="s">
        <v>123</v>
      </c>
      <c r="AZ182" t="s">
        <v>52</v>
      </c>
      <c r="BA182" t="s">
        <v>53</v>
      </c>
      <c r="BB182" t="s">
        <v>233</v>
      </c>
      <c r="BC182" t="s">
        <v>120</v>
      </c>
      <c r="BD182" t="s">
        <v>124</v>
      </c>
      <c r="BE182" t="s">
        <v>120</v>
      </c>
    </row>
    <row r="183" spans="1:57" hidden="1" x14ac:dyDescent="0.3">
      <c r="A183" s="55">
        <v>44515</v>
      </c>
      <c r="B183" t="s">
        <v>13</v>
      </c>
      <c r="C183" t="s">
        <v>32</v>
      </c>
      <c r="D183" t="s">
        <v>33</v>
      </c>
      <c r="E183">
        <v>3</v>
      </c>
      <c r="F183" t="s">
        <v>52</v>
      </c>
      <c r="G183" t="s">
        <v>53</v>
      </c>
      <c r="H183" t="s">
        <v>116</v>
      </c>
      <c r="I183" t="s">
        <v>69</v>
      </c>
      <c r="J183" s="55">
        <v>44514</v>
      </c>
      <c r="K183" s="55">
        <v>44515</v>
      </c>
      <c r="L183">
        <v>4</v>
      </c>
      <c r="M183" t="s">
        <v>117</v>
      </c>
      <c r="N183">
        <v>0</v>
      </c>
      <c r="O183">
        <v>12697140</v>
      </c>
      <c r="P183" t="s">
        <v>118</v>
      </c>
      <c r="Q183">
        <v>2744</v>
      </c>
      <c r="R183">
        <v>0</v>
      </c>
      <c r="S183">
        <v>8.1147956963000006E-2</v>
      </c>
      <c r="T183" s="19">
        <v>2205573.4500000002</v>
      </c>
      <c r="U183" s="19">
        <v>1997062.44</v>
      </c>
      <c r="V183" s="19">
        <f t="shared" si="2"/>
        <v>-208511.01000000024</v>
      </c>
      <c r="W183">
        <v>-157496.41</v>
      </c>
      <c r="X183">
        <v>0</v>
      </c>
      <c r="Y183">
        <v>-157496.41</v>
      </c>
      <c r="Z183">
        <v>-51014.600000000202</v>
      </c>
      <c r="AA183">
        <v>2205573.4500000002</v>
      </c>
      <c r="AB183">
        <v>-2.3129857679420001</v>
      </c>
      <c r="AC183">
        <v>-1.9269020387869999</v>
      </c>
      <c r="AD183" s="55">
        <v>44516.209247685183</v>
      </c>
      <c r="AE183" s="55">
        <v>44516.336430868054</v>
      </c>
      <c r="AF183">
        <v>2744</v>
      </c>
      <c r="AG183" t="s">
        <v>950</v>
      </c>
      <c r="AH183" t="s">
        <v>951</v>
      </c>
      <c r="AI183" t="s">
        <v>120</v>
      </c>
      <c r="AJ183">
        <v>0</v>
      </c>
      <c r="AK183" s="55">
        <v>44516.151261574072</v>
      </c>
      <c r="AL183" s="55">
        <v>44516.250254629631</v>
      </c>
      <c r="AM183" t="s">
        <v>13</v>
      </c>
      <c r="AN183" t="s">
        <v>952</v>
      </c>
      <c r="AO183" t="s">
        <v>32</v>
      </c>
      <c r="AP183" t="s">
        <v>33</v>
      </c>
      <c r="AQ183">
        <v>3</v>
      </c>
      <c r="AR183" t="s">
        <v>122</v>
      </c>
      <c r="AS183" t="s">
        <v>950</v>
      </c>
      <c r="AT183" s="53">
        <v>36161</v>
      </c>
      <c r="AU183" t="s">
        <v>232</v>
      </c>
      <c r="AV183" t="s">
        <v>122</v>
      </c>
      <c r="AW183" t="s">
        <v>13</v>
      </c>
      <c r="AX183" s="53">
        <v>44249</v>
      </c>
      <c r="AY183" t="s">
        <v>123</v>
      </c>
      <c r="AZ183" t="s">
        <v>52</v>
      </c>
      <c r="BA183" t="s">
        <v>53</v>
      </c>
      <c r="BB183" t="s">
        <v>233</v>
      </c>
      <c r="BC183" t="s">
        <v>120</v>
      </c>
      <c r="BD183" t="s">
        <v>124</v>
      </c>
      <c r="BE183" t="s">
        <v>120</v>
      </c>
    </row>
    <row r="184" spans="1:57" hidden="1" x14ac:dyDescent="0.3">
      <c r="A184" s="55">
        <v>44515</v>
      </c>
      <c r="B184" t="s">
        <v>13</v>
      </c>
      <c r="C184" t="s">
        <v>32</v>
      </c>
      <c r="D184" t="s">
        <v>33</v>
      </c>
      <c r="E184">
        <v>3</v>
      </c>
      <c r="F184" t="s">
        <v>52</v>
      </c>
      <c r="G184" t="s">
        <v>53</v>
      </c>
      <c r="H184" t="s">
        <v>116</v>
      </c>
      <c r="I184" t="s">
        <v>69</v>
      </c>
      <c r="J184" s="55">
        <v>44514</v>
      </c>
      <c r="K184" s="55">
        <v>44515</v>
      </c>
      <c r="L184">
        <v>4</v>
      </c>
      <c r="M184" t="s">
        <v>117</v>
      </c>
      <c r="N184">
        <v>0</v>
      </c>
      <c r="O184">
        <v>12697140</v>
      </c>
      <c r="P184" t="s">
        <v>118</v>
      </c>
      <c r="Q184">
        <v>2747</v>
      </c>
      <c r="R184">
        <v>0</v>
      </c>
      <c r="S184">
        <v>0.113569459357</v>
      </c>
      <c r="T184" s="19">
        <v>3086778.69</v>
      </c>
      <c r="U184" s="19">
        <v>2793208.73</v>
      </c>
      <c r="V184" s="19">
        <f t="shared" si="2"/>
        <v>-293569.95999999996</v>
      </c>
      <c r="W184">
        <v>-219925.71</v>
      </c>
      <c r="X184">
        <v>0</v>
      </c>
      <c r="Y184">
        <v>-219925.71</v>
      </c>
      <c r="Z184">
        <v>-73644.25</v>
      </c>
      <c r="AA184">
        <v>3086778.69</v>
      </c>
      <c r="AB184">
        <v>-2.3857962424900001</v>
      </c>
      <c r="AC184">
        <v>-2</v>
      </c>
      <c r="AD184" s="55">
        <v>44516.209247685183</v>
      </c>
      <c r="AE184" s="55">
        <v>44516.336430868054</v>
      </c>
      <c r="AF184">
        <v>2747</v>
      </c>
      <c r="AG184" t="s">
        <v>953</v>
      </c>
      <c r="AH184" t="s">
        <v>954</v>
      </c>
      <c r="AI184" t="s">
        <v>120</v>
      </c>
      <c r="AJ184">
        <v>0</v>
      </c>
      <c r="AK184" s="55">
        <v>44516.151261574072</v>
      </c>
      <c r="AL184" s="55">
        <v>44516.250254629631</v>
      </c>
      <c r="AM184" t="s">
        <v>13</v>
      </c>
      <c r="AN184">
        <v>9158106</v>
      </c>
      <c r="AO184" t="s">
        <v>32</v>
      </c>
      <c r="AP184" t="s">
        <v>33</v>
      </c>
      <c r="AQ184">
        <v>3</v>
      </c>
      <c r="AR184" t="s">
        <v>122</v>
      </c>
      <c r="AS184" t="s">
        <v>953</v>
      </c>
      <c r="AT184" s="53">
        <v>36161</v>
      </c>
      <c r="AU184" t="s">
        <v>232</v>
      </c>
      <c r="AV184" t="s">
        <v>122</v>
      </c>
      <c r="AW184" t="s">
        <v>13</v>
      </c>
      <c r="AX184" s="53">
        <v>44249</v>
      </c>
      <c r="AY184" t="s">
        <v>123</v>
      </c>
      <c r="AZ184" t="s">
        <v>52</v>
      </c>
      <c r="BA184" t="s">
        <v>53</v>
      </c>
      <c r="BB184" t="s">
        <v>233</v>
      </c>
      <c r="BC184" t="s">
        <v>120</v>
      </c>
      <c r="BD184" t="s">
        <v>124</v>
      </c>
      <c r="BE184" t="s">
        <v>120</v>
      </c>
    </row>
    <row r="185" spans="1:57" hidden="1" x14ac:dyDescent="0.3">
      <c r="A185" s="55">
        <v>44515</v>
      </c>
      <c r="B185" t="s">
        <v>13</v>
      </c>
      <c r="C185" t="s">
        <v>32</v>
      </c>
      <c r="D185" t="s">
        <v>33</v>
      </c>
      <c r="E185">
        <v>3</v>
      </c>
      <c r="F185" t="s">
        <v>52</v>
      </c>
      <c r="G185" t="s">
        <v>53</v>
      </c>
      <c r="H185" t="s">
        <v>116</v>
      </c>
      <c r="I185" t="s">
        <v>69</v>
      </c>
      <c r="J185" s="55">
        <v>44514</v>
      </c>
      <c r="K185" s="55">
        <v>44515</v>
      </c>
      <c r="L185">
        <v>4</v>
      </c>
      <c r="M185" t="s">
        <v>117</v>
      </c>
      <c r="N185">
        <v>0</v>
      </c>
      <c r="O185">
        <v>12697140</v>
      </c>
      <c r="P185" t="s">
        <v>118</v>
      </c>
      <c r="Q185">
        <v>2749</v>
      </c>
      <c r="R185">
        <v>0</v>
      </c>
      <c r="S185">
        <v>3.0085750498999999E-2</v>
      </c>
      <c r="T185" s="19">
        <v>817720.31</v>
      </c>
      <c r="U185" s="19">
        <v>792369.21</v>
      </c>
      <c r="V185" s="19">
        <f t="shared" si="2"/>
        <v>-25351.100000000093</v>
      </c>
      <c r="W185">
        <v>0</v>
      </c>
      <c r="X185">
        <v>0</v>
      </c>
      <c r="Y185">
        <v>0</v>
      </c>
      <c r="Z185">
        <v>-25351.1000000001</v>
      </c>
      <c r="AA185">
        <v>817720.31</v>
      </c>
      <c r="AB185">
        <v>-3.1002165031220001</v>
      </c>
      <c r="AC185">
        <v>-2.7172450901260001</v>
      </c>
      <c r="AD185" s="55">
        <v>44516.209247685183</v>
      </c>
      <c r="AE185" s="55">
        <v>44516.336430868054</v>
      </c>
      <c r="AF185">
        <v>2749</v>
      </c>
      <c r="AG185" t="s">
        <v>955</v>
      </c>
      <c r="AH185" t="s">
        <v>956</v>
      </c>
      <c r="AI185" t="s">
        <v>120</v>
      </c>
      <c r="AJ185">
        <v>0</v>
      </c>
      <c r="AK185" s="55">
        <v>44516.151261574072</v>
      </c>
      <c r="AL185" s="55">
        <v>44516.250254629631</v>
      </c>
      <c r="AM185" t="s">
        <v>13</v>
      </c>
      <c r="AN185" t="s">
        <v>957</v>
      </c>
      <c r="AO185" t="s">
        <v>32</v>
      </c>
      <c r="AP185" t="s">
        <v>33</v>
      </c>
      <c r="AQ185">
        <v>3</v>
      </c>
      <c r="AR185" t="s">
        <v>122</v>
      </c>
      <c r="AS185" t="s">
        <v>955</v>
      </c>
      <c r="AT185" s="53">
        <v>36161</v>
      </c>
      <c r="AU185" t="s">
        <v>232</v>
      </c>
      <c r="AV185" t="s">
        <v>122</v>
      </c>
      <c r="AW185" t="s">
        <v>13</v>
      </c>
      <c r="AX185" s="53">
        <v>44249</v>
      </c>
      <c r="AY185" t="s">
        <v>123</v>
      </c>
      <c r="AZ185" t="s">
        <v>52</v>
      </c>
      <c r="BA185" t="s">
        <v>53</v>
      </c>
      <c r="BB185" t="s">
        <v>233</v>
      </c>
      <c r="BC185" t="s">
        <v>120</v>
      </c>
      <c r="BD185" t="s">
        <v>124</v>
      </c>
      <c r="BE185" t="s">
        <v>120</v>
      </c>
    </row>
    <row r="186" spans="1:57" hidden="1" x14ac:dyDescent="0.3">
      <c r="A186" s="55">
        <v>44515</v>
      </c>
      <c r="B186" t="s">
        <v>13</v>
      </c>
      <c r="C186" t="s">
        <v>32</v>
      </c>
      <c r="D186" t="s">
        <v>33</v>
      </c>
      <c r="E186">
        <v>3</v>
      </c>
      <c r="F186" t="s">
        <v>52</v>
      </c>
      <c r="G186" t="s">
        <v>53</v>
      </c>
      <c r="H186" t="s">
        <v>116</v>
      </c>
      <c r="I186" t="s">
        <v>69</v>
      </c>
      <c r="J186" s="55">
        <v>44514</v>
      </c>
      <c r="K186" s="55">
        <v>44515</v>
      </c>
      <c r="L186">
        <v>4</v>
      </c>
      <c r="M186" t="s">
        <v>117</v>
      </c>
      <c r="N186">
        <v>0</v>
      </c>
      <c r="O186">
        <v>12697140</v>
      </c>
      <c r="P186" t="s">
        <v>118</v>
      </c>
      <c r="Q186">
        <v>2751</v>
      </c>
      <c r="R186">
        <v>0</v>
      </c>
      <c r="S186">
        <v>5.3411163089999998E-2</v>
      </c>
      <c r="T186" s="19">
        <v>1451696.97</v>
      </c>
      <c r="U186" s="19">
        <v>1295570.31</v>
      </c>
      <c r="V186" s="19">
        <f t="shared" si="2"/>
        <v>-156126.65999999992</v>
      </c>
      <c r="W186">
        <v>-123678.89</v>
      </c>
      <c r="X186">
        <v>0</v>
      </c>
      <c r="Y186">
        <v>-123678.89</v>
      </c>
      <c r="Z186">
        <v>-32447.769999999899</v>
      </c>
      <c r="AA186">
        <v>1451696.97</v>
      </c>
      <c r="AB186">
        <v>-2.235161378066</v>
      </c>
      <c r="AC186">
        <v>-1.8487698986979999</v>
      </c>
      <c r="AD186" s="55">
        <v>44516.209247685183</v>
      </c>
      <c r="AE186" s="55">
        <v>44516.336430868054</v>
      </c>
      <c r="AF186">
        <v>2751</v>
      </c>
      <c r="AG186" t="s">
        <v>958</v>
      </c>
      <c r="AH186" t="s">
        <v>959</v>
      </c>
      <c r="AI186" t="s">
        <v>120</v>
      </c>
      <c r="AJ186">
        <v>0</v>
      </c>
      <c r="AK186" s="55">
        <v>44516.151261574072</v>
      </c>
      <c r="AL186" s="55">
        <v>44516.250254629631</v>
      </c>
      <c r="AM186" t="s">
        <v>13</v>
      </c>
      <c r="AN186">
        <v>12653101</v>
      </c>
      <c r="AO186" t="s">
        <v>32</v>
      </c>
      <c r="AP186" t="s">
        <v>33</v>
      </c>
      <c r="AQ186">
        <v>3</v>
      </c>
      <c r="AR186" t="s">
        <v>122</v>
      </c>
      <c r="AS186" t="s">
        <v>958</v>
      </c>
      <c r="AT186" s="53">
        <v>36161</v>
      </c>
      <c r="AU186" t="s">
        <v>232</v>
      </c>
      <c r="AV186" t="s">
        <v>122</v>
      </c>
      <c r="AW186" t="s">
        <v>13</v>
      </c>
      <c r="AX186" s="53">
        <v>44249</v>
      </c>
      <c r="AY186" t="s">
        <v>123</v>
      </c>
      <c r="AZ186" t="s">
        <v>52</v>
      </c>
      <c r="BA186" t="s">
        <v>53</v>
      </c>
      <c r="BB186" t="s">
        <v>233</v>
      </c>
      <c r="BC186" t="s">
        <v>120</v>
      </c>
      <c r="BD186" t="s">
        <v>124</v>
      </c>
      <c r="BE186" t="s">
        <v>120</v>
      </c>
    </row>
    <row r="187" spans="1:57" hidden="1" x14ac:dyDescent="0.3">
      <c r="A187" s="55">
        <v>44515</v>
      </c>
      <c r="B187" t="s">
        <v>13</v>
      </c>
      <c r="C187" t="s">
        <v>32</v>
      </c>
      <c r="D187" t="s">
        <v>272</v>
      </c>
      <c r="E187">
        <v>3</v>
      </c>
      <c r="F187" t="s">
        <v>52</v>
      </c>
      <c r="G187" t="s">
        <v>53</v>
      </c>
      <c r="H187" t="s">
        <v>116</v>
      </c>
      <c r="I187" t="s">
        <v>69</v>
      </c>
      <c r="J187" s="55">
        <v>44514</v>
      </c>
      <c r="K187" s="55">
        <v>44515</v>
      </c>
      <c r="L187">
        <v>4</v>
      </c>
      <c r="M187" t="s">
        <v>117</v>
      </c>
      <c r="N187">
        <v>0</v>
      </c>
      <c r="O187">
        <v>12697140</v>
      </c>
      <c r="P187" t="s">
        <v>118</v>
      </c>
      <c r="Q187">
        <v>2755</v>
      </c>
      <c r="R187">
        <v>0</v>
      </c>
      <c r="S187">
        <v>4.7679460399E-2</v>
      </c>
      <c r="T187" s="19">
        <v>1295911.27</v>
      </c>
      <c r="U187" s="19">
        <v>1169504.3400000001</v>
      </c>
      <c r="V187" s="19">
        <f t="shared" si="2"/>
        <v>-126406.92999999993</v>
      </c>
      <c r="W187">
        <v>-124382.41</v>
      </c>
      <c r="X187">
        <v>0</v>
      </c>
      <c r="Y187">
        <v>-124382.41</v>
      </c>
      <c r="Z187">
        <v>-2024.51999999993</v>
      </c>
      <c r="AA187">
        <v>1295911.27</v>
      </c>
      <c r="AB187">
        <v>-0.15622365873899999</v>
      </c>
      <c r="AC187">
        <v>0.23838482121099999</v>
      </c>
      <c r="AD187" s="55">
        <v>44516.209247685183</v>
      </c>
      <c r="AE187" s="55">
        <v>44516.336430868054</v>
      </c>
      <c r="AF187">
        <v>2755</v>
      </c>
      <c r="AG187" t="s">
        <v>960</v>
      </c>
      <c r="AH187" t="s">
        <v>961</v>
      </c>
      <c r="AI187" t="s">
        <v>120</v>
      </c>
      <c r="AJ187">
        <v>0</v>
      </c>
      <c r="AK187" s="55">
        <v>44516.151261574072</v>
      </c>
      <c r="AL187" s="55">
        <v>44516.250254629631</v>
      </c>
      <c r="AM187" t="s">
        <v>13</v>
      </c>
      <c r="AN187">
        <v>15271109</v>
      </c>
      <c r="AO187" t="s">
        <v>32</v>
      </c>
      <c r="AP187" t="s">
        <v>272</v>
      </c>
      <c r="AQ187">
        <v>3</v>
      </c>
      <c r="AR187" t="s">
        <v>122</v>
      </c>
      <c r="AS187" t="s">
        <v>960</v>
      </c>
      <c r="AT187" s="53">
        <v>36161</v>
      </c>
      <c r="AU187" t="s">
        <v>232</v>
      </c>
      <c r="AV187" t="s">
        <v>122</v>
      </c>
      <c r="AW187" t="s">
        <v>13</v>
      </c>
      <c r="AX187" s="53">
        <v>44249</v>
      </c>
      <c r="AY187" t="s">
        <v>123</v>
      </c>
      <c r="AZ187" t="s">
        <v>52</v>
      </c>
      <c r="BA187" t="s">
        <v>53</v>
      </c>
      <c r="BB187" t="s">
        <v>233</v>
      </c>
      <c r="BC187" t="s">
        <v>120</v>
      </c>
      <c r="BD187" t="s">
        <v>124</v>
      </c>
      <c r="BE187" t="s">
        <v>120</v>
      </c>
    </row>
    <row r="188" spans="1:57" hidden="1" x14ac:dyDescent="0.3">
      <c r="A188" s="55">
        <v>44515</v>
      </c>
      <c r="B188" t="s">
        <v>13</v>
      </c>
      <c r="C188" t="s">
        <v>32</v>
      </c>
      <c r="D188" t="s">
        <v>33</v>
      </c>
      <c r="E188">
        <v>3</v>
      </c>
      <c r="F188" t="s">
        <v>52</v>
      </c>
      <c r="G188" t="s">
        <v>53</v>
      </c>
      <c r="H188" t="s">
        <v>116</v>
      </c>
      <c r="I188" t="s">
        <v>69</v>
      </c>
      <c r="J188" s="55">
        <v>44514</v>
      </c>
      <c r="K188" s="55">
        <v>44515</v>
      </c>
      <c r="L188">
        <v>4</v>
      </c>
      <c r="M188" t="s">
        <v>117</v>
      </c>
      <c r="N188">
        <v>0</v>
      </c>
      <c r="O188">
        <v>12697140</v>
      </c>
      <c r="P188" t="s">
        <v>118</v>
      </c>
      <c r="Q188">
        <v>2757</v>
      </c>
      <c r="R188">
        <v>0</v>
      </c>
      <c r="S188">
        <v>1.4327869292999999E-2</v>
      </c>
      <c r="T188" s="19">
        <v>389426.54</v>
      </c>
      <c r="U188" s="19">
        <v>385791.47</v>
      </c>
      <c r="V188" s="19">
        <f t="shared" si="2"/>
        <v>-3635.070000000007</v>
      </c>
      <c r="W188">
        <v>0</v>
      </c>
      <c r="X188">
        <v>0</v>
      </c>
      <c r="Y188">
        <v>0</v>
      </c>
      <c r="Z188">
        <v>-3635.0700000000102</v>
      </c>
      <c r="AA188">
        <v>389426.54</v>
      </c>
      <c r="AB188">
        <v>-0.93344177312599996</v>
      </c>
      <c r="AC188">
        <v>-0.54190440691599995</v>
      </c>
      <c r="AD188" s="55">
        <v>44516.209247685183</v>
      </c>
      <c r="AE188" s="55">
        <v>44516.336430868054</v>
      </c>
      <c r="AF188">
        <v>2757</v>
      </c>
      <c r="AG188" t="s">
        <v>962</v>
      </c>
      <c r="AH188" t="s">
        <v>963</v>
      </c>
      <c r="AI188" t="s">
        <v>120</v>
      </c>
      <c r="AJ188">
        <v>0</v>
      </c>
      <c r="AK188" s="55">
        <v>44516.151261574072</v>
      </c>
      <c r="AL188" s="55">
        <v>44516.250254629631</v>
      </c>
      <c r="AM188" t="s">
        <v>13</v>
      </c>
      <c r="AN188">
        <v>17175100</v>
      </c>
      <c r="AO188" t="s">
        <v>32</v>
      </c>
      <c r="AP188" t="s">
        <v>33</v>
      </c>
      <c r="AQ188">
        <v>3</v>
      </c>
      <c r="AR188" t="s">
        <v>122</v>
      </c>
      <c r="AS188" t="s">
        <v>962</v>
      </c>
      <c r="AT188" s="53">
        <v>36161</v>
      </c>
      <c r="AU188" t="s">
        <v>232</v>
      </c>
      <c r="AV188" t="s">
        <v>122</v>
      </c>
      <c r="AW188" t="s">
        <v>13</v>
      </c>
      <c r="AX188" s="53">
        <v>44249</v>
      </c>
      <c r="AY188" t="s">
        <v>123</v>
      </c>
      <c r="AZ188" t="s">
        <v>52</v>
      </c>
      <c r="BA188" t="s">
        <v>53</v>
      </c>
      <c r="BB188" t="s">
        <v>233</v>
      </c>
      <c r="BC188" t="s">
        <v>120</v>
      </c>
      <c r="BD188" t="s">
        <v>124</v>
      </c>
      <c r="BE188" t="s">
        <v>120</v>
      </c>
    </row>
    <row r="189" spans="1:57" hidden="1" x14ac:dyDescent="0.3">
      <c r="A189" s="55">
        <v>44515</v>
      </c>
      <c r="B189" t="s">
        <v>13</v>
      </c>
      <c r="C189" t="s">
        <v>32</v>
      </c>
      <c r="D189" t="s">
        <v>33</v>
      </c>
      <c r="E189">
        <v>3</v>
      </c>
      <c r="F189" t="s">
        <v>52</v>
      </c>
      <c r="G189" t="s">
        <v>53</v>
      </c>
      <c r="H189" t="s">
        <v>116</v>
      </c>
      <c r="I189" t="s">
        <v>69</v>
      </c>
      <c r="J189" s="55">
        <v>44514</v>
      </c>
      <c r="K189" s="55">
        <v>44515</v>
      </c>
      <c r="L189">
        <v>4</v>
      </c>
      <c r="M189" t="s">
        <v>117</v>
      </c>
      <c r="N189">
        <v>0</v>
      </c>
      <c r="O189">
        <v>12697140</v>
      </c>
      <c r="P189" t="s">
        <v>118</v>
      </c>
      <c r="Q189">
        <v>2761</v>
      </c>
      <c r="R189">
        <v>0</v>
      </c>
      <c r="S189">
        <v>2.2893640348999999E-2</v>
      </c>
      <c r="T189" s="19">
        <v>627937.69955000095</v>
      </c>
      <c r="U189" s="19">
        <v>630418.19999999995</v>
      </c>
      <c r="V189" s="19">
        <f t="shared" si="2"/>
        <v>2480.5004499990027</v>
      </c>
      <c r="W189">
        <v>0</v>
      </c>
      <c r="X189">
        <v>-5696.46</v>
      </c>
      <c r="Y189">
        <v>-5696.46</v>
      </c>
      <c r="Z189">
        <v>8176.960449999</v>
      </c>
      <c r="AA189">
        <v>622241.23955000099</v>
      </c>
      <c r="AB189">
        <v>1.314114194024</v>
      </c>
      <c r="AC189">
        <v>1.7182130584190001</v>
      </c>
      <c r="AD189" s="55">
        <v>44516.209247685183</v>
      </c>
      <c r="AE189" s="55">
        <v>44516.336430868054</v>
      </c>
      <c r="AF189">
        <v>2761</v>
      </c>
      <c r="AG189" t="s">
        <v>964</v>
      </c>
      <c r="AH189" t="s">
        <v>965</v>
      </c>
      <c r="AI189" t="s">
        <v>120</v>
      </c>
      <c r="AJ189">
        <v>0</v>
      </c>
      <c r="AK189" s="55">
        <v>44516.151261574072</v>
      </c>
      <c r="AL189" s="55">
        <v>44516.250254629631</v>
      </c>
      <c r="AM189" t="s">
        <v>13</v>
      </c>
      <c r="AN189">
        <v>18802108</v>
      </c>
      <c r="AO189" t="s">
        <v>32</v>
      </c>
      <c r="AP189" t="s">
        <v>33</v>
      </c>
      <c r="AQ189">
        <v>3</v>
      </c>
      <c r="AR189" t="s">
        <v>122</v>
      </c>
      <c r="AS189" t="s">
        <v>964</v>
      </c>
      <c r="AT189" s="53">
        <v>36161</v>
      </c>
      <c r="AU189" t="s">
        <v>232</v>
      </c>
      <c r="AV189" t="s">
        <v>122</v>
      </c>
      <c r="AW189" t="s">
        <v>13</v>
      </c>
      <c r="AX189" s="53">
        <v>44249</v>
      </c>
      <c r="AY189" t="s">
        <v>123</v>
      </c>
      <c r="AZ189" t="s">
        <v>52</v>
      </c>
      <c r="BA189" t="s">
        <v>53</v>
      </c>
      <c r="BB189" t="s">
        <v>233</v>
      </c>
      <c r="BC189" t="s">
        <v>120</v>
      </c>
      <c r="BD189" t="s">
        <v>124</v>
      </c>
      <c r="BE189" t="s">
        <v>120</v>
      </c>
    </row>
    <row r="190" spans="1:57" hidden="1" x14ac:dyDescent="0.3">
      <c r="A190" s="55">
        <v>44515</v>
      </c>
      <c r="B190" t="s">
        <v>13</v>
      </c>
      <c r="C190" t="s">
        <v>32</v>
      </c>
      <c r="D190" t="s">
        <v>33</v>
      </c>
      <c r="E190">
        <v>3</v>
      </c>
      <c r="F190" t="s">
        <v>52</v>
      </c>
      <c r="G190" t="s">
        <v>53</v>
      </c>
      <c r="H190" t="s">
        <v>116</v>
      </c>
      <c r="I190" t="s">
        <v>69</v>
      </c>
      <c r="J190" s="55">
        <v>44514</v>
      </c>
      <c r="K190" s="55">
        <v>44515</v>
      </c>
      <c r="L190">
        <v>4</v>
      </c>
      <c r="M190" t="s">
        <v>117</v>
      </c>
      <c r="N190">
        <v>0</v>
      </c>
      <c r="O190">
        <v>12697140</v>
      </c>
      <c r="P190" t="s">
        <v>118</v>
      </c>
      <c r="Q190">
        <v>2765</v>
      </c>
      <c r="R190">
        <v>0</v>
      </c>
      <c r="S190">
        <v>5.6840883629999998E-2</v>
      </c>
      <c r="T190" s="19">
        <v>1544915.59</v>
      </c>
      <c r="U190" s="19">
        <v>1415957.85</v>
      </c>
      <c r="V190" s="19">
        <f t="shared" si="2"/>
        <v>-128957.73999999999</v>
      </c>
      <c r="W190">
        <v>-124083.23</v>
      </c>
      <c r="X190">
        <v>0</v>
      </c>
      <c r="Y190">
        <v>-124083.23</v>
      </c>
      <c r="Z190">
        <v>-4874.51</v>
      </c>
      <c r="AA190">
        <v>1544915.59</v>
      </c>
      <c r="AB190">
        <v>-0.315519503561</v>
      </c>
      <c r="AC190">
        <v>7.8458721994999994E-2</v>
      </c>
      <c r="AD190" s="55">
        <v>44516.209247685183</v>
      </c>
      <c r="AE190" s="55">
        <v>44516.336430868054</v>
      </c>
      <c r="AF190">
        <v>2765</v>
      </c>
      <c r="AG190" t="s">
        <v>966</v>
      </c>
      <c r="AH190" t="s">
        <v>967</v>
      </c>
      <c r="AI190" t="s">
        <v>120</v>
      </c>
      <c r="AJ190">
        <v>0</v>
      </c>
      <c r="AK190" s="55">
        <v>44516.151261574072</v>
      </c>
      <c r="AL190" s="55">
        <v>44516.250254629631</v>
      </c>
      <c r="AM190" t="s">
        <v>13</v>
      </c>
      <c r="AN190">
        <v>20002101</v>
      </c>
      <c r="AO190" t="s">
        <v>32</v>
      </c>
      <c r="AP190" t="s">
        <v>33</v>
      </c>
      <c r="AQ190">
        <v>3</v>
      </c>
      <c r="AR190" t="s">
        <v>122</v>
      </c>
      <c r="AS190" t="s">
        <v>966</v>
      </c>
      <c r="AT190" s="53">
        <v>36161</v>
      </c>
      <c r="AU190" t="s">
        <v>232</v>
      </c>
      <c r="AV190" t="s">
        <v>122</v>
      </c>
      <c r="AW190" t="s">
        <v>13</v>
      </c>
      <c r="AX190" s="53">
        <v>44249</v>
      </c>
      <c r="AY190" t="s">
        <v>123</v>
      </c>
      <c r="AZ190" t="s">
        <v>52</v>
      </c>
      <c r="BA190" t="s">
        <v>53</v>
      </c>
      <c r="BB190" t="s">
        <v>233</v>
      </c>
      <c r="BC190" t="s">
        <v>120</v>
      </c>
      <c r="BD190" t="s">
        <v>124</v>
      </c>
      <c r="BE190" t="s">
        <v>120</v>
      </c>
    </row>
    <row r="191" spans="1:57" hidden="1" x14ac:dyDescent="0.3">
      <c r="A191" s="55">
        <v>44515</v>
      </c>
      <c r="B191" t="s">
        <v>13</v>
      </c>
      <c r="C191" t="s">
        <v>32</v>
      </c>
      <c r="D191" t="s">
        <v>33</v>
      </c>
      <c r="E191">
        <v>3</v>
      </c>
      <c r="F191" t="s">
        <v>52</v>
      </c>
      <c r="G191" t="s">
        <v>53</v>
      </c>
      <c r="H191" t="s">
        <v>116</v>
      </c>
      <c r="I191" t="s">
        <v>69</v>
      </c>
      <c r="J191" s="55">
        <v>44514</v>
      </c>
      <c r="K191" s="55">
        <v>44515</v>
      </c>
      <c r="L191">
        <v>4</v>
      </c>
      <c r="M191" t="s">
        <v>117</v>
      </c>
      <c r="N191">
        <v>0</v>
      </c>
      <c r="O191">
        <v>12697140</v>
      </c>
      <c r="P191" t="s">
        <v>118</v>
      </c>
      <c r="Q191">
        <v>2767</v>
      </c>
      <c r="R191">
        <v>0</v>
      </c>
      <c r="S191">
        <v>0.13760644316599999</v>
      </c>
      <c r="T191" s="19">
        <v>3740095.61</v>
      </c>
      <c r="U191" s="19">
        <v>3474710.61</v>
      </c>
      <c r="V191" s="19">
        <f t="shared" si="2"/>
        <v>-265385</v>
      </c>
      <c r="W191">
        <v>-273882.76</v>
      </c>
      <c r="X191">
        <v>0</v>
      </c>
      <c r="Y191">
        <v>-273882.76</v>
      </c>
      <c r="Z191">
        <v>8497.7600000000093</v>
      </c>
      <c r="AA191">
        <v>3740095.61</v>
      </c>
      <c r="AB191">
        <v>0.227207025865</v>
      </c>
      <c r="AC191">
        <v>0.62333036509399997</v>
      </c>
      <c r="AD191" s="55">
        <v>44516.209247685183</v>
      </c>
      <c r="AE191" s="55">
        <v>44516.336430868054</v>
      </c>
      <c r="AF191">
        <v>2767</v>
      </c>
      <c r="AG191" t="s">
        <v>968</v>
      </c>
      <c r="AH191" t="s">
        <v>969</v>
      </c>
      <c r="AI191" t="s">
        <v>120</v>
      </c>
      <c r="AJ191">
        <v>0</v>
      </c>
      <c r="AK191" s="55">
        <v>44516.151261574072</v>
      </c>
      <c r="AL191" s="55">
        <v>44516.250254629631</v>
      </c>
      <c r="AM191" t="s">
        <v>13</v>
      </c>
      <c r="AN191" t="s">
        <v>970</v>
      </c>
      <c r="AO191" t="s">
        <v>32</v>
      </c>
      <c r="AP191" t="s">
        <v>33</v>
      </c>
      <c r="AQ191">
        <v>3</v>
      </c>
      <c r="AR191" t="s">
        <v>122</v>
      </c>
      <c r="AS191" t="s">
        <v>968</v>
      </c>
      <c r="AT191" s="53">
        <v>36161</v>
      </c>
      <c r="AU191" t="s">
        <v>232</v>
      </c>
      <c r="AV191" t="s">
        <v>122</v>
      </c>
      <c r="AW191" t="s">
        <v>13</v>
      </c>
      <c r="AX191" s="53">
        <v>44249</v>
      </c>
      <c r="AY191" t="s">
        <v>123</v>
      </c>
      <c r="AZ191" t="s">
        <v>52</v>
      </c>
      <c r="BA191" t="s">
        <v>53</v>
      </c>
      <c r="BB191" t="s">
        <v>233</v>
      </c>
      <c r="BC191" t="s">
        <v>120</v>
      </c>
      <c r="BD191" t="s">
        <v>124</v>
      </c>
      <c r="BE191" t="s">
        <v>120</v>
      </c>
    </row>
    <row r="192" spans="1:57" hidden="1" x14ac:dyDescent="0.3">
      <c r="A192" s="55">
        <v>44515</v>
      </c>
      <c r="B192" t="s">
        <v>13</v>
      </c>
      <c r="C192" t="s">
        <v>32</v>
      </c>
      <c r="D192" t="s">
        <v>33</v>
      </c>
      <c r="E192">
        <v>3</v>
      </c>
      <c r="F192" t="s">
        <v>52</v>
      </c>
      <c r="G192" t="s">
        <v>53</v>
      </c>
      <c r="H192" t="s">
        <v>116</v>
      </c>
      <c r="I192" t="s">
        <v>69</v>
      </c>
      <c r="J192" s="55">
        <v>44514</v>
      </c>
      <c r="K192" s="55">
        <v>44515</v>
      </c>
      <c r="L192">
        <v>4</v>
      </c>
      <c r="M192" t="s">
        <v>117</v>
      </c>
      <c r="N192">
        <v>0</v>
      </c>
      <c r="O192">
        <v>12697140</v>
      </c>
      <c r="P192" t="s">
        <v>118</v>
      </c>
      <c r="Q192">
        <v>2768</v>
      </c>
      <c r="R192">
        <v>0</v>
      </c>
      <c r="S192">
        <v>2.6486214317250001</v>
      </c>
      <c r="T192" s="19">
        <v>71988615.950000003</v>
      </c>
      <c r="U192" s="19">
        <v>66851606.229999997</v>
      </c>
      <c r="V192" s="19">
        <f t="shared" si="2"/>
        <v>-5137009.7200000063</v>
      </c>
      <c r="W192">
        <v>-5271214.07</v>
      </c>
      <c r="X192">
        <v>0</v>
      </c>
      <c r="Y192">
        <v>-5271214.07</v>
      </c>
      <c r="Z192">
        <v>134204.34999999401</v>
      </c>
      <c r="AA192">
        <v>71988615.950000003</v>
      </c>
      <c r="AB192">
        <v>0.186424406455</v>
      </c>
      <c r="AC192">
        <v>0.58238656511099995</v>
      </c>
      <c r="AD192" s="55">
        <v>44516.209247685183</v>
      </c>
      <c r="AE192" s="55">
        <v>44516.336430868054</v>
      </c>
      <c r="AF192">
        <v>2768</v>
      </c>
      <c r="AG192" t="s">
        <v>132</v>
      </c>
      <c r="AH192" t="s">
        <v>133</v>
      </c>
      <c r="AI192" t="s">
        <v>120</v>
      </c>
      <c r="AJ192">
        <v>0</v>
      </c>
      <c r="AK192" s="55">
        <v>44516.151261574072</v>
      </c>
      <c r="AL192" s="55">
        <v>44516.250254629631</v>
      </c>
      <c r="AM192" t="s">
        <v>13</v>
      </c>
      <c r="AN192">
        <v>23135106</v>
      </c>
      <c r="AO192" t="s">
        <v>32</v>
      </c>
      <c r="AP192" t="s">
        <v>33</v>
      </c>
      <c r="AQ192">
        <v>3</v>
      </c>
      <c r="AR192" t="s">
        <v>122</v>
      </c>
      <c r="AS192" t="s">
        <v>132</v>
      </c>
      <c r="AT192" s="53">
        <v>36161</v>
      </c>
      <c r="AU192" t="s">
        <v>232</v>
      </c>
      <c r="AV192" t="s">
        <v>122</v>
      </c>
      <c r="AW192" t="s">
        <v>13</v>
      </c>
      <c r="AX192" s="53">
        <v>44249</v>
      </c>
      <c r="AY192" t="s">
        <v>123</v>
      </c>
      <c r="AZ192" t="s">
        <v>52</v>
      </c>
      <c r="BA192" t="s">
        <v>53</v>
      </c>
      <c r="BB192" t="s">
        <v>233</v>
      </c>
      <c r="BC192" t="s">
        <v>120</v>
      </c>
      <c r="BD192" t="s">
        <v>124</v>
      </c>
      <c r="BE192" t="s">
        <v>120</v>
      </c>
    </row>
    <row r="193" spans="1:57" hidden="1" x14ac:dyDescent="0.3">
      <c r="A193" s="55">
        <v>44515</v>
      </c>
      <c r="B193" t="s">
        <v>13</v>
      </c>
      <c r="C193" t="s">
        <v>32</v>
      </c>
      <c r="D193" t="s">
        <v>33</v>
      </c>
      <c r="E193">
        <v>3</v>
      </c>
      <c r="F193" t="s">
        <v>52</v>
      </c>
      <c r="G193" t="s">
        <v>53</v>
      </c>
      <c r="H193" t="s">
        <v>116</v>
      </c>
      <c r="I193" t="s">
        <v>69</v>
      </c>
      <c r="J193" s="55">
        <v>44514</v>
      </c>
      <c r="K193" s="55">
        <v>44515</v>
      </c>
      <c r="L193">
        <v>4</v>
      </c>
      <c r="M193" t="s">
        <v>117</v>
      </c>
      <c r="N193">
        <v>0</v>
      </c>
      <c r="O193">
        <v>12697140</v>
      </c>
      <c r="P193" t="s">
        <v>118</v>
      </c>
      <c r="Q193">
        <v>2770</v>
      </c>
      <c r="R193">
        <v>0</v>
      </c>
      <c r="S193">
        <v>1.3644711976E-2</v>
      </c>
      <c r="T193" s="19">
        <v>370858.56</v>
      </c>
      <c r="U193" s="19">
        <v>248307.96</v>
      </c>
      <c r="V193" s="19">
        <f t="shared" si="2"/>
        <v>-122550.6</v>
      </c>
      <c r="W193">
        <v>-124153.98</v>
      </c>
      <c r="X193">
        <v>0</v>
      </c>
      <c r="Y193">
        <v>-124153.98</v>
      </c>
      <c r="Z193">
        <v>1603.3799999999901</v>
      </c>
      <c r="AA193">
        <v>370858.56</v>
      </c>
      <c r="AB193">
        <v>0.43234272386799999</v>
      </c>
      <c r="AC193">
        <v>0.82927489177500002</v>
      </c>
      <c r="AD193" s="55">
        <v>44516.209247685183</v>
      </c>
      <c r="AE193" s="55">
        <v>44516.336430868054</v>
      </c>
      <c r="AF193">
        <v>2770</v>
      </c>
      <c r="AG193" t="s">
        <v>971</v>
      </c>
      <c r="AH193" t="s">
        <v>972</v>
      </c>
      <c r="AI193" t="s">
        <v>120</v>
      </c>
      <c r="AJ193">
        <v>0</v>
      </c>
      <c r="AK193" s="55">
        <v>44516.151261574072</v>
      </c>
      <c r="AL193" s="55">
        <v>44516.250254629631</v>
      </c>
      <c r="AM193" t="s">
        <v>13</v>
      </c>
      <c r="AN193">
        <v>23586100</v>
      </c>
      <c r="AO193" t="s">
        <v>32</v>
      </c>
      <c r="AP193" t="s">
        <v>33</v>
      </c>
      <c r="AQ193">
        <v>3</v>
      </c>
      <c r="AR193" t="s">
        <v>122</v>
      </c>
      <c r="AS193" t="s">
        <v>971</v>
      </c>
      <c r="AT193" s="53">
        <v>36161</v>
      </c>
      <c r="AU193" t="s">
        <v>232</v>
      </c>
      <c r="AV193" t="s">
        <v>122</v>
      </c>
      <c r="AW193" t="s">
        <v>13</v>
      </c>
      <c r="AX193" s="53">
        <v>44249</v>
      </c>
      <c r="AY193" t="s">
        <v>123</v>
      </c>
      <c r="AZ193" t="s">
        <v>52</v>
      </c>
      <c r="BA193" t="s">
        <v>53</v>
      </c>
      <c r="BB193" t="s">
        <v>233</v>
      </c>
      <c r="BC193" t="s">
        <v>120</v>
      </c>
      <c r="BD193" t="s">
        <v>124</v>
      </c>
      <c r="BE193" t="s">
        <v>120</v>
      </c>
    </row>
    <row r="194" spans="1:57" hidden="1" x14ac:dyDescent="0.3">
      <c r="A194" s="55">
        <v>44515</v>
      </c>
      <c r="B194" t="s">
        <v>13</v>
      </c>
      <c r="C194" t="s">
        <v>32</v>
      </c>
      <c r="D194" t="s">
        <v>33</v>
      </c>
      <c r="E194">
        <v>3</v>
      </c>
      <c r="F194" t="s">
        <v>52</v>
      </c>
      <c r="G194" t="s">
        <v>53</v>
      </c>
      <c r="H194" t="s">
        <v>116</v>
      </c>
      <c r="I194" t="s">
        <v>69</v>
      </c>
      <c r="J194" s="55">
        <v>44514</v>
      </c>
      <c r="K194" s="55">
        <v>44515</v>
      </c>
      <c r="L194">
        <v>4</v>
      </c>
      <c r="M194" t="s">
        <v>117</v>
      </c>
      <c r="N194">
        <v>0</v>
      </c>
      <c r="O194">
        <v>12697140</v>
      </c>
      <c r="P194" t="s">
        <v>118</v>
      </c>
      <c r="Q194">
        <v>2771</v>
      </c>
      <c r="R194">
        <v>0</v>
      </c>
      <c r="S194">
        <v>3.5766739520999999E-2</v>
      </c>
      <c r="T194" s="19">
        <v>972127.63</v>
      </c>
      <c r="U194" s="19">
        <v>856143.16</v>
      </c>
      <c r="V194" s="19">
        <f t="shared" si="2"/>
        <v>-115984.46999999997</v>
      </c>
      <c r="W194">
        <v>-126358.48</v>
      </c>
      <c r="X194">
        <v>0</v>
      </c>
      <c r="Y194">
        <v>-126358.48</v>
      </c>
      <c r="Z194">
        <v>10374.01</v>
      </c>
      <c r="AA194">
        <v>972127.63</v>
      </c>
      <c r="AB194">
        <v>1.0671448562779999</v>
      </c>
      <c r="AC194">
        <v>1.4665878178589999</v>
      </c>
      <c r="AD194" s="55">
        <v>44516.209247685183</v>
      </c>
      <c r="AE194" s="55">
        <v>44516.336430868054</v>
      </c>
      <c r="AF194">
        <v>2771</v>
      </c>
      <c r="AG194" t="s">
        <v>973</v>
      </c>
      <c r="AH194" t="s">
        <v>974</v>
      </c>
      <c r="AI194" t="s">
        <v>120</v>
      </c>
      <c r="AJ194">
        <v>0</v>
      </c>
      <c r="AK194" s="55">
        <v>44516.151261574072</v>
      </c>
      <c r="AL194" s="55">
        <v>44516.250254629631</v>
      </c>
      <c r="AM194" t="s">
        <v>13</v>
      </c>
      <c r="AN194">
        <v>23608102</v>
      </c>
      <c r="AO194" t="s">
        <v>32</v>
      </c>
      <c r="AP194" t="s">
        <v>33</v>
      </c>
      <c r="AQ194">
        <v>3</v>
      </c>
      <c r="AR194" t="s">
        <v>122</v>
      </c>
      <c r="AS194" t="s">
        <v>973</v>
      </c>
      <c r="AT194" s="53">
        <v>36161</v>
      </c>
      <c r="AU194" t="s">
        <v>232</v>
      </c>
      <c r="AV194" t="s">
        <v>122</v>
      </c>
      <c r="AW194" t="s">
        <v>13</v>
      </c>
      <c r="AX194" s="53">
        <v>44249</v>
      </c>
      <c r="AY194" t="s">
        <v>123</v>
      </c>
      <c r="AZ194" t="s">
        <v>52</v>
      </c>
      <c r="BA194" t="s">
        <v>53</v>
      </c>
      <c r="BB194" t="s">
        <v>233</v>
      </c>
      <c r="BC194" t="s">
        <v>120</v>
      </c>
      <c r="BD194" t="s">
        <v>124</v>
      </c>
      <c r="BE194" t="s">
        <v>120</v>
      </c>
    </row>
    <row r="195" spans="1:57" hidden="1" x14ac:dyDescent="0.3">
      <c r="A195" s="55">
        <v>44515</v>
      </c>
      <c r="B195" t="s">
        <v>13</v>
      </c>
      <c r="C195" t="s">
        <v>32</v>
      </c>
      <c r="D195" t="s">
        <v>33</v>
      </c>
      <c r="E195">
        <v>3</v>
      </c>
      <c r="F195" t="s">
        <v>52</v>
      </c>
      <c r="G195" t="s">
        <v>53</v>
      </c>
      <c r="H195" t="s">
        <v>116</v>
      </c>
      <c r="I195" t="s">
        <v>69</v>
      </c>
      <c r="J195" s="55">
        <v>44514</v>
      </c>
      <c r="K195" s="55">
        <v>44515</v>
      </c>
      <c r="L195">
        <v>4</v>
      </c>
      <c r="M195" t="s">
        <v>117</v>
      </c>
      <c r="N195">
        <v>0</v>
      </c>
      <c r="O195">
        <v>12697140</v>
      </c>
      <c r="P195" t="s">
        <v>118</v>
      </c>
      <c r="Q195">
        <v>2777</v>
      </c>
      <c r="R195">
        <v>0</v>
      </c>
      <c r="S195">
        <v>6.8636619837999999E-2</v>
      </c>
      <c r="T195" s="19">
        <v>1865519.627104</v>
      </c>
      <c r="U195" s="19">
        <v>1741765.8798519999</v>
      </c>
      <c r="V195" s="19">
        <f t="shared" ref="V195:V258" si="3">U195-T195</f>
        <v>-123753.74725200003</v>
      </c>
      <c r="W195">
        <v>-135670.59</v>
      </c>
      <c r="X195">
        <v>0</v>
      </c>
      <c r="Y195">
        <v>-135670.59</v>
      </c>
      <c r="Z195">
        <v>11916.842747999999</v>
      </c>
      <c r="AA195">
        <v>1865519.627104</v>
      </c>
      <c r="AB195">
        <v>0.63879482021300005</v>
      </c>
      <c r="AC195">
        <v>1.0365450314319999</v>
      </c>
      <c r="AD195" s="55">
        <v>44516.209247685183</v>
      </c>
      <c r="AE195" s="55">
        <v>44516.336430868054</v>
      </c>
      <c r="AF195">
        <v>2777</v>
      </c>
      <c r="AG195" t="s">
        <v>975</v>
      </c>
      <c r="AH195" t="s">
        <v>976</v>
      </c>
      <c r="AI195" t="s">
        <v>120</v>
      </c>
      <c r="AJ195" t="s">
        <v>120</v>
      </c>
      <c r="AK195" s="55">
        <v>44516.151261574072</v>
      </c>
      <c r="AL195" s="55">
        <v>44516.250254629631</v>
      </c>
      <c r="AM195" t="s">
        <v>13</v>
      </c>
      <c r="AN195">
        <v>25537101</v>
      </c>
      <c r="AO195" t="s">
        <v>32</v>
      </c>
      <c r="AP195" t="s">
        <v>33</v>
      </c>
      <c r="AQ195">
        <v>3</v>
      </c>
      <c r="AR195" t="s">
        <v>122</v>
      </c>
      <c r="AS195" t="s">
        <v>975</v>
      </c>
      <c r="AT195" s="53">
        <v>36161</v>
      </c>
      <c r="AU195" t="s">
        <v>232</v>
      </c>
      <c r="AV195" t="s">
        <v>122</v>
      </c>
      <c r="AW195" t="s">
        <v>13</v>
      </c>
      <c r="AX195" s="53">
        <v>44249</v>
      </c>
      <c r="AY195" t="s">
        <v>123</v>
      </c>
      <c r="AZ195" t="s">
        <v>52</v>
      </c>
      <c r="BA195" t="s">
        <v>53</v>
      </c>
      <c r="BB195" t="s">
        <v>233</v>
      </c>
      <c r="BC195" t="s">
        <v>120</v>
      </c>
      <c r="BD195" t="s">
        <v>124</v>
      </c>
      <c r="BE195" t="s">
        <v>120</v>
      </c>
    </row>
    <row r="196" spans="1:57" hidden="1" x14ac:dyDescent="0.3">
      <c r="A196" s="55">
        <v>44515</v>
      </c>
      <c r="B196" t="s">
        <v>13</v>
      </c>
      <c r="C196" t="s">
        <v>32</v>
      </c>
      <c r="D196" t="s">
        <v>33</v>
      </c>
      <c r="E196">
        <v>3</v>
      </c>
      <c r="F196" t="s">
        <v>52</v>
      </c>
      <c r="G196" t="s">
        <v>53</v>
      </c>
      <c r="H196" t="s">
        <v>116</v>
      </c>
      <c r="I196" t="s">
        <v>69</v>
      </c>
      <c r="J196" s="55">
        <v>44514</v>
      </c>
      <c r="K196" s="55">
        <v>44515</v>
      </c>
      <c r="L196">
        <v>4</v>
      </c>
      <c r="M196" t="s">
        <v>117</v>
      </c>
      <c r="N196">
        <v>0</v>
      </c>
      <c r="O196">
        <v>12697140</v>
      </c>
      <c r="P196" t="s">
        <v>118</v>
      </c>
      <c r="Q196">
        <v>2778</v>
      </c>
      <c r="R196">
        <v>0</v>
      </c>
      <c r="S196">
        <v>0.20558781159299999</v>
      </c>
      <c r="T196" s="19">
        <v>5587805.7300000004</v>
      </c>
      <c r="U196" s="19">
        <v>5194113.0199999996</v>
      </c>
      <c r="V196" s="19">
        <f t="shared" si="3"/>
        <v>-393692.71000000089</v>
      </c>
      <c r="W196">
        <v>-409639.05</v>
      </c>
      <c r="X196">
        <v>0</v>
      </c>
      <c r="Y196">
        <v>-409639.05</v>
      </c>
      <c r="Z196">
        <v>15946.3399999991</v>
      </c>
      <c r="AA196">
        <v>5587805.7300000004</v>
      </c>
      <c r="AB196">
        <v>0.28537749468200002</v>
      </c>
      <c r="AC196">
        <v>0.681730716367</v>
      </c>
      <c r="AD196" s="55">
        <v>44516.209247685183</v>
      </c>
      <c r="AE196" s="55">
        <v>44516.336430868054</v>
      </c>
      <c r="AF196">
        <v>2778</v>
      </c>
      <c r="AG196" t="s">
        <v>977</v>
      </c>
      <c r="AH196" t="s">
        <v>978</v>
      </c>
      <c r="AI196" t="s">
        <v>120</v>
      </c>
      <c r="AJ196">
        <v>0</v>
      </c>
      <c r="AK196" s="55">
        <v>44516.151261574072</v>
      </c>
      <c r="AL196" s="55">
        <v>44516.250254629631</v>
      </c>
      <c r="AM196" t="s">
        <v>13</v>
      </c>
      <c r="AN196">
        <v>25816109</v>
      </c>
      <c r="AO196" t="s">
        <v>32</v>
      </c>
      <c r="AP196" t="s">
        <v>33</v>
      </c>
      <c r="AQ196">
        <v>3</v>
      </c>
      <c r="AR196" t="s">
        <v>122</v>
      </c>
      <c r="AS196" t="s">
        <v>977</v>
      </c>
      <c r="AT196" s="53">
        <v>36161</v>
      </c>
      <c r="AU196" t="s">
        <v>232</v>
      </c>
      <c r="AV196" t="s">
        <v>122</v>
      </c>
      <c r="AW196" t="s">
        <v>13</v>
      </c>
      <c r="AX196" s="53">
        <v>44249</v>
      </c>
      <c r="AY196" t="s">
        <v>123</v>
      </c>
      <c r="AZ196" t="s">
        <v>52</v>
      </c>
      <c r="BA196" t="s">
        <v>53</v>
      </c>
      <c r="BB196" t="s">
        <v>233</v>
      </c>
      <c r="BC196" t="s">
        <v>120</v>
      </c>
      <c r="BD196" t="s">
        <v>124</v>
      </c>
      <c r="BE196" t="s">
        <v>120</v>
      </c>
    </row>
    <row r="197" spans="1:57" hidden="1" x14ac:dyDescent="0.3">
      <c r="A197" s="55">
        <v>44515</v>
      </c>
      <c r="B197" t="s">
        <v>13</v>
      </c>
      <c r="C197" t="s">
        <v>32</v>
      </c>
      <c r="D197" t="s">
        <v>33</v>
      </c>
      <c r="E197">
        <v>3</v>
      </c>
      <c r="F197" t="s">
        <v>52</v>
      </c>
      <c r="G197" t="s">
        <v>53</v>
      </c>
      <c r="H197" t="s">
        <v>116</v>
      </c>
      <c r="I197" t="s">
        <v>69</v>
      </c>
      <c r="J197" s="55">
        <v>44514</v>
      </c>
      <c r="K197" s="55">
        <v>44515</v>
      </c>
      <c r="L197">
        <v>4</v>
      </c>
      <c r="M197" t="s">
        <v>117</v>
      </c>
      <c r="N197">
        <v>0</v>
      </c>
      <c r="O197">
        <v>12697140</v>
      </c>
      <c r="P197" t="s">
        <v>118</v>
      </c>
      <c r="Q197">
        <v>2779</v>
      </c>
      <c r="R197">
        <v>0</v>
      </c>
      <c r="S197">
        <v>1.7020043935999998E-2</v>
      </c>
      <c r="T197" s="19">
        <v>462598.91720000101</v>
      </c>
      <c r="U197" s="19">
        <v>459464.77860000299</v>
      </c>
      <c r="V197" s="19">
        <f t="shared" si="3"/>
        <v>-3134.1385999980266</v>
      </c>
      <c r="W197">
        <v>0</v>
      </c>
      <c r="X197">
        <v>0</v>
      </c>
      <c r="Y197">
        <v>0</v>
      </c>
      <c r="Z197">
        <v>-3134.1385999980298</v>
      </c>
      <c r="AA197">
        <v>462598.91720000101</v>
      </c>
      <c r="AB197">
        <v>-0.67750668742800002</v>
      </c>
      <c r="AC197">
        <v>-0.28495968862900001</v>
      </c>
      <c r="AD197" s="55">
        <v>44516.209247685183</v>
      </c>
      <c r="AE197" s="55">
        <v>44516.336430868054</v>
      </c>
      <c r="AF197">
        <v>2779</v>
      </c>
      <c r="AG197" t="s">
        <v>979</v>
      </c>
      <c r="AH197" t="s">
        <v>980</v>
      </c>
      <c r="AI197" t="s">
        <v>120</v>
      </c>
      <c r="AJ197">
        <v>0</v>
      </c>
      <c r="AK197" s="55">
        <v>44516.151261574072</v>
      </c>
      <c r="AL197" s="55">
        <v>44516.250254629631</v>
      </c>
      <c r="AM197" t="s">
        <v>13</v>
      </c>
      <c r="AN197">
        <v>25932104</v>
      </c>
      <c r="AO197" t="s">
        <v>32</v>
      </c>
      <c r="AP197" t="s">
        <v>33</v>
      </c>
      <c r="AQ197">
        <v>3</v>
      </c>
      <c r="AR197" t="s">
        <v>122</v>
      </c>
      <c r="AS197" t="s">
        <v>979</v>
      </c>
      <c r="AT197" s="53">
        <v>36161</v>
      </c>
      <c r="AU197" t="s">
        <v>232</v>
      </c>
      <c r="AV197" t="s">
        <v>122</v>
      </c>
      <c r="AW197" t="s">
        <v>13</v>
      </c>
      <c r="AX197" s="53">
        <v>44249</v>
      </c>
      <c r="AY197" t="s">
        <v>123</v>
      </c>
      <c r="AZ197" t="s">
        <v>52</v>
      </c>
      <c r="BA197" t="s">
        <v>53</v>
      </c>
      <c r="BB197" t="s">
        <v>233</v>
      </c>
      <c r="BC197" t="s">
        <v>120</v>
      </c>
      <c r="BD197" t="s">
        <v>124</v>
      </c>
      <c r="BE197" t="s">
        <v>120</v>
      </c>
    </row>
    <row r="198" spans="1:57" hidden="1" x14ac:dyDescent="0.3">
      <c r="A198" s="55">
        <v>44515</v>
      </c>
      <c r="B198" t="s">
        <v>13</v>
      </c>
      <c r="C198" t="s">
        <v>32</v>
      </c>
      <c r="D198" t="s">
        <v>33</v>
      </c>
      <c r="E198">
        <v>3</v>
      </c>
      <c r="F198" t="s">
        <v>52</v>
      </c>
      <c r="G198" t="s">
        <v>53</v>
      </c>
      <c r="H198" t="s">
        <v>116</v>
      </c>
      <c r="I198" t="s">
        <v>69</v>
      </c>
      <c r="J198" s="55">
        <v>44514</v>
      </c>
      <c r="K198" s="55">
        <v>44515</v>
      </c>
      <c r="L198">
        <v>4</v>
      </c>
      <c r="M198" t="s">
        <v>117</v>
      </c>
      <c r="N198">
        <v>0</v>
      </c>
      <c r="O198">
        <v>12697140</v>
      </c>
      <c r="P198" t="s">
        <v>118</v>
      </c>
      <c r="Q198">
        <v>2781</v>
      </c>
      <c r="R198">
        <v>0</v>
      </c>
      <c r="S198">
        <v>8.2686806902000004E-2</v>
      </c>
      <c r="T198" s="19">
        <v>2247398.86</v>
      </c>
      <c r="U198" s="19">
        <v>2070747.7</v>
      </c>
      <c r="V198" s="19">
        <f t="shared" si="3"/>
        <v>-176651.15999999992</v>
      </c>
      <c r="W198">
        <v>-163189.06</v>
      </c>
      <c r="X198">
        <v>0</v>
      </c>
      <c r="Y198">
        <v>-163189.06</v>
      </c>
      <c r="Z198">
        <v>-13462.0999999999</v>
      </c>
      <c r="AA198">
        <v>2247398.86</v>
      </c>
      <c r="AB198">
        <v>-0.59900804612799996</v>
      </c>
      <c r="AC198">
        <v>-0.206150146023</v>
      </c>
      <c r="AD198" s="55">
        <v>44516.209247685183</v>
      </c>
      <c r="AE198" s="55">
        <v>44516.336430868054</v>
      </c>
      <c r="AF198">
        <v>2781</v>
      </c>
      <c r="AG198" t="s">
        <v>981</v>
      </c>
      <c r="AH198" t="s">
        <v>982</v>
      </c>
      <c r="AI198" t="s">
        <v>120</v>
      </c>
      <c r="AJ198" t="s">
        <v>120</v>
      </c>
      <c r="AK198" s="55">
        <v>44516.151261574072</v>
      </c>
      <c r="AL198" s="55">
        <v>44516.250254629631</v>
      </c>
      <c r="AM198" t="s">
        <v>13</v>
      </c>
      <c r="AN198">
        <v>26874784</v>
      </c>
      <c r="AO198" t="s">
        <v>32</v>
      </c>
      <c r="AP198" t="s">
        <v>33</v>
      </c>
      <c r="AQ198">
        <v>3</v>
      </c>
      <c r="AR198" t="s">
        <v>122</v>
      </c>
      <c r="AS198" t="s">
        <v>981</v>
      </c>
      <c r="AT198" s="53">
        <v>36161</v>
      </c>
      <c r="AU198" t="s">
        <v>232</v>
      </c>
      <c r="AV198" t="s">
        <v>122</v>
      </c>
      <c r="AW198" t="s">
        <v>13</v>
      </c>
      <c r="AX198" s="53">
        <v>44249</v>
      </c>
      <c r="AY198" t="s">
        <v>123</v>
      </c>
      <c r="AZ198" t="s">
        <v>52</v>
      </c>
      <c r="BA198" t="s">
        <v>53</v>
      </c>
      <c r="BB198" t="s">
        <v>233</v>
      </c>
      <c r="BC198" t="s">
        <v>120</v>
      </c>
      <c r="BD198" t="s">
        <v>124</v>
      </c>
      <c r="BE198" t="s">
        <v>120</v>
      </c>
    </row>
    <row r="199" spans="1:57" hidden="1" x14ac:dyDescent="0.3">
      <c r="A199" s="55">
        <v>44515</v>
      </c>
      <c r="B199" t="s">
        <v>13</v>
      </c>
      <c r="C199" t="s">
        <v>32</v>
      </c>
      <c r="D199" t="s">
        <v>272</v>
      </c>
      <c r="E199">
        <v>3</v>
      </c>
      <c r="F199" t="s">
        <v>52</v>
      </c>
      <c r="G199" t="s">
        <v>53</v>
      </c>
      <c r="H199" t="s">
        <v>116</v>
      </c>
      <c r="I199" t="s">
        <v>69</v>
      </c>
      <c r="J199" s="55">
        <v>44514</v>
      </c>
      <c r="K199" s="55">
        <v>44515</v>
      </c>
      <c r="L199">
        <v>4</v>
      </c>
      <c r="M199" t="s">
        <v>117</v>
      </c>
      <c r="N199">
        <v>0</v>
      </c>
      <c r="O199">
        <v>12697140</v>
      </c>
      <c r="P199" t="s">
        <v>118</v>
      </c>
      <c r="Q199">
        <v>2783</v>
      </c>
      <c r="R199">
        <v>0</v>
      </c>
      <c r="S199">
        <v>0.204807386668</v>
      </c>
      <c r="T199" s="19">
        <v>5566594.0499999998</v>
      </c>
      <c r="U199" s="19">
        <v>4920375.7</v>
      </c>
      <c r="V199" s="19">
        <f t="shared" si="3"/>
        <v>-646218.34999999963</v>
      </c>
      <c r="W199">
        <v>-387926.97</v>
      </c>
      <c r="X199">
        <v>0</v>
      </c>
      <c r="Y199">
        <v>-387926.97</v>
      </c>
      <c r="Z199">
        <v>-258291.38</v>
      </c>
      <c r="AA199">
        <v>5566594.0499999998</v>
      </c>
      <c r="AB199">
        <v>-4.640025438895</v>
      </c>
      <c r="AC199">
        <v>-4.2631385520030003</v>
      </c>
      <c r="AD199" s="55">
        <v>44516.209247685183</v>
      </c>
      <c r="AE199" s="55">
        <v>44516.336430868054</v>
      </c>
      <c r="AF199">
        <v>2783</v>
      </c>
      <c r="AG199" t="s">
        <v>983</v>
      </c>
      <c r="AH199" t="s">
        <v>984</v>
      </c>
      <c r="AI199" t="s">
        <v>120</v>
      </c>
      <c r="AJ199">
        <v>0</v>
      </c>
      <c r="AK199" s="55">
        <v>44516.151261574072</v>
      </c>
      <c r="AL199" s="55">
        <v>44516.250254629631</v>
      </c>
      <c r="AM199" t="s">
        <v>13</v>
      </c>
      <c r="AN199" t="s">
        <v>985</v>
      </c>
      <c r="AO199" t="s">
        <v>32</v>
      </c>
      <c r="AP199" t="s">
        <v>272</v>
      </c>
      <c r="AQ199">
        <v>3</v>
      </c>
      <c r="AR199" t="s">
        <v>122</v>
      </c>
      <c r="AS199" t="s">
        <v>983</v>
      </c>
      <c r="AT199" s="53">
        <v>36161</v>
      </c>
      <c r="AU199" t="s">
        <v>232</v>
      </c>
      <c r="AV199" t="s">
        <v>122</v>
      </c>
      <c r="AW199" t="s">
        <v>13</v>
      </c>
      <c r="AX199" s="53">
        <v>44249</v>
      </c>
      <c r="AY199" t="s">
        <v>123</v>
      </c>
      <c r="AZ199" t="s">
        <v>52</v>
      </c>
      <c r="BA199" t="s">
        <v>53</v>
      </c>
      <c r="BB199" t="s">
        <v>233</v>
      </c>
      <c r="BC199" t="s">
        <v>120</v>
      </c>
      <c r="BD199" t="s">
        <v>124</v>
      </c>
      <c r="BE199" t="s">
        <v>120</v>
      </c>
    </row>
    <row r="200" spans="1:57" hidden="1" x14ac:dyDescent="0.3">
      <c r="A200" s="55">
        <v>44515</v>
      </c>
      <c r="B200" t="s">
        <v>13</v>
      </c>
      <c r="C200" t="s">
        <v>32</v>
      </c>
      <c r="D200" t="s">
        <v>33</v>
      </c>
      <c r="E200">
        <v>3</v>
      </c>
      <c r="F200" t="s">
        <v>52</v>
      </c>
      <c r="G200" t="s">
        <v>53</v>
      </c>
      <c r="H200" t="s">
        <v>116</v>
      </c>
      <c r="I200" t="s">
        <v>69</v>
      </c>
      <c r="J200" s="55">
        <v>44514</v>
      </c>
      <c r="K200" s="55">
        <v>44515</v>
      </c>
      <c r="L200">
        <v>4</v>
      </c>
      <c r="M200" t="s">
        <v>117</v>
      </c>
      <c r="N200">
        <v>0</v>
      </c>
      <c r="O200">
        <v>12697140</v>
      </c>
      <c r="P200" t="s">
        <v>118</v>
      </c>
      <c r="Q200">
        <v>2784</v>
      </c>
      <c r="R200">
        <v>0</v>
      </c>
      <c r="S200">
        <v>5.1514603986000003E-2</v>
      </c>
      <c r="T200" s="19">
        <v>1400149.1484320001</v>
      </c>
      <c r="U200" s="19">
        <v>1284977.627116</v>
      </c>
      <c r="V200" s="19">
        <f t="shared" si="3"/>
        <v>-115171.52131600003</v>
      </c>
      <c r="W200">
        <v>-125438.38</v>
      </c>
      <c r="X200">
        <v>0</v>
      </c>
      <c r="Y200">
        <v>-125438.38</v>
      </c>
      <c r="Z200">
        <v>10266.858684000001</v>
      </c>
      <c r="AA200">
        <v>1400149.1484320001</v>
      </c>
      <c r="AB200">
        <v>0.73326893034899998</v>
      </c>
      <c r="AC200">
        <v>1.131392169625</v>
      </c>
      <c r="AD200" s="55">
        <v>44516.209247685183</v>
      </c>
      <c r="AE200" s="55">
        <v>44516.336430868054</v>
      </c>
      <c r="AF200">
        <v>2784</v>
      </c>
      <c r="AG200" t="s">
        <v>986</v>
      </c>
      <c r="AH200" t="s">
        <v>987</v>
      </c>
      <c r="AI200" t="s">
        <v>120</v>
      </c>
      <c r="AJ200">
        <v>0</v>
      </c>
      <c r="AK200" s="55">
        <v>44516.151261574072</v>
      </c>
      <c r="AL200" s="55">
        <v>44516.250254629631</v>
      </c>
      <c r="AM200" t="s">
        <v>13</v>
      </c>
      <c r="AN200">
        <v>30420103</v>
      </c>
      <c r="AO200" t="s">
        <v>32</v>
      </c>
      <c r="AP200" t="s">
        <v>33</v>
      </c>
      <c r="AQ200">
        <v>3</v>
      </c>
      <c r="AR200" t="s">
        <v>122</v>
      </c>
      <c r="AS200" t="s">
        <v>986</v>
      </c>
      <c r="AT200" s="53">
        <v>36161</v>
      </c>
      <c r="AU200" t="s">
        <v>232</v>
      </c>
      <c r="AV200" t="s">
        <v>122</v>
      </c>
      <c r="AW200" t="s">
        <v>13</v>
      </c>
      <c r="AX200" s="53">
        <v>44249</v>
      </c>
      <c r="AY200" t="s">
        <v>123</v>
      </c>
      <c r="AZ200" t="s">
        <v>52</v>
      </c>
      <c r="BA200" t="s">
        <v>53</v>
      </c>
      <c r="BB200" t="s">
        <v>233</v>
      </c>
      <c r="BC200" t="s">
        <v>120</v>
      </c>
      <c r="BD200" t="s">
        <v>124</v>
      </c>
      <c r="BE200" t="s">
        <v>120</v>
      </c>
    </row>
    <row r="201" spans="1:57" hidden="1" x14ac:dyDescent="0.3">
      <c r="A201" s="55">
        <v>44515</v>
      </c>
      <c r="B201" t="s">
        <v>13</v>
      </c>
      <c r="C201" t="s">
        <v>32</v>
      </c>
      <c r="D201" t="s">
        <v>33</v>
      </c>
      <c r="E201">
        <v>3</v>
      </c>
      <c r="F201" t="s">
        <v>52</v>
      </c>
      <c r="G201" t="s">
        <v>53</v>
      </c>
      <c r="H201" t="s">
        <v>116</v>
      </c>
      <c r="I201" t="s">
        <v>69</v>
      </c>
      <c r="J201" s="55">
        <v>44514</v>
      </c>
      <c r="K201" s="55">
        <v>44515</v>
      </c>
      <c r="L201">
        <v>4</v>
      </c>
      <c r="M201" t="s">
        <v>117</v>
      </c>
      <c r="N201">
        <v>0</v>
      </c>
      <c r="O201">
        <v>12697140</v>
      </c>
      <c r="P201" t="s">
        <v>118</v>
      </c>
      <c r="Q201">
        <v>2785</v>
      </c>
      <c r="R201">
        <v>0</v>
      </c>
      <c r="S201">
        <v>3.2084712658000003E-2</v>
      </c>
      <c r="T201" s="19">
        <v>872051.41125200002</v>
      </c>
      <c r="U201" s="19">
        <v>862266.03815100098</v>
      </c>
      <c r="V201" s="19">
        <f t="shared" si="3"/>
        <v>-9785.3731009990443</v>
      </c>
      <c r="W201">
        <v>0</v>
      </c>
      <c r="X201">
        <v>0</v>
      </c>
      <c r="Y201">
        <v>0</v>
      </c>
      <c r="Z201">
        <v>-9785.3731009990406</v>
      </c>
      <c r="AA201">
        <v>872051.41125200002</v>
      </c>
      <c r="AB201">
        <v>-1.122109657153</v>
      </c>
      <c r="AC201">
        <v>-0.73131955484900002</v>
      </c>
      <c r="AD201" s="55">
        <v>44516.209247685183</v>
      </c>
      <c r="AE201" s="55">
        <v>44516.336430868054</v>
      </c>
      <c r="AF201">
        <v>2785</v>
      </c>
      <c r="AG201" t="s">
        <v>988</v>
      </c>
      <c r="AH201" t="s">
        <v>989</v>
      </c>
      <c r="AI201" t="s">
        <v>120</v>
      </c>
      <c r="AJ201">
        <v>0</v>
      </c>
      <c r="AK201" s="55">
        <v>44516.151261574072</v>
      </c>
      <c r="AL201" s="55">
        <v>44516.250254629631</v>
      </c>
      <c r="AM201" t="s">
        <v>13</v>
      </c>
      <c r="AN201" s="59">
        <v>3.0730000000000001E+108</v>
      </c>
      <c r="AO201" t="s">
        <v>32</v>
      </c>
      <c r="AP201" t="s">
        <v>33</v>
      </c>
      <c r="AQ201">
        <v>3</v>
      </c>
      <c r="AR201" t="s">
        <v>122</v>
      </c>
      <c r="AS201" t="s">
        <v>988</v>
      </c>
      <c r="AT201" s="53">
        <v>36161</v>
      </c>
      <c r="AU201" t="s">
        <v>232</v>
      </c>
      <c r="AV201" t="s">
        <v>122</v>
      </c>
      <c r="AW201" t="s">
        <v>13</v>
      </c>
      <c r="AX201" s="53">
        <v>44249</v>
      </c>
      <c r="AY201" t="s">
        <v>123</v>
      </c>
      <c r="AZ201" t="s">
        <v>52</v>
      </c>
      <c r="BA201" t="s">
        <v>53</v>
      </c>
      <c r="BB201" t="s">
        <v>233</v>
      </c>
      <c r="BC201" t="s">
        <v>120</v>
      </c>
      <c r="BD201" t="s">
        <v>124</v>
      </c>
      <c r="BE201" t="s">
        <v>120</v>
      </c>
    </row>
    <row r="202" spans="1:57" hidden="1" x14ac:dyDescent="0.3">
      <c r="A202" s="55">
        <v>44515</v>
      </c>
      <c r="B202" t="s">
        <v>13</v>
      </c>
      <c r="C202" t="s">
        <v>32</v>
      </c>
      <c r="D202" t="s">
        <v>33</v>
      </c>
      <c r="E202">
        <v>3</v>
      </c>
      <c r="F202" t="s">
        <v>52</v>
      </c>
      <c r="G202" t="s">
        <v>53</v>
      </c>
      <c r="H202" t="s">
        <v>116</v>
      </c>
      <c r="I202" t="s">
        <v>69</v>
      </c>
      <c r="J202" s="55">
        <v>44514</v>
      </c>
      <c r="K202" s="55">
        <v>44515</v>
      </c>
      <c r="L202">
        <v>4</v>
      </c>
      <c r="M202" t="s">
        <v>117</v>
      </c>
      <c r="N202">
        <v>0</v>
      </c>
      <c r="O202">
        <v>12697140</v>
      </c>
      <c r="P202" t="s">
        <v>118</v>
      </c>
      <c r="Q202">
        <v>2786</v>
      </c>
      <c r="R202">
        <v>0</v>
      </c>
      <c r="S202">
        <v>5.9467323882000003E-2</v>
      </c>
      <c r="T202" s="19">
        <v>1616301.329138</v>
      </c>
      <c r="U202" s="19">
        <v>1480667.9172314999</v>
      </c>
      <c r="V202" s="19">
        <f t="shared" si="3"/>
        <v>-135633.41190650011</v>
      </c>
      <c r="W202">
        <v>-124854.64</v>
      </c>
      <c r="X202">
        <v>0</v>
      </c>
      <c r="Y202">
        <v>-124854.64</v>
      </c>
      <c r="Z202">
        <v>-10778.7719065001</v>
      </c>
      <c r="AA202">
        <v>1616301.329138</v>
      </c>
      <c r="AB202">
        <v>-0.66687886176800004</v>
      </c>
      <c r="AC202">
        <v>-0.274289257821</v>
      </c>
      <c r="AD202" s="55">
        <v>44516.209247685183</v>
      </c>
      <c r="AE202" s="55">
        <v>44516.336430868054</v>
      </c>
      <c r="AF202">
        <v>2786</v>
      </c>
      <c r="AG202" t="s">
        <v>990</v>
      </c>
      <c r="AH202" t="s">
        <v>991</v>
      </c>
      <c r="AI202" t="s">
        <v>120</v>
      </c>
      <c r="AJ202">
        <v>0</v>
      </c>
      <c r="AK202" s="55">
        <v>44516.151261574072</v>
      </c>
      <c r="AL202" s="55">
        <v>44516.250254629631</v>
      </c>
      <c r="AM202" t="s">
        <v>13</v>
      </c>
      <c r="AN202" t="s">
        <v>992</v>
      </c>
      <c r="AO202" t="s">
        <v>32</v>
      </c>
      <c r="AP202" t="s">
        <v>33</v>
      </c>
      <c r="AQ202">
        <v>3</v>
      </c>
      <c r="AR202" t="s">
        <v>122</v>
      </c>
      <c r="AS202" t="s">
        <v>990</v>
      </c>
      <c r="AT202" s="53">
        <v>36161</v>
      </c>
      <c r="AU202" t="s">
        <v>232</v>
      </c>
      <c r="AV202" t="s">
        <v>122</v>
      </c>
      <c r="AW202" t="s">
        <v>13</v>
      </c>
      <c r="AX202" s="53">
        <v>44249</v>
      </c>
      <c r="AY202" t="s">
        <v>123</v>
      </c>
      <c r="AZ202" t="s">
        <v>52</v>
      </c>
      <c r="BA202" t="s">
        <v>53</v>
      </c>
      <c r="BB202" t="s">
        <v>233</v>
      </c>
      <c r="BC202" t="s">
        <v>120</v>
      </c>
      <c r="BD202" t="s">
        <v>124</v>
      </c>
      <c r="BE202" t="s">
        <v>120</v>
      </c>
    </row>
    <row r="203" spans="1:57" hidden="1" x14ac:dyDescent="0.3">
      <c r="A203" s="55">
        <v>44515</v>
      </c>
      <c r="B203" t="s">
        <v>13</v>
      </c>
      <c r="C203" t="s">
        <v>32</v>
      </c>
      <c r="D203" t="s">
        <v>33</v>
      </c>
      <c r="E203">
        <v>3</v>
      </c>
      <c r="F203" t="s">
        <v>52</v>
      </c>
      <c r="G203" t="s">
        <v>53</v>
      </c>
      <c r="H203" t="s">
        <v>116</v>
      </c>
      <c r="I203" t="s">
        <v>69</v>
      </c>
      <c r="J203" s="55">
        <v>44514</v>
      </c>
      <c r="K203" s="55">
        <v>44515</v>
      </c>
      <c r="L203">
        <v>4</v>
      </c>
      <c r="M203" t="s">
        <v>117</v>
      </c>
      <c r="N203">
        <v>0</v>
      </c>
      <c r="O203">
        <v>12697140</v>
      </c>
      <c r="P203" t="s">
        <v>118</v>
      </c>
      <c r="Q203">
        <v>2787</v>
      </c>
      <c r="R203">
        <v>0</v>
      </c>
      <c r="S203">
        <v>5.361682685E-2</v>
      </c>
      <c r="T203" s="19">
        <v>1457286.84</v>
      </c>
      <c r="U203" s="19">
        <v>1324690.69</v>
      </c>
      <c r="V203" s="19">
        <f t="shared" si="3"/>
        <v>-132596.15000000014</v>
      </c>
      <c r="W203">
        <v>-125099.93</v>
      </c>
      <c r="X203">
        <v>0</v>
      </c>
      <c r="Y203">
        <v>-125099.93</v>
      </c>
      <c r="Z203">
        <v>-7496.2200000001503</v>
      </c>
      <c r="AA203">
        <v>1457286.84</v>
      </c>
      <c r="AB203">
        <v>-0.51439564224699996</v>
      </c>
      <c r="AC203">
        <v>-0.121203479253</v>
      </c>
      <c r="AD203" s="55">
        <v>44516.209247685183</v>
      </c>
      <c r="AE203" s="55">
        <v>44516.336430868054</v>
      </c>
      <c r="AF203">
        <v>2787</v>
      </c>
      <c r="AG203" t="s">
        <v>993</v>
      </c>
      <c r="AH203" t="s">
        <v>994</v>
      </c>
      <c r="AI203" t="s">
        <v>120</v>
      </c>
      <c r="AJ203">
        <v>0</v>
      </c>
      <c r="AK203" s="55">
        <v>44516.151261574072</v>
      </c>
      <c r="AL203" s="55">
        <v>44516.250254629631</v>
      </c>
      <c r="AM203" t="s">
        <v>13</v>
      </c>
      <c r="AN203">
        <v>31100100</v>
      </c>
      <c r="AO203" t="s">
        <v>32</v>
      </c>
      <c r="AP203" t="s">
        <v>33</v>
      </c>
      <c r="AQ203">
        <v>3</v>
      </c>
      <c r="AR203" t="s">
        <v>122</v>
      </c>
      <c r="AS203" t="s">
        <v>993</v>
      </c>
      <c r="AT203" s="53">
        <v>36161</v>
      </c>
      <c r="AU203" t="s">
        <v>232</v>
      </c>
      <c r="AV203" t="s">
        <v>122</v>
      </c>
      <c r="AW203" t="s">
        <v>13</v>
      </c>
      <c r="AX203" s="53">
        <v>44249</v>
      </c>
      <c r="AY203" t="s">
        <v>123</v>
      </c>
      <c r="AZ203" t="s">
        <v>52</v>
      </c>
      <c r="BA203" t="s">
        <v>53</v>
      </c>
      <c r="BB203" t="s">
        <v>233</v>
      </c>
      <c r="BC203" t="s">
        <v>120</v>
      </c>
      <c r="BD203" t="s">
        <v>124</v>
      </c>
      <c r="BE203" t="s">
        <v>120</v>
      </c>
    </row>
    <row r="204" spans="1:57" hidden="1" x14ac:dyDescent="0.3">
      <c r="A204" s="55">
        <v>44515</v>
      </c>
      <c r="B204" t="s">
        <v>13</v>
      </c>
      <c r="C204" t="s">
        <v>32</v>
      </c>
      <c r="D204" t="s">
        <v>33</v>
      </c>
      <c r="E204">
        <v>3</v>
      </c>
      <c r="F204" t="s">
        <v>52</v>
      </c>
      <c r="G204" t="s">
        <v>53</v>
      </c>
      <c r="H204" t="s">
        <v>116</v>
      </c>
      <c r="I204" t="s">
        <v>69</v>
      </c>
      <c r="J204" s="55">
        <v>44514</v>
      </c>
      <c r="K204" s="55">
        <v>44515</v>
      </c>
      <c r="L204">
        <v>4</v>
      </c>
      <c r="M204" t="s">
        <v>117</v>
      </c>
      <c r="N204">
        <v>0</v>
      </c>
      <c r="O204">
        <v>12697140</v>
      </c>
      <c r="P204" t="s">
        <v>118</v>
      </c>
      <c r="Q204">
        <v>2788</v>
      </c>
      <c r="R204">
        <v>0</v>
      </c>
      <c r="S204">
        <v>0.201045715259</v>
      </c>
      <c r="T204" s="19">
        <v>5464353.1200000001</v>
      </c>
      <c r="U204" s="19">
        <v>4995267.17609601</v>
      </c>
      <c r="V204" s="19">
        <f t="shared" si="3"/>
        <v>-469085.94390399009</v>
      </c>
      <c r="W204">
        <v>-390156.71</v>
      </c>
      <c r="X204">
        <v>0</v>
      </c>
      <c r="Y204">
        <v>-390156.71</v>
      </c>
      <c r="Z204">
        <v>-78929.233903990098</v>
      </c>
      <c r="AA204">
        <v>5464353.1200000001</v>
      </c>
      <c r="AB204">
        <v>-1.4444387500339999</v>
      </c>
      <c r="AC204">
        <v>-1.054922181749</v>
      </c>
      <c r="AD204" s="55">
        <v>44516.209247685183</v>
      </c>
      <c r="AE204" s="55">
        <v>44516.336430868054</v>
      </c>
      <c r="AF204">
        <v>2788</v>
      </c>
      <c r="AG204" t="s">
        <v>995</v>
      </c>
      <c r="AH204" t="s">
        <v>996</v>
      </c>
      <c r="AI204" t="s">
        <v>120</v>
      </c>
      <c r="AJ204" t="s">
        <v>120</v>
      </c>
      <c r="AK204" s="55">
        <v>44516.151261574072</v>
      </c>
      <c r="AL204" s="55">
        <v>44516.250254629631</v>
      </c>
      <c r="AM204" t="s">
        <v>13</v>
      </c>
      <c r="AN204">
        <v>31162100</v>
      </c>
      <c r="AO204" t="s">
        <v>32</v>
      </c>
      <c r="AP204" t="s">
        <v>33</v>
      </c>
      <c r="AQ204">
        <v>3</v>
      </c>
      <c r="AR204" t="s">
        <v>122</v>
      </c>
      <c r="AS204" t="s">
        <v>995</v>
      </c>
      <c r="AT204" s="53">
        <v>36161</v>
      </c>
      <c r="AU204" t="s">
        <v>232</v>
      </c>
      <c r="AV204" t="s">
        <v>122</v>
      </c>
      <c r="AW204" t="s">
        <v>13</v>
      </c>
      <c r="AX204" s="53">
        <v>44249</v>
      </c>
      <c r="AY204" t="s">
        <v>123</v>
      </c>
      <c r="AZ204" t="s">
        <v>52</v>
      </c>
      <c r="BA204" t="s">
        <v>53</v>
      </c>
      <c r="BB204" t="s">
        <v>233</v>
      </c>
      <c r="BC204" t="s">
        <v>120</v>
      </c>
      <c r="BD204" t="s">
        <v>124</v>
      </c>
      <c r="BE204" t="s">
        <v>120</v>
      </c>
    </row>
    <row r="205" spans="1:57" hidden="1" x14ac:dyDescent="0.3">
      <c r="A205" s="55">
        <v>44515</v>
      </c>
      <c r="B205" t="s">
        <v>13</v>
      </c>
      <c r="C205" t="s">
        <v>32</v>
      </c>
      <c r="D205" t="s">
        <v>33</v>
      </c>
      <c r="E205">
        <v>3</v>
      </c>
      <c r="F205" t="s">
        <v>52</v>
      </c>
      <c r="G205" t="s">
        <v>53</v>
      </c>
      <c r="H205" t="s">
        <v>116</v>
      </c>
      <c r="I205" t="s">
        <v>69</v>
      </c>
      <c r="J205" s="55">
        <v>44514</v>
      </c>
      <c r="K205" s="55">
        <v>44515</v>
      </c>
      <c r="L205">
        <v>4</v>
      </c>
      <c r="M205" t="s">
        <v>117</v>
      </c>
      <c r="N205">
        <v>0</v>
      </c>
      <c r="O205">
        <v>12697140</v>
      </c>
      <c r="P205" t="s">
        <v>118</v>
      </c>
      <c r="Q205">
        <v>2789</v>
      </c>
      <c r="R205">
        <v>0</v>
      </c>
      <c r="S205">
        <v>8.3115272611000005E-2</v>
      </c>
      <c r="T205" s="19">
        <v>2259044.41</v>
      </c>
      <c r="U205" s="19">
        <v>2109115.98</v>
      </c>
      <c r="V205" s="19">
        <f t="shared" si="3"/>
        <v>-149928.43000000017</v>
      </c>
      <c r="W205">
        <v>-166209.53</v>
      </c>
      <c r="X205">
        <v>0</v>
      </c>
      <c r="Y205">
        <v>-166209.53</v>
      </c>
      <c r="Z205">
        <v>16281.0999999998</v>
      </c>
      <c r="AA205">
        <v>2259044.41</v>
      </c>
      <c r="AB205">
        <v>0.72070738972299997</v>
      </c>
      <c r="AC205">
        <v>1.118781242561</v>
      </c>
      <c r="AD205" s="55">
        <v>44516.209247685183</v>
      </c>
      <c r="AE205" s="55">
        <v>44516.336430868054</v>
      </c>
      <c r="AF205">
        <v>2789</v>
      </c>
      <c r="AG205" t="s">
        <v>997</v>
      </c>
      <c r="AH205" t="s">
        <v>998</v>
      </c>
      <c r="AI205" t="s">
        <v>120</v>
      </c>
      <c r="AJ205">
        <v>0</v>
      </c>
      <c r="AK205" s="55">
        <v>44516.151261574072</v>
      </c>
      <c r="AL205" s="55">
        <v>44516.250254629631</v>
      </c>
      <c r="AM205" t="s">
        <v>13</v>
      </c>
      <c r="AN205">
        <v>32095101</v>
      </c>
      <c r="AO205" t="s">
        <v>32</v>
      </c>
      <c r="AP205" t="s">
        <v>33</v>
      </c>
      <c r="AQ205">
        <v>3</v>
      </c>
      <c r="AR205" t="s">
        <v>122</v>
      </c>
      <c r="AS205" t="s">
        <v>997</v>
      </c>
      <c r="AT205" s="53">
        <v>36161</v>
      </c>
      <c r="AU205" t="s">
        <v>232</v>
      </c>
      <c r="AV205" t="s">
        <v>122</v>
      </c>
      <c r="AW205" t="s">
        <v>13</v>
      </c>
      <c r="AX205" s="53">
        <v>44249</v>
      </c>
      <c r="AY205" t="s">
        <v>123</v>
      </c>
      <c r="AZ205" t="s">
        <v>52</v>
      </c>
      <c r="BA205" t="s">
        <v>53</v>
      </c>
      <c r="BB205" t="s">
        <v>233</v>
      </c>
      <c r="BC205" t="s">
        <v>120</v>
      </c>
      <c r="BD205" t="s">
        <v>124</v>
      </c>
      <c r="BE205" t="s">
        <v>120</v>
      </c>
    </row>
    <row r="206" spans="1:57" hidden="1" x14ac:dyDescent="0.3">
      <c r="A206" s="55">
        <v>44515</v>
      </c>
      <c r="B206" t="s">
        <v>13</v>
      </c>
      <c r="C206" t="s">
        <v>32</v>
      </c>
      <c r="D206" t="s">
        <v>33</v>
      </c>
      <c r="E206">
        <v>3</v>
      </c>
      <c r="F206" t="s">
        <v>52</v>
      </c>
      <c r="G206" t="s">
        <v>53</v>
      </c>
      <c r="H206" t="s">
        <v>116</v>
      </c>
      <c r="I206" t="s">
        <v>69</v>
      </c>
      <c r="J206" s="55">
        <v>44514</v>
      </c>
      <c r="K206" s="55">
        <v>44515</v>
      </c>
      <c r="L206">
        <v>4</v>
      </c>
      <c r="M206" t="s">
        <v>117</v>
      </c>
      <c r="N206">
        <v>0</v>
      </c>
      <c r="O206">
        <v>12697140</v>
      </c>
      <c r="P206" t="s">
        <v>118</v>
      </c>
      <c r="Q206">
        <v>2791</v>
      </c>
      <c r="R206">
        <v>0</v>
      </c>
      <c r="S206">
        <v>0.16453982580199999</v>
      </c>
      <c r="T206" s="19">
        <v>4472135.6500000004</v>
      </c>
      <c r="U206" s="19">
        <v>4134926.6</v>
      </c>
      <c r="V206" s="19">
        <f t="shared" si="3"/>
        <v>-337209.05000000028</v>
      </c>
      <c r="W206">
        <v>-326112.2</v>
      </c>
      <c r="X206">
        <v>0</v>
      </c>
      <c r="Y206">
        <v>-326112.2</v>
      </c>
      <c r="Z206">
        <v>-11096.8500000003</v>
      </c>
      <c r="AA206">
        <v>4472135.6500000004</v>
      </c>
      <c r="AB206">
        <v>-0.248133126284</v>
      </c>
      <c r="AC206">
        <v>0.14611180258699999</v>
      </c>
      <c r="AD206" s="55">
        <v>44516.209247685183</v>
      </c>
      <c r="AE206" s="55">
        <v>44516.336430868054</v>
      </c>
      <c r="AF206">
        <v>2791</v>
      </c>
      <c r="AG206" t="s">
        <v>999</v>
      </c>
      <c r="AH206" t="s">
        <v>1000</v>
      </c>
      <c r="AI206" t="s">
        <v>120</v>
      </c>
      <c r="AJ206">
        <v>0</v>
      </c>
      <c r="AK206" s="55">
        <v>44516.151261574072</v>
      </c>
      <c r="AL206" s="55">
        <v>44516.250254629631</v>
      </c>
      <c r="AM206" t="s">
        <v>13</v>
      </c>
      <c r="AN206">
        <v>32654105</v>
      </c>
      <c r="AO206" t="s">
        <v>32</v>
      </c>
      <c r="AP206" t="s">
        <v>33</v>
      </c>
      <c r="AQ206">
        <v>3</v>
      </c>
      <c r="AR206" t="s">
        <v>122</v>
      </c>
      <c r="AS206" t="s">
        <v>999</v>
      </c>
      <c r="AT206" s="53">
        <v>36161</v>
      </c>
      <c r="AU206" t="s">
        <v>232</v>
      </c>
      <c r="AV206" t="s">
        <v>122</v>
      </c>
      <c r="AW206" t="s">
        <v>13</v>
      </c>
      <c r="AX206" s="53">
        <v>44249</v>
      </c>
      <c r="AY206" t="s">
        <v>123</v>
      </c>
      <c r="AZ206" t="s">
        <v>52</v>
      </c>
      <c r="BA206" t="s">
        <v>53</v>
      </c>
      <c r="BB206" t="s">
        <v>233</v>
      </c>
      <c r="BC206" t="s">
        <v>120</v>
      </c>
      <c r="BD206" t="s">
        <v>124</v>
      </c>
      <c r="BE206" t="s">
        <v>120</v>
      </c>
    </row>
    <row r="207" spans="1:57" hidden="1" x14ac:dyDescent="0.3">
      <c r="A207" s="55">
        <v>44515</v>
      </c>
      <c r="B207" t="s">
        <v>13</v>
      </c>
      <c r="C207" t="s">
        <v>32</v>
      </c>
      <c r="D207" t="s">
        <v>272</v>
      </c>
      <c r="E207">
        <v>3</v>
      </c>
      <c r="F207" t="s">
        <v>52</v>
      </c>
      <c r="G207" t="s">
        <v>53</v>
      </c>
      <c r="H207" t="s">
        <v>116</v>
      </c>
      <c r="I207" t="s">
        <v>69</v>
      </c>
      <c r="J207" s="55">
        <v>44514</v>
      </c>
      <c r="K207" s="55">
        <v>44515</v>
      </c>
      <c r="L207">
        <v>4</v>
      </c>
      <c r="M207" t="s">
        <v>117</v>
      </c>
      <c r="N207">
        <v>0</v>
      </c>
      <c r="O207">
        <v>12697140</v>
      </c>
      <c r="P207" t="s">
        <v>118</v>
      </c>
      <c r="Q207">
        <v>2792</v>
      </c>
      <c r="R207">
        <v>0</v>
      </c>
      <c r="S207">
        <v>1.9862112154000001E-2</v>
      </c>
      <c r="T207" s="19">
        <v>539845.35</v>
      </c>
      <c r="U207" s="19">
        <v>535213.29</v>
      </c>
      <c r="V207" s="19">
        <f t="shared" si="3"/>
        <v>-4632.0599999999395</v>
      </c>
      <c r="W207">
        <v>0</v>
      </c>
      <c r="X207">
        <v>0</v>
      </c>
      <c r="Y207">
        <v>0</v>
      </c>
      <c r="Z207">
        <v>-4632.0599999999404</v>
      </c>
      <c r="AA207">
        <v>539845.35</v>
      </c>
      <c r="AB207">
        <v>-0.85803462047000001</v>
      </c>
      <c r="AC207">
        <v>-0.4662004662</v>
      </c>
      <c r="AD207" s="55">
        <v>44516.209247685183</v>
      </c>
      <c r="AE207" s="55">
        <v>44516.336430868054</v>
      </c>
      <c r="AF207">
        <v>2792</v>
      </c>
      <c r="AG207" t="s">
        <v>1001</v>
      </c>
      <c r="AH207" t="s">
        <v>1002</v>
      </c>
      <c r="AI207" t="s">
        <v>120</v>
      </c>
      <c r="AJ207">
        <v>0</v>
      </c>
      <c r="AK207" s="55">
        <v>44516.151261574072</v>
      </c>
      <c r="AL207" s="55">
        <v>44516.250254629631</v>
      </c>
      <c r="AM207" t="s">
        <v>13</v>
      </c>
      <c r="AN207">
        <v>35710409</v>
      </c>
      <c r="AO207" t="s">
        <v>32</v>
      </c>
      <c r="AP207" t="s">
        <v>272</v>
      </c>
      <c r="AQ207">
        <v>3</v>
      </c>
      <c r="AR207" t="s">
        <v>122</v>
      </c>
      <c r="AS207" t="s">
        <v>1001</v>
      </c>
      <c r="AT207" s="53">
        <v>36161</v>
      </c>
      <c r="AU207" t="s">
        <v>232</v>
      </c>
      <c r="AV207" t="s">
        <v>122</v>
      </c>
      <c r="AW207" t="s">
        <v>13</v>
      </c>
      <c r="AX207" s="53">
        <v>44249</v>
      </c>
      <c r="AY207" t="s">
        <v>123</v>
      </c>
      <c r="AZ207" t="s">
        <v>52</v>
      </c>
      <c r="BA207" t="s">
        <v>53</v>
      </c>
      <c r="BB207" t="s">
        <v>233</v>
      </c>
      <c r="BC207" t="s">
        <v>120</v>
      </c>
      <c r="BD207" t="s">
        <v>124</v>
      </c>
      <c r="BE207" t="s">
        <v>120</v>
      </c>
    </row>
    <row r="208" spans="1:57" hidden="1" x14ac:dyDescent="0.3">
      <c r="A208" s="55">
        <v>44515</v>
      </c>
      <c r="B208" t="s">
        <v>13</v>
      </c>
      <c r="C208" t="s">
        <v>32</v>
      </c>
      <c r="D208" t="s">
        <v>33</v>
      </c>
      <c r="E208">
        <v>3</v>
      </c>
      <c r="F208" t="s">
        <v>52</v>
      </c>
      <c r="G208" t="s">
        <v>53</v>
      </c>
      <c r="H208" t="s">
        <v>116</v>
      </c>
      <c r="I208" t="s">
        <v>69</v>
      </c>
      <c r="J208" s="55">
        <v>44514</v>
      </c>
      <c r="K208" s="55">
        <v>44515</v>
      </c>
      <c r="L208">
        <v>4</v>
      </c>
      <c r="M208" t="s">
        <v>117</v>
      </c>
      <c r="N208">
        <v>0</v>
      </c>
      <c r="O208">
        <v>12697140</v>
      </c>
      <c r="P208" t="s">
        <v>118</v>
      </c>
      <c r="Q208">
        <v>2793</v>
      </c>
      <c r="R208">
        <v>0</v>
      </c>
      <c r="S208">
        <v>5.6536835617E-2</v>
      </c>
      <c r="T208" s="19">
        <v>1536651.67</v>
      </c>
      <c r="U208" s="19">
        <v>1413839.03</v>
      </c>
      <c r="V208" s="19">
        <f t="shared" si="3"/>
        <v>-122812.6399999999</v>
      </c>
      <c r="W208">
        <v>-126958.99</v>
      </c>
      <c r="X208">
        <v>0</v>
      </c>
      <c r="Y208">
        <v>-126958.99</v>
      </c>
      <c r="Z208">
        <v>4146.3500000001104</v>
      </c>
      <c r="AA208">
        <v>1536651.67</v>
      </c>
      <c r="AB208">
        <v>0.26983018213900001</v>
      </c>
      <c r="AC208">
        <v>0.66612219896900005</v>
      </c>
      <c r="AD208" s="55">
        <v>44516.209247685183</v>
      </c>
      <c r="AE208" s="55">
        <v>44516.336430868054</v>
      </c>
      <c r="AF208">
        <v>2793</v>
      </c>
      <c r="AG208" t="s">
        <v>1003</v>
      </c>
      <c r="AH208" t="s">
        <v>1004</v>
      </c>
      <c r="AI208" t="s">
        <v>120</v>
      </c>
      <c r="AJ208">
        <v>0</v>
      </c>
      <c r="AK208" s="55">
        <v>44516.151261574072</v>
      </c>
      <c r="AL208" s="55">
        <v>44516.250254629631</v>
      </c>
      <c r="AM208" t="s">
        <v>13</v>
      </c>
      <c r="AN208" t="s">
        <v>1005</v>
      </c>
      <c r="AO208" t="s">
        <v>32</v>
      </c>
      <c r="AP208" t="s">
        <v>33</v>
      </c>
      <c r="AQ208">
        <v>3</v>
      </c>
      <c r="AR208" t="s">
        <v>122</v>
      </c>
      <c r="AS208" t="s">
        <v>1003</v>
      </c>
      <c r="AT208" s="53">
        <v>36161</v>
      </c>
      <c r="AU208" t="s">
        <v>232</v>
      </c>
      <c r="AV208" t="s">
        <v>122</v>
      </c>
      <c r="AW208" t="s">
        <v>13</v>
      </c>
      <c r="AX208" s="53">
        <v>44249</v>
      </c>
      <c r="AY208" t="s">
        <v>123</v>
      </c>
      <c r="AZ208" t="s">
        <v>52</v>
      </c>
      <c r="BA208" t="s">
        <v>53</v>
      </c>
      <c r="BB208" t="s">
        <v>233</v>
      </c>
      <c r="BC208" t="s">
        <v>120</v>
      </c>
      <c r="BD208" t="s">
        <v>124</v>
      </c>
      <c r="BE208" t="s">
        <v>120</v>
      </c>
    </row>
    <row r="209" spans="1:57" hidden="1" x14ac:dyDescent="0.3">
      <c r="A209" s="55">
        <v>44515</v>
      </c>
      <c r="B209" t="s">
        <v>13</v>
      </c>
      <c r="C209" t="s">
        <v>32</v>
      </c>
      <c r="D209" t="s">
        <v>33</v>
      </c>
      <c r="E209">
        <v>3</v>
      </c>
      <c r="F209" t="s">
        <v>52</v>
      </c>
      <c r="G209" t="s">
        <v>53</v>
      </c>
      <c r="H209" t="s">
        <v>116</v>
      </c>
      <c r="I209" t="s">
        <v>69</v>
      </c>
      <c r="J209" s="55">
        <v>44514</v>
      </c>
      <c r="K209" s="55">
        <v>44515</v>
      </c>
      <c r="L209">
        <v>4</v>
      </c>
      <c r="M209" t="s">
        <v>117</v>
      </c>
      <c r="N209">
        <v>0</v>
      </c>
      <c r="O209">
        <v>12697140</v>
      </c>
      <c r="P209" t="s">
        <v>118</v>
      </c>
      <c r="Q209">
        <v>2797</v>
      </c>
      <c r="R209">
        <v>0</v>
      </c>
      <c r="S209">
        <v>4.1431592242650002</v>
      </c>
      <c r="T209" s="19">
        <v>112609637.09</v>
      </c>
      <c r="U209" s="19">
        <v>103977522.29000001</v>
      </c>
      <c r="V209" s="19">
        <f t="shared" si="3"/>
        <v>-8632114.799999997</v>
      </c>
      <c r="W209">
        <v>-8196283.29</v>
      </c>
      <c r="X209">
        <v>0</v>
      </c>
      <c r="Y209">
        <v>-8196283.29</v>
      </c>
      <c r="Z209">
        <v>-435831.50999999698</v>
      </c>
      <c r="AA209">
        <v>112609637.09</v>
      </c>
      <c r="AB209">
        <v>-0.38702860719799997</v>
      </c>
      <c r="AC209">
        <v>6.6671111409999997E-3</v>
      </c>
      <c r="AD209" s="55">
        <v>44516.209247685183</v>
      </c>
      <c r="AE209" s="55">
        <v>44516.336430868054</v>
      </c>
      <c r="AF209">
        <v>2797</v>
      </c>
      <c r="AG209" t="s">
        <v>134</v>
      </c>
      <c r="AH209" t="s">
        <v>135</v>
      </c>
      <c r="AI209" t="s">
        <v>120</v>
      </c>
      <c r="AJ209">
        <v>0</v>
      </c>
      <c r="AK209" s="55">
        <v>44516.151261574072</v>
      </c>
      <c r="AL209" s="55">
        <v>44516.250254629631</v>
      </c>
      <c r="AM209" t="s">
        <v>13</v>
      </c>
      <c r="AN209">
        <v>37833100</v>
      </c>
      <c r="AO209" t="s">
        <v>32</v>
      </c>
      <c r="AP209" t="s">
        <v>33</v>
      </c>
      <c r="AQ209">
        <v>3</v>
      </c>
      <c r="AR209" t="s">
        <v>122</v>
      </c>
      <c r="AS209" t="s">
        <v>134</v>
      </c>
      <c r="AT209" s="53">
        <v>36161</v>
      </c>
      <c r="AU209" t="s">
        <v>232</v>
      </c>
      <c r="AV209" t="s">
        <v>122</v>
      </c>
      <c r="AW209" t="s">
        <v>13</v>
      </c>
      <c r="AX209" s="53">
        <v>44249</v>
      </c>
      <c r="AY209" t="s">
        <v>123</v>
      </c>
      <c r="AZ209" t="s">
        <v>52</v>
      </c>
      <c r="BA209" t="s">
        <v>53</v>
      </c>
      <c r="BB209" t="s">
        <v>233</v>
      </c>
      <c r="BC209" t="s">
        <v>120</v>
      </c>
      <c r="BD209" t="s">
        <v>124</v>
      </c>
      <c r="BE209" t="s">
        <v>120</v>
      </c>
    </row>
    <row r="210" spans="1:57" hidden="1" x14ac:dyDescent="0.3">
      <c r="A210" s="55">
        <v>44515</v>
      </c>
      <c r="B210" t="s">
        <v>13</v>
      </c>
      <c r="C210" t="s">
        <v>32</v>
      </c>
      <c r="D210" t="s">
        <v>33</v>
      </c>
      <c r="E210">
        <v>3</v>
      </c>
      <c r="F210" t="s">
        <v>52</v>
      </c>
      <c r="G210" t="s">
        <v>53</v>
      </c>
      <c r="H210" t="s">
        <v>116</v>
      </c>
      <c r="I210" t="s">
        <v>69</v>
      </c>
      <c r="J210" s="55">
        <v>44514</v>
      </c>
      <c r="K210" s="55">
        <v>44515</v>
      </c>
      <c r="L210">
        <v>4</v>
      </c>
      <c r="M210" t="s">
        <v>117</v>
      </c>
      <c r="N210">
        <v>0</v>
      </c>
      <c r="O210">
        <v>12697140</v>
      </c>
      <c r="P210" t="s">
        <v>118</v>
      </c>
      <c r="Q210">
        <v>2798</v>
      </c>
      <c r="R210">
        <v>0</v>
      </c>
      <c r="S210">
        <v>0.23821438907299999</v>
      </c>
      <c r="T210" s="19">
        <v>6474584.8399999999</v>
      </c>
      <c r="U210" s="19">
        <v>5956944.9199999999</v>
      </c>
      <c r="V210" s="19">
        <f t="shared" si="3"/>
        <v>-517639.91999999993</v>
      </c>
      <c r="W210">
        <v>-469533.15</v>
      </c>
      <c r="X210">
        <v>0</v>
      </c>
      <c r="Y210">
        <v>-469533.15</v>
      </c>
      <c r="Z210">
        <v>-48106.769999999902</v>
      </c>
      <c r="AA210">
        <v>6474584.8399999999</v>
      </c>
      <c r="AB210">
        <v>-0.74300933864999996</v>
      </c>
      <c r="AC210">
        <v>-0.35072057135599999</v>
      </c>
      <c r="AD210" s="55">
        <v>44516.209247685183</v>
      </c>
      <c r="AE210" s="55">
        <v>44516.336430868054</v>
      </c>
      <c r="AF210">
        <v>2798</v>
      </c>
      <c r="AG210" t="s">
        <v>1006</v>
      </c>
      <c r="AH210" t="s">
        <v>1007</v>
      </c>
      <c r="AI210" t="s">
        <v>120</v>
      </c>
      <c r="AJ210">
        <v>0</v>
      </c>
      <c r="AK210" s="55">
        <v>44516.151261574072</v>
      </c>
      <c r="AL210" s="55">
        <v>44516.250254629631</v>
      </c>
      <c r="AM210" t="s">
        <v>13</v>
      </c>
      <c r="AN210">
        <v>38222105</v>
      </c>
      <c r="AO210" t="s">
        <v>32</v>
      </c>
      <c r="AP210" t="s">
        <v>33</v>
      </c>
      <c r="AQ210">
        <v>3</v>
      </c>
      <c r="AR210" t="s">
        <v>122</v>
      </c>
      <c r="AS210" t="s">
        <v>1006</v>
      </c>
      <c r="AT210" s="53">
        <v>36161</v>
      </c>
      <c r="AU210" t="s">
        <v>232</v>
      </c>
      <c r="AV210" t="s">
        <v>122</v>
      </c>
      <c r="AW210" t="s">
        <v>13</v>
      </c>
      <c r="AX210" s="53">
        <v>44249</v>
      </c>
      <c r="AY210" t="s">
        <v>123</v>
      </c>
      <c r="AZ210" t="s">
        <v>52</v>
      </c>
      <c r="BA210" t="s">
        <v>53</v>
      </c>
      <c r="BB210" t="s">
        <v>233</v>
      </c>
      <c r="BC210" t="s">
        <v>120</v>
      </c>
      <c r="BD210" t="s">
        <v>124</v>
      </c>
      <c r="BE210" t="s">
        <v>120</v>
      </c>
    </row>
    <row r="211" spans="1:57" hidden="1" x14ac:dyDescent="0.3">
      <c r="A211" s="55">
        <v>44515</v>
      </c>
      <c r="B211" t="s">
        <v>13</v>
      </c>
      <c r="C211" t="s">
        <v>32</v>
      </c>
      <c r="D211" t="s">
        <v>33</v>
      </c>
      <c r="E211">
        <v>3</v>
      </c>
      <c r="F211" t="s">
        <v>52</v>
      </c>
      <c r="G211" t="s">
        <v>53</v>
      </c>
      <c r="H211" t="s">
        <v>116</v>
      </c>
      <c r="I211" t="s">
        <v>69</v>
      </c>
      <c r="J211" s="55">
        <v>44514</v>
      </c>
      <c r="K211" s="55">
        <v>44515</v>
      </c>
      <c r="L211">
        <v>4</v>
      </c>
      <c r="M211" t="s">
        <v>117</v>
      </c>
      <c r="N211">
        <v>0</v>
      </c>
      <c r="O211">
        <v>12697140</v>
      </c>
      <c r="P211" t="s">
        <v>118</v>
      </c>
      <c r="Q211">
        <v>2801</v>
      </c>
      <c r="R211">
        <v>0</v>
      </c>
      <c r="S211">
        <v>6.0974341219E-2</v>
      </c>
      <c r="T211" s="19">
        <v>1657261.54</v>
      </c>
      <c r="U211" s="19">
        <v>1550834</v>
      </c>
      <c r="V211" s="19">
        <f t="shared" si="3"/>
        <v>-106427.54000000004</v>
      </c>
      <c r="W211">
        <v>-125441.89</v>
      </c>
      <c r="X211">
        <v>0</v>
      </c>
      <c r="Y211">
        <v>-125441.89</v>
      </c>
      <c r="Z211">
        <v>19014.349999999999</v>
      </c>
      <c r="AA211">
        <v>1657261.54</v>
      </c>
      <c r="AB211">
        <v>1.1473355014319999</v>
      </c>
      <c r="AC211">
        <v>1.547095404217</v>
      </c>
      <c r="AD211" s="55">
        <v>44516.209247685183</v>
      </c>
      <c r="AE211" s="55">
        <v>44516.336430868054</v>
      </c>
      <c r="AF211">
        <v>2801</v>
      </c>
      <c r="AG211" t="s">
        <v>1008</v>
      </c>
      <c r="AH211" t="s">
        <v>1009</v>
      </c>
      <c r="AI211" t="s">
        <v>120</v>
      </c>
      <c r="AJ211">
        <v>0</v>
      </c>
      <c r="AK211" s="55">
        <v>44516.151261574072</v>
      </c>
      <c r="AL211" s="55">
        <v>44516.250254629631</v>
      </c>
      <c r="AM211" t="s">
        <v>13</v>
      </c>
      <c r="AN211">
        <v>39483102</v>
      </c>
      <c r="AO211" t="s">
        <v>32</v>
      </c>
      <c r="AP211" t="s">
        <v>33</v>
      </c>
      <c r="AQ211">
        <v>3</v>
      </c>
      <c r="AR211" t="s">
        <v>122</v>
      </c>
      <c r="AS211" t="s">
        <v>1008</v>
      </c>
      <c r="AT211" s="53">
        <v>36161</v>
      </c>
      <c r="AU211" t="s">
        <v>232</v>
      </c>
      <c r="AV211" t="s">
        <v>122</v>
      </c>
      <c r="AW211" t="s">
        <v>13</v>
      </c>
      <c r="AX211" s="53">
        <v>44249</v>
      </c>
      <c r="AY211" t="s">
        <v>123</v>
      </c>
      <c r="AZ211" t="s">
        <v>52</v>
      </c>
      <c r="BA211" t="s">
        <v>53</v>
      </c>
      <c r="BB211" t="s">
        <v>233</v>
      </c>
      <c r="BC211" t="s">
        <v>120</v>
      </c>
      <c r="BD211" t="s">
        <v>124</v>
      </c>
      <c r="BE211" t="s">
        <v>120</v>
      </c>
    </row>
    <row r="212" spans="1:57" hidden="1" x14ac:dyDescent="0.3">
      <c r="A212" s="55">
        <v>44515</v>
      </c>
      <c r="B212" t="s">
        <v>13</v>
      </c>
      <c r="C212" t="s">
        <v>32</v>
      </c>
      <c r="D212" t="s">
        <v>33</v>
      </c>
      <c r="E212">
        <v>3</v>
      </c>
      <c r="F212" t="s">
        <v>52</v>
      </c>
      <c r="G212" t="s">
        <v>53</v>
      </c>
      <c r="H212" t="s">
        <v>116</v>
      </c>
      <c r="I212" t="s">
        <v>69</v>
      </c>
      <c r="J212" s="55">
        <v>44514</v>
      </c>
      <c r="K212" s="55">
        <v>44515</v>
      </c>
      <c r="L212">
        <v>4</v>
      </c>
      <c r="M212" t="s">
        <v>117</v>
      </c>
      <c r="N212">
        <v>0</v>
      </c>
      <c r="O212">
        <v>12697140</v>
      </c>
      <c r="P212" t="s">
        <v>118</v>
      </c>
      <c r="Q212">
        <v>2805</v>
      </c>
      <c r="R212">
        <v>0</v>
      </c>
      <c r="S212">
        <v>1.4462814348E-2</v>
      </c>
      <c r="T212" s="19">
        <v>393094.3</v>
      </c>
      <c r="U212" s="19">
        <v>394838.43</v>
      </c>
      <c r="V212" s="19">
        <f t="shared" si="3"/>
        <v>1744.1300000000047</v>
      </c>
      <c r="W212">
        <v>0</v>
      </c>
      <c r="X212">
        <v>0</v>
      </c>
      <c r="Y212">
        <v>0</v>
      </c>
      <c r="Z212">
        <v>1744.13</v>
      </c>
      <c r="AA212">
        <v>393094.3</v>
      </c>
      <c r="AB212">
        <v>0.44369251856399999</v>
      </c>
      <c r="AC212">
        <v>0.84067253802999997</v>
      </c>
      <c r="AD212" s="55">
        <v>44516.209247685183</v>
      </c>
      <c r="AE212" s="55">
        <v>44516.336430868054</v>
      </c>
      <c r="AF212">
        <v>2805</v>
      </c>
      <c r="AG212" t="s">
        <v>1010</v>
      </c>
      <c r="AH212" t="s">
        <v>1011</v>
      </c>
      <c r="AI212" t="s">
        <v>120</v>
      </c>
      <c r="AJ212">
        <v>0</v>
      </c>
      <c r="AK212" s="55">
        <v>44516.151261574072</v>
      </c>
      <c r="AL212" s="55">
        <v>44516.250254629631</v>
      </c>
      <c r="AM212" t="s">
        <v>13</v>
      </c>
      <c r="AN212">
        <v>42735100</v>
      </c>
      <c r="AO212" t="s">
        <v>32</v>
      </c>
      <c r="AP212" t="s">
        <v>33</v>
      </c>
      <c r="AQ212">
        <v>3</v>
      </c>
      <c r="AR212" t="s">
        <v>122</v>
      </c>
      <c r="AS212" t="s">
        <v>1010</v>
      </c>
      <c r="AT212" s="53">
        <v>36161</v>
      </c>
      <c r="AU212" t="s">
        <v>232</v>
      </c>
      <c r="AV212" t="s">
        <v>122</v>
      </c>
      <c r="AW212" t="s">
        <v>13</v>
      </c>
      <c r="AX212" s="53">
        <v>44249</v>
      </c>
      <c r="AY212" t="s">
        <v>123</v>
      </c>
      <c r="AZ212" t="s">
        <v>52</v>
      </c>
      <c r="BA212" t="s">
        <v>53</v>
      </c>
      <c r="BB212" t="s">
        <v>233</v>
      </c>
      <c r="BC212" t="s">
        <v>120</v>
      </c>
      <c r="BD212" t="s">
        <v>124</v>
      </c>
      <c r="BE212" t="s">
        <v>120</v>
      </c>
    </row>
    <row r="213" spans="1:57" hidden="1" x14ac:dyDescent="0.3">
      <c r="A213" s="55">
        <v>44515</v>
      </c>
      <c r="B213" t="s">
        <v>13</v>
      </c>
      <c r="C213" t="s">
        <v>32</v>
      </c>
      <c r="D213" t="s">
        <v>33</v>
      </c>
      <c r="E213">
        <v>3</v>
      </c>
      <c r="F213" t="s">
        <v>52</v>
      </c>
      <c r="G213" t="s">
        <v>53</v>
      </c>
      <c r="H213" t="s">
        <v>116</v>
      </c>
      <c r="I213" t="s">
        <v>69</v>
      </c>
      <c r="J213" s="55">
        <v>44514</v>
      </c>
      <c r="K213" s="55">
        <v>44515</v>
      </c>
      <c r="L213">
        <v>4</v>
      </c>
      <c r="M213" t="s">
        <v>117</v>
      </c>
      <c r="N213">
        <v>0</v>
      </c>
      <c r="O213">
        <v>12697140</v>
      </c>
      <c r="P213" t="s">
        <v>118</v>
      </c>
      <c r="Q213">
        <v>2810</v>
      </c>
      <c r="R213">
        <v>0</v>
      </c>
      <c r="S213">
        <v>1.5039323144E-2</v>
      </c>
      <c r="T213" s="19">
        <v>408763.61</v>
      </c>
      <c r="U213" s="19">
        <v>406874.9</v>
      </c>
      <c r="V213" s="19">
        <f t="shared" si="3"/>
        <v>-1888.7099999999627</v>
      </c>
      <c r="W213">
        <v>0</v>
      </c>
      <c r="X213">
        <v>0</v>
      </c>
      <c r="Y213">
        <v>0</v>
      </c>
      <c r="Z213">
        <v>-1888.70999999996</v>
      </c>
      <c r="AA213">
        <v>408763.61</v>
      </c>
      <c r="AB213">
        <v>-0.462054339915</v>
      </c>
      <c r="AC213">
        <v>-6.8655598552E-2</v>
      </c>
      <c r="AD213" s="55">
        <v>44516.209247685183</v>
      </c>
      <c r="AE213" s="55">
        <v>44516.336430868054</v>
      </c>
      <c r="AF213">
        <v>2810</v>
      </c>
      <c r="AG213" t="s">
        <v>1012</v>
      </c>
      <c r="AH213" t="s">
        <v>1013</v>
      </c>
      <c r="AI213" t="s">
        <v>120</v>
      </c>
      <c r="AJ213">
        <v>0</v>
      </c>
      <c r="AK213" s="55">
        <v>44516.151261574072</v>
      </c>
      <c r="AL213" s="55">
        <v>44516.250254629631</v>
      </c>
      <c r="AM213" t="s">
        <v>13</v>
      </c>
      <c r="AN213" t="s">
        <v>1014</v>
      </c>
      <c r="AO213" t="s">
        <v>32</v>
      </c>
      <c r="AP213" t="s">
        <v>33</v>
      </c>
      <c r="AQ213">
        <v>3</v>
      </c>
      <c r="AR213" t="s">
        <v>122</v>
      </c>
      <c r="AS213" t="s">
        <v>1012</v>
      </c>
      <c r="AT213" s="53">
        <v>36161</v>
      </c>
      <c r="AU213" t="s">
        <v>232</v>
      </c>
      <c r="AV213" t="s">
        <v>122</v>
      </c>
      <c r="AW213" t="s">
        <v>13</v>
      </c>
      <c r="AX213" s="53">
        <v>44249</v>
      </c>
      <c r="AY213" t="s">
        <v>123</v>
      </c>
      <c r="AZ213" t="s">
        <v>52</v>
      </c>
      <c r="BA213" t="s">
        <v>53</v>
      </c>
      <c r="BB213" t="s">
        <v>233</v>
      </c>
      <c r="BC213" t="s">
        <v>120</v>
      </c>
      <c r="BD213" t="s">
        <v>124</v>
      </c>
      <c r="BE213" t="s">
        <v>120</v>
      </c>
    </row>
    <row r="214" spans="1:57" hidden="1" x14ac:dyDescent="0.3">
      <c r="A214" s="55">
        <v>44515</v>
      </c>
      <c r="B214" t="s">
        <v>13</v>
      </c>
      <c r="C214" t="s">
        <v>32</v>
      </c>
      <c r="D214" t="s">
        <v>33</v>
      </c>
      <c r="E214">
        <v>3</v>
      </c>
      <c r="F214" t="s">
        <v>52</v>
      </c>
      <c r="G214" t="s">
        <v>53</v>
      </c>
      <c r="H214" t="s">
        <v>116</v>
      </c>
      <c r="I214" t="s">
        <v>69</v>
      </c>
      <c r="J214" s="55">
        <v>44514</v>
      </c>
      <c r="K214" s="55">
        <v>44515</v>
      </c>
      <c r="L214">
        <v>4</v>
      </c>
      <c r="M214" t="s">
        <v>117</v>
      </c>
      <c r="N214">
        <v>0</v>
      </c>
      <c r="O214">
        <v>12697140</v>
      </c>
      <c r="P214" t="s">
        <v>118</v>
      </c>
      <c r="Q214">
        <v>2812</v>
      </c>
      <c r="R214">
        <v>0</v>
      </c>
      <c r="S214">
        <v>2.0065423419999999E-2</v>
      </c>
      <c r="T214" s="19">
        <v>545371.28</v>
      </c>
      <c r="U214" s="19">
        <v>547664.38</v>
      </c>
      <c r="V214" s="19">
        <f t="shared" si="3"/>
        <v>2293.0999999999767</v>
      </c>
      <c r="W214">
        <v>0</v>
      </c>
      <c r="X214">
        <v>0</v>
      </c>
      <c r="Y214">
        <v>0</v>
      </c>
      <c r="Z214">
        <v>2293.0999999999799</v>
      </c>
      <c r="AA214">
        <v>545371.28</v>
      </c>
      <c r="AB214">
        <v>0.42046585218100002</v>
      </c>
      <c r="AC214">
        <v>0.81735303363699996</v>
      </c>
      <c r="AD214" s="55">
        <v>44516.209247685183</v>
      </c>
      <c r="AE214" s="55">
        <v>44516.336430868054</v>
      </c>
      <c r="AF214">
        <v>2812</v>
      </c>
      <c r="AG214" t="s">
        <v>1015</v>
      </c>
      <c r="AH214" t="s">
        <v>500</v>
      </c>
      <c r="AI214" t="s">
        <v>120</v>
      </c>
      <c r="AJ214">
        <v>0</v>
      </c>
      <c r="AK214" s="55">
        <v>44516.151261574072</v>
      </c>
      <c r="AL214" s="55">
        <v>44516.250254629631</v>
      </c>
      <c r="AM214" t="s">
        <v>13</v>
      </c>
      <c r="AN214">
        <v>49560105</v>
      </c>
      <c r="AO214" t="s">
        <v>32</v>
      </c>
      <c r="AP214" t="s">
        <v>33</v>
      </c>
      <c r="AQ214">
        <v>3</v>
      </c>
      <c r="AR214" t="s">
        <v>122</v>
      </c>
      <c r="AS214" t="s">
        <v>1015</v>
      </c>
      <c r="AT214" s="53">
        <v>36161</v>
      </c>
      <c r="AU214" t="s">
        <v>232</v>
      </c>
      <c r="AV214" t="s">
        <v>122</v>
      </c>
      <c r="AW214" t="s">
        <v>13</v>
      </c>
      <c r="AX214" s="53">
        <v>44249</v>
      </c>
      <c r="AY214" t="s">
        <v>123</v>
      </c>
      <c r="AZ214" t="s">
        <v>52</v>
      </c>
      <c r="BA214" t="s">
        <v>53</v>
      </c>
      <c r="BB214" t="s">
        <v>233</v>
      </c>
      <c r="BC214" t="s">
        <v>120</v>
      </c>
      <c r="BD214" t="s">
        <v>124</v>
      </c>
      <c r="BE214" t="s">
        <v>120</v>
      </c>
    </row>
    <row r="215" spans="1:57" hidden="1" x14ac:dyDescent="0.3">
      <c r="A215" s="55">
        <v>44515</v>
      </c>
      <c r="B215" t="s">
        <v>13</v>
      </c>
      <c r="C215" t="s">
        <v>32</v>
      </c>
      <c r="D215" t="s">
        <v>33</v>
      </c>
      <c r="E215">
        <v>3</v>
      </c>
      <c r="F215" t="s">
        <v>52</v>
      </c>
      <c r="G215" t="s">
        <v>53</v>
      </c>
      <c r="H215" t="s">
        <v>116</v>
      </c>
      <c r="I215" t="s">
        <v>69</v>
      </c>
      <c r="J215" s="55">
        <v>44514</v>
      </c>
      <c r="K215" s="55">
        <v>44515</v>
      </c>
      <c r="L215">
        <v>4</v>
      </c>
      <c r="M215" t="s">
        <v>117</v>
      </c>
      <c r="N215">
        <v>0</v>
      </c>
      <c r="O215">
        <v>12697140</v>
      </c>
      <c r="P215" t="s">
        <v>118</v>
      </c>
      <c r="Q215">
        <v>2814</v>
      </c>
      <c r="R215">
        <v>0</v>
      </c>
      <c r="S215">
        <v>0.11996181797699999</v>
      </c>
      <c r="T215" s="19">
        <v>3260520.79</v>
      </c>
      <c r="U215" s="19">
        <v>2983737.45</v>
      </c>
      <c r="V215" s="19">
        <f t="shared" si="3"/>
        <v>-276783.33999999985</v>
      </c>
      <c r="W215">
        <v>-235052.61</v>
      </c>
      <c r="X215">
        <v>0</v>
      </c>
      <c r="Y215">
        <v>-235052.61</v>
      </c>
      <c r="Z215">
        <v>-41730.729999999901</v>
      </c>
      <c r="AA215">
        <v>3260520.79</v>
      </c>
      <c r="AB215">
        <v>-1.2798792796530001</v>
      </c>
      <c r="AC215">
        <v>-0.88971213409500005</v>
      </c>
      <c r="AD215" s="55">
        <v>44516.209247685183</v>
      </c>
      <c r="AE215" s="55">
        <v>44516.336430868054</v>
      </c>
      <c r="AF215">
        <v>2814</v>
      </c>
      <c r="AG215" t="s">
        <v>1016</v>
      </c>
      <c r="AH215" t="s">
        <v>1017</v>
      </c>
      <c r="AI215" t="s">
        <v>120</v>
      </c>
      <c r="AJ215">
        <v>0</v>
      </c>
      <c r="AK215" s="55">
        <v>44516.151261574072</v>
      </c>
      <c r="AL215" s="55">
        <v>44516.250254629631</v>
      </c>
      <c r="AM215" t="s">
        <v>13</v>
      </c>
      <c r="AN215">
        <v>52769106</v>
      </c>
      <c r="AO215" t="s">
        <v>32</v>
      </c>
      <c r="AP215" t="s">
        <v>33</v>
      </c>
      <c r="AQ215">
        <v>3</v>
      </c>
      <c r="AR215" t="s">
        <v>122</v>
      </c>
      <c r="AS215" t="s">
        <v>1016</v>
      </c>
      <c r="AT215" s="53">
        <v>36161</v>
      </c>
      <c r="AU215" t="s">
        <v>232</v>
      </c>
      <c r="AV215" t="s">
        <v>122</v>
      </c>
      <c r="AW215" t="s">
        <v>13</v>
      </c>
      <c r="AX215" s="53">
        <v>44249</v>
      </c>
      <c r="AY215" t="s">
        <v>123</v>
      </c>
      <c r="AZ215" t="s">
        <v>52</v>
      </c>
      <c r="BA215" t="s">
        <v>53</v>
      </c>
      <c r="BB215" t="s">
        <v>233</v>
      </c>
      <c r="BC215" t="s">
        <v>120</v>
      </c>
      <c r="BD215" t="s">
        <v>124</v>
      </c>
      <c r="BE215" t="s">
        <v>120</v>
      </c>
    </row>
    <row r="216" spans="1:57" hidden="1" x14ac:dyDescent="0.3">
      <c r="A216" s="55">
        <v>44515</v>
      </c>
      <c r="B216" t="s">
        <v>13</v>
      </c>
      <c r="C216" t="s">
        <v>32</v>
      </c>
      <c r="D216" t="s">
        <v>33</v>
      </c>
      <c r="E216">
        <v>3</v>
      </c>
      <c r="F216" t="s">
        <v>52</v>
      </c>
      <c r="G216" t="s">
        <v>53</v>
      </c>
      <c r="H216" t="s">
        <v>116</v>
      </c>
      <c r="I216" t="s">
        <v>69</v>
      </c>
      <c r="J216" s="55">
        <v>44514</v>
      </c>
      <c r="K216" s="55">
        <v>44515</v>
      </c>
      <c r="L216">
        <v>4</v>
      </c>
      <c r="M216" t="s">
        <v>117</v>
      </c>
      <c r="N216">
        <v>0</v>
      </c>
      <c r="O216">
        <v>12697140</v>
      </c>
      <c r="P216" t="s">
        <v>118</v>
      </c>
      <c r="Q216">
        <v>2815</v>
      </c>
      <c r="R216">
        <v>0</v>
      </c>
      <c r="S216">
        <v>0.16266559338299999</v>
      </c>
      <c r="T216" s="19">
        <v>4421194.66</v>
      </c>
      <c r="U216" s="19">
        <v>4119528.21</v>
      </c>
      <c r="V216" s="19">
        <f t="shared" si="3"/>
        <v>-301666.45000000019</v>
      </c>
      <c r="W216">
        <v>-324880.24</v>
      </c>
      <c r="X216">
        <v>0</v>
      </c>
      <c r="Y216">
        <v>-324880.24</v>
      </c>
      <c r="Z216">
        <v>23213.789999999801</v>
      </c>
      <c r="AA216">
        <v>4421194.66</v>
      </c>
      <c r="AB216">
        <v>0.52505695372399996</v>
      </c>
      <c r="AC216">
        <v>0.92235742432800005</v>
      </c>
      <c r="AD216" s="55">
        <v>44516.209247685183</v>
      </c>
      <c r="AE216" s="55">
        <v>44516.336430868054</v>
      </c>
      <c r="AF216">
        <v>2815</v>
      </c>
      <c r="AG216" t="s">
        <v>1018</v>
      </c>
      <c r="AH216" t="s">
        <v>1019</v>
      </c>
      <c r="AI216" t="s">
        <v>120</v>
      </c>
      <c r="AJ216">
        <v>0</v>
      </c>
      <c r="AK216" s="55">
        <v>44516.151261574072</v>
      </c>
      <c r="AL216" s="55">
        <v>44516.250254629631</v>
      </c>
      <c r="AM216" t="s">
        <v>13</v>
      </c>
      <c r="AN216">
        <v>53015103</v>
      </c>
      <c r="AO216" t="s">
        <v>32</v>
      </c>
      <c r="AP216" t="s">
        <v>33</v>
      </c>
      <c r="AQ216">
        <v>3</v>
      </c>
      <c r="AR216" t="s">
        <v>122</v>
      </c>
      <c r="AS216" t="s">
        <v>1018</v>
      </c>
      <c r="AT216" s="53">
        <v>36161</v>
      </c>
      <c r="AU216" t="s">
        <v>232</v>
      </c>
      <c r="AV216" t="s">
        <v>122</v>
      </c>
      <c r="AW216" t="s">
        <v>13</v>
      </c>
      <c r="AX216" s="53">
        <v>44249</v>
      </c>
      <c r="AY216" t="s">
        <v>123</v>
      </c>
      <c r="AZ216" t="s">
        <v>52</v>
      </c>
      <c r="BA216" t="s">
        <v>53</v>
      </c>
      <c r="BB216" t="s">
        <v>233</v>
      </c>
      <c r="BC216" t="s">
        <v>120</v>
      </c>
      <c r="BD216" t="s">
        <v>124</v>
      </c>
      <c r="BE216" t="s">
        <v>120</v>
      </c>
    </row>
    <row r="217" spans="1:57" hidden="1" x14ac:dyDescent="0.3">
      <c r="A217" s="55">
        <v>44515</v>
      </c>
      <c r="B217" t="s">
        <v>13</v>
      </c>
      <c r="C217" t="s">
        <v>32</v>
      </c>
      <c r="D217" t="s">
        <v>33</v>
      </c>
      <c r="E217">
        <v>3</v>
      </c>
      <c r="F217" t="s">
        <v>52</v>
      </c>
      <c r="G217" t="s">
        <v>53</v>
      </c>
      <c r="H217" t="s">
        <v>116</v>
      </c>
      <c r="I217" t="s">
        <v>69</v>
      </c>
      <c r="J217" s="55">
        <v>44514</v>
      </c>
      <c r="K217" s="55">
        <v>44515</v>
      </c>
      <c r="L217">
        <v>4</v>
      </c>
      <c r="M217" t="s">
        <v>117</v>
      </c>
      <c r="N217">
        <v>0</v>
      </c>
      <c r="O217">
        <v>12697140</v>
      </c>
      <c r="P217" t="s">
        <v>118</v>
      </c>
      <c r="Q217">
        <v>2817</v>
      </c>
      <c r="R217">
        <v>0</v>
      </c>
      <c r="S217">
        <v>6.7540633614999998E-2</v>
      </c>
      <c r="T217" s="19">
        <v>1835731.1</v>
      </c>
      <c r="U217" s="19">
        <v>1719239.52</v>
      </c>
      <c r="V217" s="19">
        <f t="shared" si="3"/>
        <v>-116491.58000000007</v>
      </c>
      <c r="W217">
        <v>-134091.1</v>
      </c>
      <c r="X217">
        <v>0</v>
      </c>
      <c r="Y217">
        <v>-134091.1</v>
      </c>
      <c r="Z217">
        <v>17599.519999999899</v>
      </c>
      <c r="AA217">
        <v>1835731.1</v>
      </c>
      <c r="AB217">
        <v>0.95871993452600002</v>
      </c>
      <c r="AC217">
        <v>1.3577347407260001</v>
      </c>
      <c r="AD217" s="55">
        <v>44516.209247685183</v>
      </c>
      <c r="AE217" s="55">
        <v>44516.336430868054</v>
      </c>
      <c r="AF217">
        <v>2817</v>
      </c>
      <c r="AG217" t="s">
        <v>1020</v>
      </c>
      <c r="AH217" t="s">
        <v>1021</v>
      </c>
      <c r="AI217" t="s">
        <v>120</v>
      </c>
      <c r="AJ217">
        <v>0</v>
      </c>
      <c r="AK217" s="55">
        <v>44516.151261574072</v>
      </c>
      <c r="AL217" s="55">
        <v>44516.250254629631</v>
      </c>
      <c r="AM217" t="s">
        <v>13</v>
      </c>
      <c r="AN217">
        <v>53332102</v>
      </c>
      <c r="AO217" t="s">
        <v>32</v>
      </c>
      <c r="AP217" t="s">
        <v>33</v>
      </c>
      <c r="AQ217">
        <v>3</v>
      </c>
      <c r="AR217" t="s">
        <v>122</v>
      </c>
      <c r="AS217" t="s">
        <v>1020</v>
      </c>
      <c r="AT217" s="53">
        <v>36161</v>
      </c>
      <c r="AU217" t="s">
        <v>232</v>
      </c>
      <c r="AV217" t="s">
        <v>122</v>
      </c>
      <c r="AW217" t="s">
        <v>13</v>
      </c>
      <c r="AX217" s="53">
        <v>44249</v>
      </c>
      <c r="AY217" t="s">
        <v>123</v>
      </c>
      <c r="AZ217" t="s">
        <v>52</v>
      </c>
      <c r="BA217" t="s">
        <v>53</v>
      </c>
      <c r="BB217" t="s">
        <v>233</v>
      </c>
      <c r="BC217" t="s">
        <v>120</v>
      </c>
      <c r="BD217" t="s">
        <v>124</v>
      </c>
      <c r="BE217" t="s">
        <v>120</v>
      </c>
    </row>
    <row r="218" spans="1:57" hidden="1" x14ac:dyDescent="0.3">
      <c r="A218" s="55">
        <v>44515</v>
      </c>
      <c r="B218" t="s">
        <v>13</v>
      </c>
      <c r="C218" t="s">
        <v>32</v>
      </c>
      <c r="D218" t="s">
        <v>272</v>
      </c>
      <c r="E218">
        <v>3</v>
      </c>
      <c r="F218" t="s">
        <v>52</v>
      </c>
      <c r="G218" t="s">
        <v>53</v>
      </c>
      <c r="H218" t="s">
        <v>116</v>
      </c>
      <c r="I218" t="s">
        <v>69</v>
      </c>
      <c r="J218" s="55">
        <v>44514</v>
      </c>
      <c r="K218" s="55">
        <v>44515</v>
      </c>
      <c r="L218">
        <v>4</v>
      </c>
      <c r="M218" t="s">
        <v>117</v>
      </c>
      <c r="N218">
        <v>0</v>
      </c>
      <c r="O218">
        <v>12697140</v>
      </c>
      <c r="P218" t="s">
        <v>118</v>
      </c>
      <c r="Q218">
        <v>2818</v>
      </c>
      <c r="R218">
        <v>0</v>
      </c>
      <c r="S218">
        <v>5.5704081108E-2</v>
      </c>
      <c r="T218" s="19">
        <v>1514017.69</v>
      </c>
      <c r="U218" s="19">
        <v>1409377.66</v>
      </c>
      <c r="V218" s="19">
        <f t="shared" si="3"/>
        <v>-104640.03000000003</v>
      </c>
      <c r="W218">
        <v>-126336.8</v>
      </c>
      <c r="X218">
        <v>0</v>
      </c>
      <c r="Y218">
        <v>-126336.8</v>
      </c>
      <c r="Z218">
        <v>21696.77</v>
      </c>
      <c r="AA218">
        <v>1514017.69</v>
      </c>
      <c r="AB218">
        <v>1.433059213463</v>
      </c>
      <c r="AC218">
        <v>1.8339487988050001</v>
      </c>
      <c r="AD218" s="55">
        <v>44516.209247685183</v>
      </c>
      <c r="AE218" s="55">
        <v>44516.336430868054</v>
      </c>
      <c r="AF218">
        <v>2818</v>
      </c>
      <c r="AG218" t="s">
        <v>1025</v>
      </c>
      <c r="AH218" t="s">
        <v>1026</v>
      </c>
      <c r="AI218" t="s">
        <v>120</v>
      </c>
      <c r="AJ218">
        <v>0</v>
      </c>
      <c r="AK218" s="55">
        <v>44516.151261574072</v>
      </c>
      <c r="AL218" s="55">
        <v>44516.250254629631</v>
      </c>
      <c r="AM218" t="s">
        <v>13</v>
      </c>
      <c r="AN218">
        <v>53484101</v>
      </c>
      <c r="AO218" t="s">
        <v>32</v>
      </c>
      <c r="AP218" t="s">
        <v>272</v>
      </c>
      <c r="AQ218">
        <v>3</v>
      </c>
      <c r="AR218" t="s">
        <v>122</v>
      </c>
      <c r="AS218" t="s">
        <v>1025</v>
      </c>
      <c r="AT218" s="53">
        <v>36161</v>
      </c>
      <c r="AU218" t="s">
        <v>232</v>
      </c>
      <c r="AV218" t="s">
        <v>122</v>
      </c>
      <c r="AW218" t="s">
        <v>13</v>
      </c>
      <c r="AX218" s="53">
        <v>44249</v>
      </c>
      <c r="AY218" t="s">
        <v>123</v>
      </c>
      <c r="AZ218" t="s">
        <v>52</v>
      </c>
      <c r="BA218" t="s">
        <v>53</v>
      </c>
      <c r="BB218" t="s">
        <v>233</v>
      </c>
      <c r="BC218" t="s">
        <v>120</v>
      </c>
      <c r="BD218" t="s">
        <v>124</v>
      </c>
      <c r="BE218" t="s">
        <v>120</v>
      </c>
    </row>
    <row r="219" spans="1:57" hidden="1" x14ac:dyDescent="0.3">
      <c r="A219" s="55">
        <v>44515</v>
      </c>
      <c r="B219" t="s">
        <v>13</v>
      </c>
      <c r="C219" t="s">
        <v>32</v>
      </c>
      <c r="D219" t="s">
        <v>33</v>
      </c>
      <c r="E219">
        <v>3</v>
      </c>
      <c r="F219" t="s">
        <v>52</v>
      </c>
      <c r="G219" t="s">
        <v>53</v>
      </c>
      <c r="H219" t="s">
        <v>116</v>
      </c>
      <c r="I219" t="s">
        <v>69</v>
      </c>
      <c r="J219" s="55">
        <v>44514</v>
      </c>
      <c r="K219" s="55">
        <v>44515</v>
      </c>
      <c r="L219">
        <v>4</v>
      </c>
      <c r="M219" t="s">
        <v>117</v>
      </c>
      <c r="N219">
        <v>0</v>
      </c>
      <c r="O219">
        <v>12697140</v>
      </c>
      <c r="P219" t="s">
        <v>118</v>
      </c>
      <c r="Q219">
        <v>2819</v>
      </c>
      <c r="R219">
        <v>0</v>
      </c>
      <c r="S219">
        <v>3.0951469370000002E-2</v>
      </c>
      <c r="T219" s="19">
        <v>841250.25</v>
      </c>
      <c r="U219" s="19">
        <v>835705.89</v>
      </c>
      <c r="V219" s="19">
        <f t="shared" si="3"/>
        <v>-5544.359999999986</v>
      </c>
      <c r="W219">
        <v>0</v>
      </c>
      <c r="X219">
        <v>0</v>
      </c>
      <c r="Y219">
        <v>0</v>
      </c>
      <c r="Z219">
        <v>-5544.3599999999897</v>
      </c>
      <c r="AA219">
        <v>841250.25</v>
      </c>
      <c r="AB219">
        <v>-0.65906191409799997</v>
      </c>
      <c r="AC219">
        <v>-0.26644167147699999</v>
      </c>
      <c r="AD219" s="55">
        <v>44516.209247685183</v>
      </c>
      <c r="AE219" s="55">
        <v>44516.336430868054</v>
      </c>
      <c r="AF219">
        <v>2819</v>
      </c>
      <c r="AG219" t="s">
        <v>1027</v>
      </c>
      <c r="AH219" t="s">
        <v>1028</v>
      </c>
      <c r="AI219" t="s">
        <v>120</v>
      </c>
      <c r="AJ219" t="s">
        <v>120</v>
      </c>
      <c r="AK219" s="55">
        <v>44516.151261574072</v>
      </c>
      <c r="AL219" s="55">
        <v>44516.250254629631</v>
      </c>
      <c r="AM219" t="s">
        <v>13</v>
      </c>
      <c r="AN219">
        <v>53611109</v>
      </c>
      <c r="AO219" t="s">
        <v>32</v>
      </c>
      <c r="AP219" t="s">
        <v>33</v>
      </c>
      <c r="AQ219">
        <v>3</v>
      </c>
      <c r="AR219" t="s">
        <v>122</v>
      </c>
      <c r="AS219" t="s">
        <v>1027</v>
      </c>
      <c r="AT219" s="53">
        <v>36161</v>
      </c>
      <c r="AU219" t="s">
        <v>232</v>
      </c>
      <c r="AV219" t="s">
        <v>122</v>
      </c>
      <c r="AW219" t="s">
        <v>13</v>
      </c>
      <c r="AX219" s="53">
        <v>44249</v>
      </c>
      <c r="AY219" t="s">
        <v>123</v>
      </c>
      <c r="AZ219" t="s">
        <v>52</v>
      </c>
      <c r="BA219" t="s">
        <v>53</v>
      </c>
      <c r="BB219" t="s">
        <v>233</v>
      </c>
      <c r="BC219" t="s">
        <v>120</v>
      </c>
      <c r="BD219" t="s">
        <v>124</v>
      </c>
      <c r="BE219" t="s">
        <v>120</v>
      </c>
    </row>
    <row r="220" spans="1:57" hidden="1" x14ac:dyDescent="0.3">
      <c r="A220" s="55">
        <v>44515</v>
      </c>
      <c r="B220" t="s">
        <v>13</v>
      </c>
      <c r="C220" t="s">
        <v>32</v>
      </c>
      <c r="D220" t="s">
        <v>33</v>
      </c>
      <c r="E220">
        <v>3</v>
      </c>
      <c r="F220" t="s">
        <v>52</v>
      </c>
      <c r="G220" t="s">
        <v>53</v>
      </c>
      <c r="H220" t="s">
        <v>116</v>
      </c>
      <c r="I220" t="s">
        <v>69</v>
      </c>
      <c r="J220" s="55">
        <v>44514</v>
      </c>
      <c r="K220" s="55">
        <v>44515</v>
      </c>
      <c r="L220">
        <v>4</v>
      </c>
      <c r="M220" t="s">
        <v>117</v>
      </c>
      <c r="N220">
        <v>0</v>
      </c>
      <c r="O220">
        <v>12697140</v>
      </c>
      <c r="P220" t="s">
        <v>118</v>
      </c>
      <c r="Q220">
        <v>2830</v>
      </c>
      <c r="R220">
        <v>0</v>
      </c>
      <c r="S220">
        <v>5.0845924467000002E-2</v>
      </c>
      <c r="T220" s="19">
        <v>1381974.67</v>
      </c>
      <c r="U220" s="19">
        <v>1280945.69</v>
      </c>
      <c r="V220" s="19">
        <f t="shared" si="3"/>
        <v>-101028.97999999998</v>
      </c>
      <c r="W220">
        <v>-129571.61</v>
      </c>
      <c r="X220">
        <v>0</v>
      </c>
      <c r="Y220">
        <v>-129571.61</v>
      </c>
      <c r="Z220">
        <v>28542.63</v>
      </c>
      <c r="AA220">
        <v>1381974.67</v>
      </c>
      <c r="AB220">
        <v>2.065351168846</v>
      </c>
      <c r="AC220">
        <v>2.4687399807629999</v>
      </c>
      <c r="AD220" s="55">
        <v>44516.209247685183</v>
      </c>
      <c r="AE220" s="55">
        <v>44516.336430868054</v>
      </c>
      <c r="AF220">
        <v>2830</v>
      </c>
      <c r="AG220" t="s">
        <v>1032</v>
      </c>
      <c r="AH220" t="s">
        <v>1033</v>
      </c>
      <c r="AI220" t="s">
        <v>120</v>
      </c>
      <c r="AJ220">
        <v>0</v>
      </c>
      <c r="AK220" s="55">
        <v>44516.151261574072</v>
      </c>
      <c r="AL220" s="55">
        <v>44516.250254629631</v>
      </c>
      <c r="AM220" t="s">
        <v>13</v>
      </c>
      <c r="AN220">
        <v>58498106</v>
      </c>
      <c r="AO220" t="s">
        <v>32</v>
      </c>
      <c r="AP220" t="s">
        <v>33</v>
      </c>
      <c r="AQ220">
        <v>3</v>
      </c>
      <c r="AR220" t="s">
        <v>122</v>
      </c>
      <c r="AS220" t="s">
        <v>1032</v>
      </c>
      <c r="AT220" s="53">
        <v>36161</v>
      </c>
      <c r="AU220" t="s">
        <v>232</v>
      </c>
      <c r="AV220" t="s">
        <v>122</v>
      </c>
      <c r="AW220" t="s">
        <v>13</v>
      </c>
      <c r="AX220" s="53">
        <v>44249</v>
      </c>
      <c r="AY220" t="s">
        <v>123</v>
      </c>
      <c r="AZ220" t="s">
        <v>52</v>
      </c>
      <c r="BA220" t="s">
        <v>53</v>
      </c>
      <c r="BB220" t="s">
        <v>233</v>
      </c>
      <c r="BC220" t="s">
        <v>120</v>
      </c>
      <c r="BD220" t="s">
        <v>124</v>
      </c>
      <c r="BE220" t="s">
        <v>120</v>
      </c>
    </row>
    <row r="221" spans="1:57" hidden="1" x14ac:dyDescent="0.3">
      <c r="A221" s="55">
        <v>44515</v>
      </c>
      <c r="B221" t="s">
        <v>13</v>
      </c>
      <c r="C221" t="s">
        <v>32</v>
      </c>
      <c r="D221" t="s">
        <v>33</v>
      </c>
      <c r="E221">
        <v>3</v>
      </c>
      <c r="F221" t="s">
        <v>52</v>
      </c>
      <c r="G221" t="s">
        <v>53</v>
      </c>
      <c r="H221" t="s">
        <v>116</v>
      </c>
      <c r="I221" t="s">
        <v>69</v>
      </c>
      <c r="J221" s="55">
        <v>44514</v>
      </c>
      <c r="K221" s="55">
        <v>44515</v>
      </c>
      <c r="L221">
        <v>4</v>
      </c>
      <c r="M221" t="s">
        <v>117</v>
      </c>
      <c r="N221">
        <v>0</v>
      </c>
      <c r="O221">
        <v>12697140</v>
      </c>
      <c r="P221" t="s">
        <v>118</v>
      </c>
      <c r="Q221">
        <v>2834</v>
      </c>
      <c r="R221">
        <v>0</v>
      </c>
      <c r="S221">
        <v>0.598864404224</v>
      </c>
      <c r="T221" s="19">
        <v>16276927.720000001</v>
      </c>
      <c r="U221" s="19">
        <v>15073076</v>
      </c>
      <c r="V221" s="19">
        <f t="shared" si="3"/>
        <v>-1203851.7200000007</v>
      </c>
      <c r="W221">
        <v>-1188160.68</v>
      </c>
      <c r="X221">
        <v>0</v>
      </c>
      <c r="Y221">
        <v>-1188160.68</v>
      </c>
      <c r="Z221">
        <v>-15691.040000000699</v>
      </c>
      <c r="AA221">
        <v>16276927.720000001</v>
      </c>
      <c r="AB221">
        <v>-9.6400501801999994E-2</v>
      </c>
      <c r="AC221">
        <v>0.29844382860800001</v>
      </c>
      <c r="AD221" s="55">
        <v>44516.209247685183</v>
      </c>
      <c r="AE221" s="55">
        <v>44516.336430868054</v>
      </c>
      <c r="AF221">
        <v>2834</v>
      </c>
      <c r="AG221" t="s">
        <v>1034</v>
      </c>
      <c r="AH221" t="s">
        <v>1035</v>
      </c>
      <c r="AI221" t="s">
        <v>120</v>
      </c>
      <c r="AJ221" t="s">
        <v>120</v>
      </c>
      <c r="AK221" s="55">
        <v>44516.151261574072</v>
      </c>
      <c r="AL221" s="55">
        <v>44516.250254629631</v>
      </c>
      <c r="AM221" t="s">
        <v>13</v>
      </c>
      <c r="AN221">
        <v>60505104</v>
      </c>
      <c r="AO221" t="s">
        <v>32</v>
      </c>
      <c r="AP221" t="s">
        <v>33</v>
      </c>
      <c r="AQ221">
        <v>3</v>
      </c>
      <c r="AR221" t="s">
        <v>122</v>
      </c>
      <c r="AS221" t="s">
        <v>1034</v>
      </c>
      <c r="AT221" s="53">
        <v>36161</v>
      </c>
      <c r="AU221" t="s">
        <v>232</v>
      </c>
      <c r="AV221" t="s">
        <v>122</v>
      </c>
      <c r="AW221" t="s">
        <v>13</v>
      </c>
      <c r="AX221" s="53">
        <v>44249</v>
      </c>
      <c r="AY221" t="s">
        <v>123</v>
      </c>
      <c r="AZ221" t="s">
        <v>52</v>
      </c>
      <c r="BA221" t="s">
        <v>53</v>
      </c>
      <c r="BB221" t="s">
        <v>233</v>
      </c>
      <c r="BC221" t="s">
        <v>120</v>
      </c>
      <c r="BD221" t="s">
        <v>124</v>
      </c>
      <c r="BE221" t="s">
        <v>120</v>
      </c>
    </row>
    <row r="222" spans="1:57" hidden="1" x14ac:dyDescent="0.3">
      <c r="A222" s="55">
        <v>44515</v>
      </c>
      <c r="B222" t="s">
        <v>13</v>
      </c>
      <c r="C222" t="s">
        <v>32</v>
      </c>
      <c r="D222" t="s">
        <v>33</v>
      </c>
      <c r="E222">
        <v>3</v>
      </c>
      <c r="F222" t="s">
        <v>52</v>
      </c>
      <c r="G222" t="s">
        <v>53</v>
      </c>
      <c r="H222" t="s">
        <v>116</v>
      </c>
      <c r="I222" t="s">
        <v>69</v>
      </c>
      <c r="J222" s="55">
        <v>44514</v>
      </c>
      <c r="K222" s="55">
        <v>44515</v>
      </c>
      <c r="L222">
        <v>4</v>
      </c>
      <c r="M222" t="s">
        <v>117</v>
      </c>
      <c r="N222">
        <v>0</v>
      </c>
      <c r="O222">
        <v>12697140</v>
      </c>
      <c r="P222" t="s">
        <v>118</v>
      </c>
      <c r="Q222">
        <v>2837</v>
      </c>
      <c r="R222">
        <v>0</v>
      </c>
      <c r="S222">
        <v>8.2852735427000002E-2</v>
      </c>
      <c r="T222" s="19">
        <v>2251908.7400000002</v>
      </c>
      <c r="U222" s="19">
        <v>2073272.18</v>
      </c>
      <c r="V222" s="19">
        <f t="shared" si="3"/>
        <v>-178636.56000000029</v>
      </c>
      <c r="W222">
        <v>-163424.66</v>
      </c>
      <c r="X222">
        <v>0</v>
      </c>
      <c r="Y222">
        <v>-163424.66</v>
      </c>
      <c r="Z222">
        <v>-15211.9000000003</v>
      </c>
      <c r="AA222">
        <v>2251908.7400000002</v>
      </c>
      <c r="AB222">
        <v>-0.67551138861899995</v>
      </c>
      <c r="AC222">
        <v>-0.28295605858900003</v>
      </c>
      <c r="AD222" s="55">
        <v>44516.209247685183</v>
      </c>
      <c r="AE222" s="55">
        <v>44516.336430868054</v>
      </c>
      <c r="AF222">
        <v>2837</v>
      </c>
      <c r="AG222" t="s">
        <v>1036</v>
      </c>
      <c r="AH222" t="s">
        <v>1037</v>
      </c>
      <c r="AI222" t="s">
        <v>120</v>
      </c>
      <c r="AJ222">
        <v>0</v>
      </c>
      <c r="AK222" s="55">
        <v>44516.151261574072</v>
      </c>
      <c r="AL222" s="55">
        <v>44516.250254629631</v>
      </c>
      <c r="AM222" t="s">
        <v>13</v>
      </c>
      <c r="AN222">
        <v>64058100</v>
      </c>
      <c r="AO222" t="s">
        <v>32</v>
      </c>
      <c r="AP222" t="s">
        <v>33</v>
      </c>
      <c r="AQ222">
        <v>3</v>
      </c>
      <c r="AR222" t="s">
        <v>122</v>
      </c>
      <c r="AS222" t="s">
        <v>1036</v>
      </c>
      <c r="AT222" s="53">
        <v>36161</v>
      </c>
      <c r="AU222" t="s">
        <v>232</v>
      </c>
      <c r="AV222" t="s">
        <v>122</v>
      </c>
      <c r="AW222" t="s">
        <v>13</v>
      </c>
      <c r="AX222" s="53">
        <v>44249</v>
      </c>
      <c r="AY222" t="s">
        <v>123</v>
      </c>
      <c r="AZ222" t="s">
        <v>52</v>
      </c>
      <c r="BA222" t="s">
        <v>53</v>
      </c>
      <c r="BB222" t="s">
        <v>233</v>
      </c>
      <c r="BC222" t="s">
        <v>120</v>
      </c>
      <c r="BD222" t="s">
        <v>124</v>
      </c>
      <c r="BE222" t="s">
        <v>120</v>
      </c>
    </row>
    <row r="223" spans="1:57" hidden="1" x14ac:dyDescent="0.3">
      <c r="A223" s="55">
        <v>44515</v>
      </c>
      <c r="B223" t="s">
        <v>13</v>
      </c>
      <c r="C223" t="s">
        <v>32</v>
      </c>
      <c r="D223" t="s">
        <v>33</v>
      </c>
      <c r="E223">
        <v>3</v>
      </c>
      <c r="F223" t="s">
        <v>52</v>
      </c>
      <c r="G223" t="s">
        <v>53</v>
      </c>
      <c r="H223" t="s">
        <v>116</v>
      </c>
      <c r="I223" t="s">
        <v>69</v>
      </c>
      <c r="J223" s="55">
        <v>44514</v>
      </c>
      <c r="K223" s="55">
        <v>44515</v>
      </c>
      <c r="L223">
        <v>4</v>
      </c>
      <c r="M223" t="s">
        <v>117</v>
      </c>
      <c r="N223">
        <v>0</v>
      </c>
      <c r="O223">
        <v>12697140</v>
      </c>
      <c r="P223" t="s">
        <v>118</v>
      </c>
      <c r="Q223">
        <v>2840</v>
      </c>
      <c r="R223">
        <v>0</v>
      </c>
      <c r="S223">
        <v>6.6142660741000003E-2</v>
      </c>
      <c r="T223" s="19">
        <v>1797734.68</v>
      </c>
      <c r="U223" s="19">
        <v>1661669.13</v>
      </c>
      <c r="V223" s="19">
        <f t="shared" si="3"/>
        <v>-136065.55000000005</v>
      </c>
      <c r="W223">
        <v>-131016.6</v>
      </c>
      <c r="X223">
        <v>0</v>
      </c>
      <c r="Y223">
        <v>-131016.6</v>
      </c>
      <c r="Z223">
        <v>-5048.9500000000398</v>
      </c>
      <c r="AA223">
        <v>1797734.68</v>
      </c>
      <c r="AB223">
        <v>-0.280850675918</v>
      </c>
      <c r="AC223">
        <v>0.11326453561499999</v>
      </c>
      <c r="AD223" s="55">
        <v>44516.209247685183</v>
      </c>
      <c r="AE223" s="55">
        <v>44516.336430868054</v>
      </c>
      <c r="AF223">
        <v>2840</v>
      </c>
      <c r="AG223" t="s">
        <v>1038</v>
      </c>
      <c r="AH223" t="s">
        <v>1039</v>
      </c>
      <c r="AI223" t="s">
        <v>120</v>
      </c>
      <c r="AJ223">
        <v>0</v>
      </c>
      <c r="AK223" s="55">
        <v>44516.151261574072</v>
      </c>
      <c r="AL223" s="55">
        <v>44516.250254629631</v>
      </c>
      <c r="AM223" t="s">
        <v>13</v>
      </c>
      <c r="AN223">
        <v>71813109</v>
      </c>
      <c r="AO223" t="s">
        <v>32</v>
      </c>
      <c r="AP223" t="s">
        <v>33</v>
      </c>
      <c r="AQ223">
        <v>3</v>
      </c>
      <c r="AR223" t="s">
        <v>122</v>
      </c>
      <c r="AS223" t="s">
        <v>1038</v>
      </c>
      <c r="AT223" s="53">
        <v>36161</v>
      </c>
      <c r="AU223" t="s">
        <v>232</v>
      </c>
      <c r="AV223" t="s">
        <v>122</v>
      </c>
      <c r="AW223" t="s">
        <v>13</v>
      </c>
      <c r="AX223" s="53">
        <v>44249</v>
      </c>
      <c r="AY223" t="s">
        <v>123</v>
      </c>
      <c r="AZ223" t="s">
        <v>52</v>
      </c>
      <c r="BA223" t="s">
        <v>53</v>
      </c>
      <c r="BB223" t="s">
        <v>233</v>
      </c>
      <c r="BC223" t="s">
        <v>120</v>
      </c>
      <c r="BD223" t="s">
        <v>124</v>
      </c>
      <c r="BE223" t="s">
        <v>120</v>
      </c>
    </row>
    <row r="224" spans="1:57" hidden="1" x14ac:dyDescent="0.3">
      <c r="A224" s="55">
        <v>44515</v>
      </c>
      <c r="B224" t="s">
        <v>13</v>
      </c>
      <c r="C224" t="s">
        <v>32</v>
      </c>
      <c r="D224" t="s">
        <v>33</v>
      </c>
      <c r="E224">
        <v>3</v>
      </c>
      <c r="F224" t="s">
        <v>52</v>
      </c>
      <c r="G224" t="s">
        <v>53</v>
      </c>
      <c r="H224" t="s">
        <v>116</v>
      </c>
      <c r="I224" t="s">
        <v>69</v>
      </c>
      <c r="J224" s="55">
        <v>44514</v>
      </c>
      <c r="K224" s="55">
        <v>44515</v>
      </c>
      <c r="L224">
        <v>4</v>
      </c>
      <c r="M224" t="s">
        <v>117</v>
      </c>
      <c r="N224">
        <v>0</v>
      </c>
      <c r="O224">
        <v>12697140</v>
      </c>
      <c r="P224" t="s">
        <v>118</v>
      </c>
      <c r="Q224">
        <v>2843</v>
      </c>
      <c r="R224">
        <v>0</v>
      </c>
      <c r="S224">
        <v>0.117463562545</v>
      </c>
      <c r="T224" s="19">
        <v>3192619.07</v>
      </c>
      <c r="U224" s="19">
        <v>2943930.42</v>
      </c>
      <c r="V224" s="19">
        <f t="shared" si="3"/>
        <v>-248688.64999999991</v>
      </c>
      <c r="W224">
        <v>-231949.73</v>
      </c>
      <c r="X224">
        <v>0</v>
      </c>
      <c r="Y224">
        <v>-231949.73</v>
      </c>
      <c r="Z224">
        <v>-16738.9199999999</v>
      </c>
      <c r="AA224">
        <v>3192619.07</v>
      </c>
      <c r="AB224">
        <v>-0.52430057056599999</v>
      </c>
      <c r="AC224">
        <v>-0.131147540984</v>
      </c>
      <c r="AD224" s="55">
        <v>44516.209247685183</v>
      </c>
      <c r="AE224" s="55">
        <v>44516.336430868054</v>
      </c>
      <c r="AF224">
        <v>2843</v>
      </c>
      <c r="AG224" t="s">
        <v>1040</v>
      </c>
      <c r="AH224" t="s">
        <v>1041</v>
      </c>
      <c r="AI224" t="s">
        <v>120</v>
      </c>
      <c r="AJ224">
        <v>0</v>
      </c>
      <c r="AK224" s="55">
        <v>44516.151261574072</v>
      </c>
      <c r="AL224" s="55">
        <v>44516.250254629631</v>
      </c>
      <c r="AM224" t="s">
        <v>13</v>
      </c>
      <c r="AN224">
        <v>75887109</v>
      </c>
      <c r="AO224" t="s">
        <v>32</v>
      </c>
      <c r="AP224" t="s">
        <v>33</v>
      </c>
      <c r="AQ224">
        <v>3</v>
      </c>
      <c r="AR224" t="s">
        <v>122</v>
      </c>
      <c r="AS224" t="s">
        <v>1040</v>
      </c>
      <c r="AT224" s="53">
        <v>36161</v>
      </c>
      <c r="AU224" t="s">
        <v>232</v>
      </c>
      <c r="AV224" t="s">
        <v>122</v>
      </c>
      <c r="AW224" t="s">
        <v>13</v>
      </c>
      <c r="AX224" s="53">
        <v>44249</v>
      </c>
      <c r="AY224" t="s">
        <v>123</v>
      </c>
      <c r="AZ224" t="s">
        <v>52</v>
      </c>
      <c r="BA224" t="s">
        <v>53</v>
      </c>
      <c r="BB224" t="s">
        <v>233</v>
      </c>
      <c r="BC224" t="s">
        <v>120</v>
      </c>
      <c r="BD224" t="s">
        <v>124</v>
      </c>
      <c r="BE224" t="s">
        <v>120</v>
      </c>
    </row>
    <row r="225" spans="1:57" hidden="1" x14ac:dyDescent="0.3">
      <c r="A225" s="55">
        <v>44515</v>
      </c>
      <c r="B225" t="s">
        <v>13</v>
      </c>
      <c r="C225" t="s">
        <v>32</v>
      </c>
      <c r="D225" t="s">
        <v>33</v>
      </c>
      <c r="E225">
        <v>3</v>
      </c>
      <c r="F225" t="s">
        <v>52</v>
      </c>
      <c r="G225" t="s">
        <v>53</v>
      </c>
      <c r="H225" t="s">
        <v>116</v>
      </c>
      <c r="I225" t="s">
        <v>69</v>
      </c>
      <c r="J225" s="55">
        <v>44514</v>
      </c>
      <c r="K225" s="55">
        <v>44515</v>
      </c>
      <c r="L225">
        <v>4</v>
      </c>
      <c r="M225" t="s">
        <v>117</v>
      </c>
      <c r="N225">
        <v>0</v>
      </c>
      <c r="O225">
        <v>12697140</v>
      </c>
      <c r="P225" t="s">
        <v>118</v>
      </c>
      <c r="Q225">
        <v>2846</v>
      </c>
      <c r="R225">
        <v>0</v>
      </c>
      <c r="S225">
        <v>1.9082649345000001E-2</v>
      </c>
      <c r="T225" s="19">
        <v>518659.82</v>
      </c>
      <c r="U225" s="19">
        <v>514137.64</v>
      </c>
      <c r="V225" s="19">
        <f t="shared" si="3"/>
        <v>-4522.179999999993</v>
      </c>
      <c r="W225">
        <v>0</v>
      </c>
      <c r="X225">
        <v>0</v>
      </c>
      <c r="Y225">
        <v>0</v>
      </c>
      <c r="Z225">
        <v>-4522.1799999999903</v>
      </c>
      <c r="AA225">
        <v>518659.82</v>
      </c>
      <c r="AB225">
        <v>-0.87189711360300004</v>
      </c>
      <c r="AC225">
        <v>-0.48011818293699998</v>
      </c>
      <c r="AD225" s="55">
        <v>44516.209247685183</v>
      </c>
      <c r="AE225" s="55">
        <v>44516.336430868054</v>
      </c>
      <c r="AF225">
        <v>2846</v>
      </c>
      <c r="AG225" t="s">
        <v>1042</v>
      </c>
      <c r="AH225" t="s">
        <v>1043</v>
      </c>
      <c r="AI225" t="s">
        <v>120</v>
      </c>
      <c r="AJ225">
        <v>0</v>
      </c>
      <c r="AK225" s="55">
        <v>44516.151261574072</v>
      </c>
      <c r="AL225" s="55">
        <v>44516.250254629631</v>
      </c>
      <c r="AM225" t="s">
        <v>13</v>
      </c>
      <c r="AN225">
        <v>84423102</v>
      </c>
      <c r="AO225" t="s">
        <v>32</v>
      </c>
      <c r="AP225" t="s">
        <v>33</v>
      </c>
      <c r="AQ225">
        <v>3</v>
      </c>
      <c r="AR225" t="s">
        <v>122</v>
      </c>
      <c r="AS225" t="s">
        <v>1042</v>
      </c>
      <c r="AT225" s="53">
        <v>36161</v>
      </c>
      <c r="AU225" t="s">
        <v>232</v>
      </c>
      <c r="AV225" t="s">
        <v>122</v>
      </c>
      <c r="AW225" t="s">
        <v>13</v>
      </c>
      <c r="AX225" s="53">
        <v>44249</v>
      </c>
      <c r="AY225" t="s">
        <v>123</v>
      </c>
      <c r="AZ225" t="s">
        <v>52</v>
      </c>
      <c r="BA225" t="s">
        <v>53</v>
      </c>
      <c r="BB225" t="s">
        <v>233</v>
      </c>
      <c r="BC225" t="s">
        <v>120</v>
      </c>
      <c r="BD225" t="s">
        <v>124</v>
      </c>
      <c r="BE225" t="s">
        <v>120</v>
      </c>
    </row>
    <row r="226" spans="1:57" hidden="1" x14ac:dyDescent="0.3">
      <c r="A226" s="55">
        <v>44515</v>
      </c>
      <c r="B226" t="s">
        <v>13</v>
      </c>
      <c r="C226" t="s">
        <v>32</v>
      </c>
      <c r="D226" t="s">
        <v>33</v>
      </c>
      <c r="E226">
        <v>3</v>
      </c>
      <c r="F226" t="s">
        <v>52</v>
      </c>
      <c r="G226" t="s">
        <v>53</v>
      </c>
      <c r="H226" t="s">
        <v>116</v>
      </c>
      <c r="I226" t="s">
        <v>69</v>
      </c>
      <c r="J226" s="55">
        <v>44514</v>
      </c>
      <c r="K226" s="55">
        <v>44515</v>
      </c>
      <c r="L226">
        <v>4</v>
      </c>
      <c r="M226" t="s">
        <v>117</v>
      </c>
      <c r="N226">
        <v>0</v>
      </c>
      <c r="O226">
        <v>12697140</v>
      </c>
      <c r="P226" t="s">
        <v>118</v>
      </c>
      <c r="Q226">
        <v>2847</v>
      </c>
      <c r="R226">
        <v>0</v>
      </c>
      <c r="S226">
        <v>0.62800485831399999</v>
      </c>
      <c r="T226" s="19">
        <v>17068955.199999999</v>
      </c>
      <c r="U226" s="19">
        <v>15686824.359999999</v>
      </c>
      <c r="V226" s="19">
        <f t="shared" si="3"/>
        <v>-1382130.8399999999</v>
      </c>
      <c r="W226">
        <v>-1236463.18</v>
      </c>
      <c r="X226">
        <v>0</v>
      </c>
      <c r="Y226">
        <v>-1236463.18</v>
      </c>
      <c r="Z226">
        <v>-145667.66</v>
      </c>
      <c r="AA226">
        <v>17068955.199999999</v>
      </c>
      <c r="AB226">
        <v>-0.85340700876599995</v>
      </c>
      <c r="AC226">
        <v>-0.461554599811</v>
      </c>
      <c r="AD226" s="55">
        <v>44516.209247685183</v>
      </c>
      <c r="AE226" s="55">
        <v>44516.336430868054</v>
      </c>
      <c r="AF226">
        <v>2847</v>
      </c>
      <c r="AG226" t="s">
        <v>1044</v>
      </c>
      <c r="AH226" t="s">
        <v>1045</v>
      </c>
      <c r="AI226" t="s">
        <v>120</v>
      </c>
      <c r="AJ226">
        <v>0</v>
      </c>
      <c r="AK226" s="55">
        <v>44516.151261574072</v>
      </c>
      <c r="AL226" s="55">
        <v>44516.250254629631</v>
      </c>
      <c r="AM226" t="s">
        <v>13</v>
      </c>
      <c r="AN226">
        <v>84670702</v>
      </c>
      <c r="AO226" t="s">
        <v>32</v>
      </c>
      <c r="AP226" t="s">
        <v>33</v>
      </c>
      <c r="AQ226">
        <v>3</v>
      </c>
      <c r="AR226" t="s">
        <v>122</v>
      </c>
      <c r="AS226" t="s">
        <v>1044</v>
      </c>
      <c r="AT226" s="53">
        <v>36161</v>
      </c>
      <c r="AU226" t="s">
        <v>232</v>
      </c>
      <c r="AV226" t="s">
        <v>122</v>
      </c>
      <c r="AW226" t="s">
        <v>13</v>
      </c>
      <c r="AX226" s="53">
        <v>44249</v>
      </c>
      <c r="AY226" t="s">
        <v>123</v>
      </c>
      <c r="AZ226" t="s">
        <v>52</v>
      </c>
      <c r="BA226" t="s">
        <v>53</v>
      </c>
      <c r="BB226" t="s">
        <v>233</v>
      </c>
      <c r="BC226" t="s">
        <v>120</v>
      </c>
      <c r="BD226" t="s">
        <v>124</v>
      </c>
      <c r="BE226" t="s">
        <v>120</v>
      </c>
    </row>
    <row r="227" spans="1:57" hidden="1" x14ac:dyDescent="0.3">
      <c r="A227" s="55">
        <v>44515</v>
      </c>
      <c r="B227" t="s">
        <v>13</v>
      </c>
      <c r="C227" t="s">
        <v>32</v>
      </c>
      <c r="D227" t="s">
        <v>33</v>
      </c>
      <c r="E227">
        <v>3</v>
      </c>
      <c r="F227" t="s">
        <v>52</v>
      </c>
      <c r="G227" t="s">
        <v>53</v>
      </c>
      <c r="H227" t="s">
        <v>116</v>
      </c>
      <c r="I227" t="s">
        <v>69</v>
      </c>
      <c r="J227" s="55">
        <v>44514</v>
      </c>
      <c r="K227" s="55">
        <v>44515</v>
      </c>
      <c r="L227">
        <v>4</v>
      </c>
      <c r="M227" t="s">
        <v>117</v>
      </c>
      <c r="N227">
        <v>0</v>
      </c>
      <c r="O227">
        <v>12697140</v>
      </c>
      <c r="P227" t="s">
        <v>118</v>
      </c>
      <c r="Q227">
        <v>2848</v>
      </c>
      <c r="R227">
        <v>0</v>
      </c>
      <c r="S227">
        <v>5.0598285558999999E-2</v>
      </c>
      <c r="T227" s="19">
        <v>1375243.93</v>
      </c>
      <c r="U227" s="19">
        <v>1213301.97</v>
      </c>
      <c r="V227" s="19">
        <f t="shared" si="3"/>
        <v>-161941.95999999996</v>
      </c>
      <c r="W227">
        <v>-123501.84</v>
      </c>
      <c r="X227">
        <v>0</v>
      </c>
      <c r="Y227">
        <v>-123501.84</v>
      </c>
      <c r="Z227">
        <v>-38440.120000000003</v>
      </c>
      <c r="AA227">
        <v>1375243.93</v>
      </c>
      <c r="AB227">
        <v>-2.7951492212729998</v>
      </c>
      <c r="AC227">
        <v>-2.4109710241100002</v>
      </c>
      <c r="AD227" s="55">
        <v>44516.209247685183</v>
      </c>
      <c r="AE227" s="55">
        <v>44516.336430868054</v>
      </c>
      <c r="AF227">
        <v>2848</v>
      </c>
      <c r="AG227" t="s">
        <v>1046</v>
      </c>
      <c r="AH227" t="s">
        <v>1047</v>
      </c>
      <c r="AI227" t="s">
        <v>120</v>
      </c>
      <c r="AJ227">
        <v>0</v>
      </c>
      <c r="AK227" s="55">
        <v>44516.151261574072</v>
      </c>
      <c r="AL227" s="55">
        <v>44516.250254629631</v>
      </c>
      <c r="AM227" t="s">
        <v>13</v>
      </c>
      <c r="AN227">
        <v>86516101</v>
      </c>
      <c r="AO227" t="s">
        <v>32</v>
      </c>
      <c r="AP227" t="s">
        <v>33</v>
      </c>
      <c r="AQ227">
        <v>3</v>
      </c>
      <c r="AR227" t="s">
        <v>122</v>
      </c>
      <c r="AS227" t="s">
        <v>1046</v>
      </c>
      <c r="AT227" s="53">
        <v>36161</v>
      </c>
      <c r="AU227" t="s">
        <v>232</v>
      </c>
      <c r="AV227" t="s">
        <v>122</v>
      </c>
      <c r="AW227" t="s">
        <v>13</v>
      </c>
      <c r="AX227" s="53">
        <v>44249</v>
      </c>
      <c r="AY227" t="s">
        <v>123</v>
      </c>
      <c r="AZ227" t="s">
        <v>52</v>
      </c>
      <c r="BA227" t="s">
        <v>53</v>
      </c>
      <c r="BB227" t="s">
        <v>233</v>
      </c>
      <c r="BC227" t="s">
        <v>120</v>
      </c>
      <c r="BD227" t="s">
        <v>124</v>
      </c>
      <c r="BE227" t="s">
        <v>120</v>
      </c>
    </row>
    <row r="228" spans="1:57" hidden="1" x14ac:dyDescent="0.3">
      <c r="A228" s="55">
        <v>44515</v>
      </c>
      <c r="B228" t="s">
        <v>13</v>
      </c>
      <c r="C228" t="s">
        <v>32</v>
      </c>
      <c r="D228" t="s">
        <v>33</v>
      </c>
      <c r="E228">
        <v>3</v>
      </c>
      <c r="F228" t="s">
        <v>52</v>
      </c>
      <c r="G228" t="s">
        <v>53</v>
      </c>
      <c r="H228" t="s">
        <v>116</v>
      </c>
      <c r="I228" t="s">
        <v>69</v>
      </c>
      <c r="J228" s="55">
        <v>44514</v>
      </c>
      <c r="K228" s="55">
        <v>44515</v>
      </c>
      <c r="L228">
        <v>4</v>
      </c>
      <c r="M228" t="s">
        <v>117</v>
      </c>
      <c r="N228">
        <v>0</v>
      </c>
      <c r="O228">
        <v>12697140</v>
      </c>
      <c r="P228" t="s">
        <v>118</v>
      </c>
      <c r="Q228">
        <v>2851</v>
      </c>
      <c r="R228">
        <v>0</v>
      </c>
      <c r="S228">
        <v>2.7919975008E-2</v>
      </c>
      <c r="T228" s="19">
        <v>758855.28</v>
      </c>
      <c r="U228" s="19">
        <v>753429.23</v>
      </c>
      <c r="V228" s="19">
        <f t="shared" si="3"/>
        <v>-5426.0500000000466</v>
      </c>
      <c r="W228">
        <v>0</v>
      </c>
      <c r="X228">
        <v>0</v>
      </c>
      <c r="Y228">
        <v>0</v>
      </c>
      <c r="Z228">
        <v>-5426.0500000000502</v>
      </c>
      <c r="AA228">
        <v>758855.28</v>
      </c>
      <c r="AB228">
        <v>-0.71503093448900001</v>
      </c>
      <c r="AC228">
        <v>-0.322631829481</v>
      </c>
      <c r="AD228" s="55">
        <v>44516.209247685183</v>
      </c>
      <c r="AE228" s="55">
        <v>44516.336430868054</v>
      </c>
      <c r="AF228">
        <v>2851</v>
      </c>
      <c r="AG228" t="s">
        <v>1050</v>
      </c>
      <c r="AH228" t="s">
        <v>1051</v>
      </c>
      <c r="AI228" t="s">
        <v>120</v>
      </c>
      <c r="AJ228">
        <v>0</v>
      </c>
      <c r="AK228" s="55">
        <v>44516.151261574072</v>
      </c>
      <c r="AL228" s="55">
        <v>44516.250254629631</v>
      </c>
      <c r="AM228" t="s">
        <v>13</v>
      </c>
      <c r="AN228">
        <v>90572207</v>
      </c>
      <c r="AO228" t="s">
        <v>32</v>
      </c>
      <c r="AP228" t="s">
        <v>33</v>
      </c>
      <c r="AQ228">
        <v>3</v>
      </c>
      <c r="AR228" t="s">
        <v>122</v>
      </c>
      <c r="AS228" t="s">
        <v>1050</v>
      </c>
      <c r="AT228" s="53">
        <v>36161</v>
      </c>
      <c r="AU228" t="s">
        <v>232</v>
      </c>
      <c r="AV228" t="s">
        <v>122</v>
      </c>
      <c r="AW228" t="s">
        <v>13</v>
      </c>
      <c r="AX228" s="53">
        <v>44249</v>
      </c>
      <c r="AY228" t="s">
        <v>123</v>
      </c>
      <c r="AZ228" t="s">
        <v>52</v>
      </c>
      <c r="BA228" t="s">
        <v>53</v>
      </c>
      <c r="BB228" t="s">
        <v>233</v>
      </c>
      <c r="BC228" t="s">
        <v>120</v>
      </c>
      <c r="BD228" t="s">
        <v>124</v>
      </c>
      <c r="BE228" t="s">
        <v>120</v>
      </c>
    </row>
    <row r="229" spans="1:57" hidden="1" x14ac:dyDescent="0.3">
      <c r="A229" s="55">
        <v>44515</v>
      </c>
      <c r="B229" t="s">
        <v>13</v>
      </c>
      <c r="C229" t="s">
        <v>32</v>
      </c>
      <c r="D229" t="s">
        <v>33</v>
      </c>
      <c r="E229">
        <v>3</v>
      </c>
      <c r="F229" t="s">
        <v>52</v>
      </c>
      <c r="G229" t="s">
        <v>53</v>
      </c>
      <c r="H229" t="s">
        <v>116</v>
      </c>
      <c r="I229" t="s">
        <v>69</v>
      </c>
      <c r="J229" s="55">
        <v>44514</v>
      </c>
      <c r="K229" s="55">
        <v>44515</v>
      </c>
      <c r="L229">
        <v>4</v>
      </c>
      <c r="M229" t="s">
        <v>117</v>
      </c>
      <c r="N229">
        <v>0</v>
      </c>
      <c r="O229">
        <v>12697140</v>
      </c>
      <c r="P229" t="s">
        <v>118</v>
      </c>
      <c r="Q229">
        <v>2852</v>
      </c>
      <c r="R229">
        <v>0</v>
      </c>
      <c r="S229">
        <v>2.4724206299999999E-2</v>
      </c>
      <c r="T229" s="19">
        <v>671995.39</v>
      </c>
      <c r="U229" s="19">
        <v>672134.47</v>
      </c>
      <c r="V229" s="19">
        <f t="shared" si="3"/>
        <v>139.07999999995809</v>
      </c>
      <c r="W229">
        <v>0</v>
      </c>
      <c r="X229">
        <v>0</v>
      </c>
      <c r="Y229">
        <v>0</v>
      </c>
      <c r="Z229">
        <v>139.07999999995801</v>
      </c>
      <c r="AA229">
        <v>671995.39</v>
      </c>
      <c r="AB229">
        <v>2.0696570551999999E-2</v>
      </c>
      <c r="AC229">
        <v>0.41600391533100001</v>
      </c>
      <c r="AD229" s="55">
        <v>44516.209247685183</v>
      </c>
      <c r="AE229" s="55">
        <v>44516.336430868054</v>
      </c>
      <c r="AF229">
        <v>2852</v>
      </c>
      <c r="AG229" t="s">
        <v>1052</v>
      </c>
      <c r="AH229" t="s">
        <v>1053</v>
      </c>
      <c r="AI229" t="s">
        <v>120</v>
      </c>
      <c r="AJ229">
        <v>0</v>
      </c>
      <c r="AK229" s="55">
        <v>44516.151261574072</v>
      </c>
      <c r="AL229" s="55">
        <v>44516.250254629631</v>
      </c>
      <c r="AM229" t="s">
        <v>13</v>
      </c>
      <c r="AN229" t="s">
        <v>1054</v>
      </c>
      <c r="AO229" t="s">
        <v>32</v>
      </c>
      <c r="AP229" t="s">
        <v>33</v>
      </c>
      <c r="AQ229">
        <v>3</v>
      </c>
      <c r="AR229" t="s">
        <v>122</v>
      </c>
      <c r="AS229" t="s">
        <v>1052</v>
      </c>
      <c r="AT229" s="53">
        <v>36161</v>
      </c>
      <c r="AU229" t="s">
        <v>232</v>
      </c>
      <c r="AV229" t="s">
        <v>122</v>
      </c>
      <c r="AW229" t="s">
        <v>13</v>
      </c>
      <c r="AX229" s="53">
        <v>44249</v>
      </c>
      <c r="AY229" t="s">
        <v>123</v>
      </c>
      <c r="AZ229" t="s">
        <v>52</v>
      </c>
      <c r="BA229" t="s">
        <v>53</v>
      </c>
      <c r="BB229" t="s">
        <v>233</v>
      </c>
      <c r="BC229" t="s">
        <v>120</v>
      </c>
      <c r="BD229" t="s">
        <v>124</v>
      </c>
      <c r="BE229" t="s">
        <v>120</v>
      </c>
    </row>
    <row r="230" spans="1:57" hidden="1" x14ac:dyDescent="0.3">
      <c r="A230" s="55">
        <v>44515</v>
      </c>
      <c r="B230" t="s">
        <v>13</v>
      </c>
      <c r="C230" t="s">
        <v>32</v>
      </c>
      <c r="D230" t="s">
        <v>33</v>
      </c>
      <c r="E230">
        <v>3</v>
      </c>
      <c r="F230" t="s">
        <v>52</v>
      </c>
      <c r="G230" t="s">
        <v>53</v>
      </c>
      <c r="H230" t="s">
        <v>116</v>
      </c>
      <c r="I230" t="s">
        <v>69</v>
      </c>
      <c r="J230" s="55">
        <v>44514</v>
      </c>
      <c r="K230" s="55">
        <v>44515</v>
      </c>
      <c r="L230">
        <v>4</v>
      </c>
      <c r="M230" t="s">
        <v>117</v>
      </c>
      <c r="N230">
        <v>0</v>
      </c>
      <c r="O230">
        <v>12697140</v>
      </c>
      <c r="P230" t="s">
        <v>118</v>
      </c>
      <c r="Q230">
        <v>2853</v>
      </c>
      <c r="R230">
        <v>0</v>
      </c>
      <c r="S230">
        <v>6.7395572170000001E-2</v>
      </c>
      <c r="T230" s="19">
        <v>1831788.38</v>
      </c>
      <c r="U230" s="19">
        <v>1700162.15</v>
      </c>
      <c r="V230" s="19">
        <f t="shared" si="3"/>
        <v>-131626.22999999998</v>
      </c>
      <c r="W230">
        <v>-133793.29999999999</v>
      </c>
      <c r="X230">
        <v>0</v>
      </c>
      <c r="Y230">
        <v>-133793.29999999999</v>
      </c>
      <c r="Z230">
        <v>2167.0700000000102</v>
      </c>
      <c r="AA230">
        <v>1831788.38</v>
      </c>
      <c r="AB230">
        <v>0.118303512767</v>
      </c>
      <c r="AC230">
        <v>0.51399622822900004</v>
      </c>
      <c r="AD230" s="55">
        <v>44516.209247685183</v>
      </c>
      <c r="AE230" s="55">
        <v>44516.336430868054</v>
      </c>
      <c r="AF230">
        <v>2853</v>
      </c>
      <c r="AG230" t="s">
        <v>1055</v>
      </c>
      <c r="AH230" t="s">
        <v>1056</v>
      </c>
      <c r="AI230" t="s">
        <v>120</v>
      </c>
      <c r="AJ230">
        <v>0</v>
      </c>
      <c r="AK230" s="55">
        <v>44516.151261574072</v>
      </c>
      <c r="AL230" s="55">
        <v>44516.250254629631</v>
      </c>
      <c r="AM230" t="s">
        <v>13</v>
      </c>
      <c r="AN230" t="s">
        <v>1057</v>
      </c>
      <c r="AO230" t="s">
        <v>32</v>
      </c>
      <c r="AP230" t="s">
        <v>33</v>
      </c>
      <c r="AQ230">
        <v>3</v>
      </c>
      <c r="AR230" t="s">
        <v>122</v>
      </c>
      <c r="AS230" t="s">
        <v>1055</v>
      </c>
      <c r="AT230" s="53">
        <v>36161</v>
      </c>
      <c r="AU230" t="s">
        <v>232</v>
      </c>
      <c r="AV230" t="s">
        <v>122</v>
      </c>
      <c r="AW230" t="s">
        <v>13</v>
      </c>
      <c r="AX230" s="53">
        <v>44249</v>
      </c>
      <c r="AY230" t="s">
        <v>123</v>
      </c>
      <c r="AZ230" t="s">
        <v>52</v>
      </c>
      <c r="BA230" t="s">
        <v>53</v>
      </c>
      <c r="BB230" t="s">
        <v>233</v>
      </c>
      <c r="BC230" t="s">
        <v>120</v>
      </c>
      <c r="BD230" t="s">
        <v>124</v>
      </c>
      <c r="BE230" t="s">
        <v>120</v>
      </c>
    </row>
    <row r="231" spans="1:57" hidden="1" x14ac:dyDescent="0.3">
      <c r="A231" s="55">
        <v>44515</v>
      </c>
      <c r="B231" t="s">
        <v>13</v>
      </c>
      <c r="C231" t="s">
        <v>32</v>
      </c>
      <c r="D231" t="s">
        <v>33</v>
      </c>
      <c r="E231">
        <v>3</v>
      </c>
      <c r="F231" t="s">
        <v>52</v>
      </c>
      <c r="G231" t="s">
        <v>53</v>
      </c>
      <c r="H231" t="s">
        <v>116</v>
      </c>
      <c r="I231" t="s">
        <v>69</v>
      </c>
      <c r="J231" s="55">
        <v>44514</v>
      </c>
      <c r="K231" s="55">
        <v>44515</v>
      </c>
      <c r="L231">
        <v>4</v>
      </c>
      <c r="M231" t="s">
        <v>117</v>
      </c>
      <c r="N231">
        <v>0</v>
      </c>
      <c r="O231">
        <v>12697140</v>
      </c>
      <c r="P231" t="s">
        <v>118</v>
      </c>
      <c r="Q231">
        <v>2855</v>
      </c>
      <c r="R231">
        <v>0</v>
      </c>
      <c r="S231">
        <v>0.24530216822699999</v>
      </c>
      <c r="T231" s="19">
        <v>6667228.2300000004</v>
      </c>
      <c r="U231" s="19">
        <v>6039866.4299999997</v>
      </c>
      <c r="V231" s="19">
        <f t="shared" si="3"/>
        <v>-627361.80000000075</v>
      </c>
      <c r="W231">
        <v>-476360.29</v>
      </c>
      <c r="X231">
        <v>0</v>
      </c>
      <c r="Y231">
        <v>-476360.29</v>
      </c>
      <c r="Z231">
        <v>-151001.510000001</v>
      </c>
      <c r="AA231">
        <v>6667228.2300000004</v>
      </c>
      <c r="AB231">
        <v>-2.2648318730199999</v>
      </c>
      <c r="AC231">
        <v>-1.8785576794409999</v>
      </c>
      <c r="AD231" s="55">
        <v>44516.209247685183</v>
      </c>
      <c r="AE231" s="55">
        <v>44516.336430868054</v>
      </c>
      <c r="AF231">
        <v>2855</v>
      </c>
      <c r="AG231" t="s">
        <v>1058</v>
      </c>
      <c r="AH231" t="s">
        <v>1059</v>
      </c>
      <c r="AI231" t="s">
        <v>120</v>
      </c>
      <c r="AJ231">
        <v>0</v>
      </c>
      <c r="AK231" s="55">
        <v>44516.151261574072</v>
      </c>
      <c r="AL231" s="55">
        <v>44516.250254629631</v>
      </c>
      <c r="AM231" t="s">
        <v>13</v>
      </c>
      <c r="AN231" t="s">
        <v>1060</v>
      </c>
      <c r="AO231" t="s">
        <v>32</v>
      </c>
      <c r="AP231" t="s">
        <v>33</v>
      </c>
      <c r="AQ231">
        <v>3</v>
      </c>
      <c r="AR231" t="s">
        <v>122</v>
      </c>
      <c r="AS231" t="s">
        <v>1058</v>
      </c>
      <c r="AT231" s="53">
        <v>36161</v>
      </c>
      <c r="AU231" t="s">
        <v>232</v>
      </c>
      <c r="AV231" t="s">
        <v>122</v>
      </c>
      <c r="AW231" t="s">
        <v>13</v>
      </c>
      <c r="AX231" s="53">
        <v>44249</v>
      </c>
      <c r="AY231" t="s">
        <v>123</v>
      </c>
      <c r="AZ231" t="s">
        <v>52</v>
      </c>
      <c r="BA231" t="s">
        <v>53</v>
      </c>
      <c r="BB231" t="s">
        <v>233</v>
      </c>
      <c r="BC231" t="s">
        <v>120</v>
      </c>
      <c r="BD231" t="s">
        <v>124</v>
      </c>
      <c r="BE231" t="s">
        <v>120</v>
      </c>
    </row>
    <row r="232" spans="1:57" hidden="1" x14ac:dyDescent="0.3">
      <c r="A232" s="55">
        <v>44515</v>
      </c>
      <c r="B232" t="s">
        <v>13</v>
      </c>
      <c r="C232" t="s">
        <v>32</v>
      </c>
      <c r="D232" t="s">
        <v>33</v>
      </c>
      <c r="E232">
        <v>3</v>
      </c>
      <c r="F232" t="s">
        <v>52</v>
      </c>
      <c r="G232" t="s">
        <v>53</v>
      </c>
      <c r="H232" t="s">
        <v>116</v>
      </c>
      <c r="I232" t="s">
        <v>69</v>
      </c>
      <c r="J232" s="55">
        <v>44514</v>
      </c>
      <c r="K232" s="55">
        <v>44515</v>
      </c>
      <c r="L232">
        <v>4</v>
      </c>
      <c r="M232" t="s">
        <v>117</v>
      </c>
      <c r="N232">
        <v>0</v>
      </c>
      <c r="O232">
        <v>12697140</v>
      </c>
      <c r="P232" t="s">
        <v>118</v>
      </c>
      <c r="Q232">
        <v>2857</v>
      </c>
      <c r="R232">
        <v>0</v>
      </c>
      <c r="S232">
        <v>0.203206556176</v>
      </c>
      <c r="T232" s="19">
        <v>5523084.0300000003</v>
      </c>
      <c r="U232" s="19">
        <v>5379459.9000000004</v>
      </c>
      <c r="V232" s="19">
        <f t="shared" si="3"/>
        <v>-143624.12999999989</v>
      </c>
      <c r="W232">
        <v>-423887.54</v>
      </c>
      <c r="X232">
        <v>0</v>
      </c>
      <c r="Y232">
        <v>-423887.54</v>
      </c>
      <c r="Z232">
        <v>280263.40999999997</v>
      </c>
      <c r="AA232">
        <v>5523084.0300000003</v>
      </c>
      <c r="AB232">
        <v>5.0744006152659997</v>
      </c>
      <c r="AC232">
        <v>5.4896813902970001</v>
      </c>
      <c r="AD232" s="55">
        <v>44516.209247685183</v>
      </c>
      <c r="AE232" s="55">
        <v>44516.336430868054</v>
      </c>
      <c r="AF232">
        <v>2857</v>
      </c>
      <c r="AG232" t="s">
        <v>1061</v>
      </c>
      <c r="AH232" t="s">
        <v>1062</v>
      </c>
      <c r="AI232" t="s">
        <v>120</v>
      </c>
      <c r="AJ232" t="s">
        <v>120</v>
      </c>
      <c r="AK232" s="55">
        <v>44516.151261574072</v>
      </c>
      <c r="AL232" s="55">
        <v>44516.250254629631</v>
      </c>
      <c r="AM232" t="s">
        <v>13</v>
      </c>
      <c r="AN232">
        <v>97023105</v>
      </c>
      <c r="AO232" t="s">
        <v>32</v>
      </c>
      <c r="AP232" t="s">
        <v>33</v>
      </c>
      <c r="AQ232">
        <v>3</v>
      </c>
      <c r="AR232" t="s">
        <v>122</v>
      </c>
      <c r="AS232" t="s">
        <v>1061</v>
      </c>
      <c r="AT232" s="53">
        <v>36161</v>
      </c>
      <c r="AU232" t="s">
        <v>232</v>
      </c>
      <c r="AV232" t="s">
        <v>122</v>
      </c>
      <c r="AW232" t="s">
        <v>13</v>
      </c>
      <c r="AX232" s="53">
        <v>44249</v>
      </c>
      <c r="AY232" t="s">
        <v>123</v>
      </c>
      <c r="AZ232" t="s">
        <v>52</v>
      </c>
      <c r="BA232" t="s">
        <v>53</v>
      </c>
      <c r="BB232" t="s">
        <v>233</v>
      </c>
      <c r="BC232" t="s">
        <v>120</v>
      </c>
      <c r="BD232" t="s">
        <v>124</v>
      </c>
      <c r="BE232" t="s">
        <v>120</v>
      </c>
    </row>
    <row r="233" spans="1:57" hidden="1" x14ac:dyDescent="0.3">
      <c r="A233" s="55">
        <v>44515</v>
      </c>
      <c r="B233" t="s">
        <v>13</v>
      </c>
      <c r="C233" t="s">
        <v>32</v>
      </c>
      <c r="D233" t="s">
        <v>33</v>
      </c>
      <c r="E233">
        <v>3</v>
      </c>
      <c r="F233" t="s">
        <v>52</v>
      </c>
      <c r="G233" t="s">
        <v>53</v>
      </c>
      <c r="H233" t="s">
        <v>116</v>
      </c>
      <c r="I233" t="s">
        <v>69</v>
      </c>
      <c r="J233" s="55">
        <v>44514</v>
      </c>
      <c r="K233" s="55">
        <v>44515</v>
      </c>
      <c r="L233">
        <v>4</v>
      </c>
      <c r="M233" t="s">
        <v>117</v>
      </c>
      <c r="N233">
        <v>0</v>
      </c>
      <c r="O233">
        <v>12697140</v>
      </c>
      <c r="P233" t="s">
        <v>118</v>
      </c>
      <c r="Q233">
        <v>2859</v>
      </c>
      <c r="R233">
        <v>0</v>
      </c>
      <c r="S233">
        <v>2.0222093847000001E-2</v>
      </c>
      <c r="T233" s="19">
        <v>549629.52810999996</v>
      </c>
      <c r="U233" s="19">
        <v>542489.95449250005</v>
      </c>
      <c r="V233" s="19">
        <f t="shared" si="3"/>
        <v>-7139.5736174999038</v>
      </c>
      <c r="W233">
        <v>0</v>
      </c>
      <c r="X233">
        <v>0</v>
      </c>
      <c r="Y233">
        <v>0</v>
      </c>
      <c r="Z233">
        <v>-7139.5736174999001</v>
      </c>
      <c r="AA233">
        <v>549629.52810999996</v>
      </c>
      <c r="AB233">
        <v>-1.2989792673709999</v>
      </c>
      <c r="AC233">
        <v>-0.90888938151200005</v>
      </c>
      <c r="AD233" s="55">
        <v>44516.209247685183</v>
      </c>
      <c r="AE233" s="55">
        <v>44516.336430868054</v>
      </c>
      <c r="AF233">
        <v>2859</v>
      </c>
      <c r="AG233" t="s">
        <v>1063</v>
      </c>
      <c r="AH233" t="s">
        <v>1064</v>
      </c>
      <c r="AI233" t="s">
        <v>120</v>
      </c>
      <c r="AJ233">
        <v>0</v>
      </c>
      <c r="AK233" s="55">
        <v>44516.151261574072</v>
      </c>
      <c r="AL233" s="55">
        <v>44516.250254629631</v>
      </c>
      <c r="AM233" t="s">
        <v>13</v>
      </c>
      <c r="AN233">
        <v>99502106</v>
      </c>
      <c r="AO233" t="s">
        <v>32</v>
      </c>
      <c r="AP233" t="s">
        <v>33</v>
      </c>
      <c r="AQ233">
        <v>3</v>
      </c>
      <c r="AR233" t="s">
        <v>122</v>
      </c>
      <c r="AS233" t="s">
        <v>1063</v>
      </c>
      <c r="AT233" s="53">
        <v>36161</v>
      </c>
      <c r="AU233" t="s">
        <v>232</v>
      </c>
      <c r="AV233" t="s">
        <v>122</v>
      </c>
      <c r="AW233" t="s">
        <v>13</v>
      </c>
      <c r="AX233" s="53">
        <v>44249</v>
      </c>
      <c r="AY233" t="s">
        <v>123</v>
      </c>
      <c r="AZ233" t="s">
        <v>52</v>
      </c>
      <c r="BA233" t="s">
        <v>53</v>
      </c>
      <c r="BB233" t="s">
        <v>233</v>
      </c>
      <c r="BC233" t="s">
        <v>120</v>
      </c>
      <c r="BD233" t="s">
        <v>124</v>
      </c>
      <c r="BE233" t="s">
        <v>120</v>
      </c>
    </row>
    <row r="234" spans="1:57" hidden="1" x14ac:dyDescent="0.3">
      <c r="A234" s="55">
        <v>44515</v>
      </c>
      <c r="B234" t="s">
        <v>13</v>
      </c>
      <c r="C234" t="s">
        <v>32</v>
      </c>
      <c r="D234" t="s">
        <v>33</v>
      </c>
      <c r="E234">
        <v>3</v>
      </c>
      <c r="F234" t="s">
        <v>52</v>
      </c>
      <c r="G234" t="s">
        <v>53</v>
      </c>
      <c r="H234" t="s">
        <v>116</v>
      </c>
      <c r="I234" t="s">
        <v>69</v>
      </c>
      <c r="J234" s="55">
        <v>44514</v>
      </c>
      <c r="K234" s="55">
        <v>44515</v>
      </c>
      <c r="L234">
        <v>4</v>
      </c>
      <c r="M234" t="s">
        <v>117</v>
      </c>
      <c r="N234">
        <v>0</v>
      </c>
      <c r="O234">
        <v>12697140</v>
      </c>
      <c r="P234" t="s">
        <v>118</v>
      </c>
      <c r="Q234">
        <v>2860</v>
      </c>
      <c r="R234">
        <v>0</v>
      </c>
      <c r="S234">
        <v>1.9156464117000001E-2</v>
      </c>
      <c r="T234" s="19">
        <v>520666.08</v>
      </c>
      <c r="U234" s="19">
        <v>521840.93</v>
      </c>
      <c r="V234" s="19">
        <f t="shared" si="3"/>
        <v>1174.8499999999767</v>
      </c>
      <c r="W234">
        <v>0</v>
      </c>
      <c r="X234">
        <v>0</v>
      </c>
      <c r="Y234">
        <v>0</v>
      </c>
      <c r="Z234">
        <v>1174.8499999999799</v>
      </c>
      <c r="AA234">
        <v>520666.08</v>
      </c>
      <c r="AB234">
        <v>0.22564366013600001</v>
      </c>
      <c r="AC234">
        <v>0.62176165803100003</v>
      </c>
      <c r="AD234" s="55">
        <v>44516.209247685183</v>
      </c>
      <c r="AE234" s="55">
        <v>44516.336430868054</v>
      </c>
      <c r="AF234">
        <v>2860</v>
      </c>
      <c r="AG234" t="s">
        <v>1065</v>
      </c>
      <c r="AH234" t="s">
        <v>1066</v>
      </c>
      <c r="AI234" t="s">
        <v>120</v>
      </c>
      <c r="AJ234">
        <v>0</v>
      </c>
      <c r="AK234" s="55">
        <v>44516.151261574072</v>
      </c>
      <c r="AL234" s="55">
        <v>44516.250254629631</v>
      </c>
      <c r="AM234" t="s">
        <v>13</v>
      </c>
      <c r="AN234">
        <v>99724106</v>
      </c>
      <c r="AO234" t="s">
        <v>32</v>
      </c>
      <c r="AP234" t="s">
        <v>33</v>
      </c>
      <c r="AQ234">
        <v>3</v>
      </c>
      <c r="AR234" t="s">
        <v>122</v>
      </c>
      <c r="AS234" t="s">
        <v>1065</v>
      </c>
      <c r="AT234" s="53">
        <v>36161</v>
      </c>
      <c r="AU234" t="s">
        <v>232</v>
      </c>
      <c r="AV234" t="s">
        <v>122</v>
      </c>
      <c r="AW234" t="s">
        <v>13</v>
      </c>
      <c r="AX234" s="53">
        <v>44249</v>
      </c>
      <c r="AY234" t="s">
        <v>123</v>
      </c>
      <c r="AZ234" t="s">
        <v>52</v>
      </c>
      <c r="BA234" t="s">
        <v>53</v>
      </c>
      <c r="BB234" t="s">
        <v>233</v>
      </c>
      <c r="BC234" t="s">
        <v>120</v>
      </c>
      <c r="BD234" t="s">
        <v>124</v>
      </c>
      <c r="BE234" t="s">
        <v>120</v>
      </c>
    </row>
    <row r="235" spans="1:57" hidden="1" x14ac:dyDescent="0.3">
      <c r="A235" s="55">
        <v>44515</v>
      </c>
      <c r="B235" t="s">
        <v>13</v>
      </c>
      <c r="C235" t="s">
        <v>32</v>
      </c>
      <c r="D235" t="s">
        <v>272</v>
      </c>
      <c r="E235">
        <v>3</v>
      </c>
      <c r="F235" t="s">
        <v>52</v>
      </c>
      <c r="G235" t="s">
        <v>53</v>
      </c>
      <c r="H235" t="s">
        <v>116</v>
      </c>
      <c r="I235" t="s">
        <v>69</v>
      </c>
      <c r="J235" s="55">
        <v>44514</v>
      </c>
      <c r="K235" s="55">
        <v>44515</v>
      </c>
      <c r="L235">
        <v>4</v>
      </c>
      <c r="M235" t="s">
        <v>117</v>
      </c>
      <c r="N235">
        <v>0</v>
      </c>
      <c r="O235">
        <v>12697140</v>
      </c>
      <c r="P235" t="s">
        <v>118</v>
      </c>
      <c r="Q235">
        <v>2861</v>
      </c>
      <c r="R235">
        <v>0</v>
      </c>
      <c r="S235">
        <v>3.0674010363999998E-2</v>
      </c>
      <c r="T235" s="19">
        <v>833709.01</v>
      </c>
      <c r="U235" s="19">
        <v>722658.79</v>
      </c>
      <c r="V235" s="19">
        <f t="shared" si="3"/>
        <v>-111050.21999999997</v>
      </c>
      <c r="W235">
        <v>-126487.96</v>
      </c>
      <c r="X235">
        <v>0</v>
      </c>
      <c r="Y235">
        <v>-126487.96</v>
      </c>
      <c r="Z235">
        <v>15437.74</v>
      </c>
      <c r="AA235">
        <v>833709.01</v>
      </c>
      <c r="AB235">
        <v>1.851694034109</v>
      </c>
      <c r="AC235">
        <v>2.2542372881360002</v>
      </c>
      <c r="AD235" s="55">
        <v>44516.209247685183</v>
      </c>
      <c r="AE235" s="55">
        <v>44516.336430868054</v>
      </c>
      <c r="AF235">
        <v>2861</v>
      </c>
      <c r="AG235" t="s">
        <v>1067</v>
      </c>
      <c r="AH235" t="s">
        <v>1068</v>
      </c>
      <c r="AI235" t="s">
        <v>120</v>
      </c>
      <c r="AJ235">
        <v>0</v>
      </c>
      <c r="AK235" s="55">
        <v>44516.151261574072</v>
      </c>
      <c r="AL235" s="55">
        <v>44516.250254629631</v>
      </c>
      <c r="AM235" t="s">
        <v>13</v>
      </c>
      <c r="AN235">
        <v>101121101</v>
      </c>
      <c r="AO235" t="s">
        <v>32</v>
      </c>
      <c r="AP235" t="s">
        <v>272</v>
      </c>
      <c r="AQ235">
        <v>3</v>
      </c>
      <c r="AR235" t="s">
        <v>122</v>
      </c>
      <c r="AS235" t="s">
        <v>1067</v>
      </c>
      <c r="AT235" s="53">
        <v>36161</v>
      </c>
      <c r="AU235" t="s">
        <v>232</v>
      </c>
      <c r="AV235" t="s">
        <v>122</v>
      </c>
      <c r="AW235" t="s">
        <v>13</v>
      </c>
      <c r="AX235" s="53">
        <v>44249</v>
      </c>
      <c r="AY235" t="s">
        <v>123</v>
      </c>
      <c r="AZ235" t="s">
        <v>52</v>
      </c>
      <c r="BA235" t="s">
        <v>53</v>
      </c>
      <c r="BB235" t="s">
        <v>233</v>
      </c>
      <c r="BC235" t="s">
        <v>120</v>
      </c>
      <c r="BD235" t="s">
        <v>124</v>
      </c>
      <c r="BE235" t="s">
        <v>120</v>
      </c>
    </row>
    <row r="236" spans="1:57" hidden="1" x14ac:dyDescent="0.3">
      <c r="A236" s="55">
        <v>44515</v>
      </c>
      <c r="B236" t="s">
        <v>13</v>
      </c>
      <c r="C236" t="s">
        <v>32</v>
      </c>
      <c r="D236" t="s">
        <v>33</v>
      </c>
      <c r="E236">
        <v>3</v>
      </c>
      <c r="F236" t="s">
        <v>52</v>
      </c>
      <c r="G236" t="s">
        <v>53</v>
      </c>
      <c r="H236" t="s">
        <v>116</v>
      </c>
      <c r="I236" t="s">
        <v>69</v>
      </c>
      <c r="J236" s="55">
        <v>44514</v>
      </c>
      <c r="K236" s="55">
        <v>44515</v>
      </c>
      <c r="L236">
        <v>4</v>
      </c>
      <c r="M236" t="s">
        <v>117</v>
      </c>
      <c r="N236">
        <v>0</v>
      </c>
      <c r="O236">
        <v>12697140</v>
      </c>
      <c r="P236" t="s">
        <v>118</v>
      </c>
      <c r="Q236">
        <v>2862</v>
      </c>
      <c r="R236">
        <v>0</v>
      </c>
      <c r="S236">
        <v>9.8950072747999995E-2</v>
      </c>
      <c r="T236" s="19">
        <v>2689428.81</v>
      </c>
      <c r="U236" s="19">
        <v>2440009.11</v>
      </c>
      <c r="V236" s="19">
        <f t="shared" si="3"/>
        <v>-249419.70000000019</v>
      </c>
      <c r="W236">
        <v>-192348.89</v>
      </c>
      <c r="X236">
        <v>0</v>
      </c>
      <c r="Y236">
        <v>-192348.89</v>
      </c>
      <c r="Z236">
        <v>-57070.810000000201</v>
      </c>
      <c r="AA236">
        <v>2689428.81</v>
      </c>
      <c r="AB236">
        <v>-2.122042040592</v>
      </c>
      <c r="AC236">
        <v>-1.7352032327069999</v>
      </c>
      <c r="AD236" s="55">
        <v>44516.209247685183</v>
      </c>
      <c r="AE236" s="55">
        <v>44516.336430868054</v>
      </c>
      <c r="AF236">
        <v>2862</v>
      </c>
      <c r="AG236" t="s">
        <v>1069</v>
      </c>
      <c r="AH236" t="s">
        <v>1070</v>
      </c>
      <c r="AI236" t="s">
        <v>120</v>
      </c>
      <c r="AJ236">
        <v>0</v>
      </c>
      <c r="AK236" s="55">
        <v>44516.151261574072</v>
      </c>
      <c r="AL236" s="55">
        <v>44516.250254629631</v>
      </c>
      <c r="AM236" t="s">
        <v>13</v>
      </c>
      <c r="AN236">
        <v>101137107</v>
      </c>
      <c r="AO236" t="s">
        <v>32</v>
      </c>
      <c r="AP236" t="s">
        <v>33</v>
      </c>
      <c r="AQ236">
        <v>3</v>
      </c>
      <c r="AR236" t="s">
        <v>122</v>
      </c>
      <c r="AS236" t="s">
        <v>1069</v>
      </c>
      <c r="AT236" s="53">
        <v>36161</v>
      </c>
      <c r="AU236" t="s">
        <v>232</v>
      </c>
      <c r="AV236" t="s">
        <v>122</v>
      </c>
      <c r="AW236" t="s">
        <v>13</v>
      </c>
      <c r="AX236" s="53">
        <v>44249</v>
      </c>
      <c r="AY236" t="s">
        <v>123</v>
      </c>
      <c r="AZ236" t="s">
        <v>52</v>
      </c>
      <c r="BA236" t="s">
        <v>53</v>
      </c>
      <c r="BB236" t="s">
        <v>233</v>
      </c>
      <c r="BC236" t="s">
        <v>120</v>
      </c>
      <c r="BD236" t="s">
        <v>124</v>
      </c>
      <c r="BE236" t="s">
        <v>120</v>
      </c>
    </row>
    <row r="237" spans="1:57" hidden="1" x14ac:dyDescent="0.3">
      <c r="A237" s="55">
        <v>44515</v>
      </c>
      <c r="B237" t="s">
        <v>13</v>
      </c>
      <c r="C237" t="s">
        <v>32</v>
      </c>
      <c r="D237" t="s">
        <v>33</v>
      </c>
      <c r="E237">
        <v>3</v>
      </c>
      <c r="F237" t="s">
        <v>52</v>
      </c>
      <c r="G237" t="s">
        <v>53</v>
      </c>
      <c r="H237" t="s">
        <v>116</v>
      </c>
      <c r="I237" t="s">
        <v>69</v>
      </c>
      <c r="J237" s="55">
        <v>44514</v>
      </c>
      <c r="K237" s="55">
        <v>44515</v>
      </c>
      <c r="L237">
        <v>4</v>
      </c>
      <c r="M237" t="s">
        <v>117</v>
      </c>
      <c r="N237">
        <v>0</v>
      </c>
      <c r="O237">
        <v>12697140</v>
      </c>
      <c r="P237" t="s">
        <v>118</v>
      </c>
      <c r="Q237">
        <v>2867</v>
      </c>
      <c r="R237">
        <v>0</v>
      </c>
      <c r="S237">
        <v>0.21976093683100001</v>
      </c>
      <c r="T237" s="19">
        <v>5973026.3799999999</v>
      </c>
      <c r="U237" s="19">
        <v>5532454.1699999999</v>
      </c>
      <c r="V237" s="19">
        <f t="shared" si="3"/>
        <v>-440572.20999999996</v>
      </c>
      <c r="W237">
        <v>-436079.04</v>
      </c>
      <c r="X237">
        <v>0</v>
      </c>
      <c r="Y237">
        <v>-436079.04</v>
      </c>
      <c r="Z237">
        <v>-4493.1699999999801</v>
      </c>
      <c r="AA237">
        <v>5973026.3799999999</v>
      </c>
      <c r="AB237">
        <v>-7.5224345484999997E-2</v>
      </c>
      <c r="AC237">
        <v>0.31970385327299999</v>
      </c>
      <c r="AD237" s="55">
        <v>44516.209247685183</v>
      </c>
      <c r="AE237" s="55">
        <v>44516.336430868054</v>
      </c>
      <c r="AF237">
        <v>2867</v>
      </c>
      <c r="AG237" t="s">
        <v>1073</v>
      </c>
      <c r="AH237" t="s">
        <v>1074</v>
      </c>
      <c r="AI237" t="s">
        <v>120</v>
      </c>
      <c r="AJ237" t="s">
        <v>120</v>
      </c>
      <c r="AK237" s="55">
        <v>44516.151261574072</v>
      </c>
      <c r="AL237" s="55">
        <v>44516.250254629631</v>
      </c>
      <c r="AM237" t="s">
        <v>13</v>
      </c>
      <c r="AN237">
        <v>110122108</v>
      </c>
      <c r="AO237" t="s">
        <v>32</v>
      </c>
      <c r="AP237" t="s">
        <v>33</v>
      </c>
      <c r="AQ237">
        <v>3</v>
      </c>
      <c r="AR237" t="s">
        <v>122</v>
      </c>
      <c r="AS237" t="s">
        <v>1073</v>
      </c>
      <c r="AT237" s="53">
        <v>36161</v>
      </c>
      <c r="AU237" t="s">
        <v>232</v>
      </c>
      <c r="AV237" t="s">
        <v>122</v>
      </c>
      <c r="AW237" t="s">
        <v>13</v>
      </c>
      <c r="AX237" s="53">
        <v>44249</v>
      </c>
      <c r="AY237" t="s">
        <v>123</v>
      </c>
      <c r="AZ237" t="s">
        <v>52</v>
      </c>
      <c r="BA237" t="s">
        <v>53</v>
      </c>
      <c r="BB237" t="s">
        <v>233</v>
      </c>
      <c r="BC237" t="s">
        <v>120</v>
      </c>
      <c r="BD237" t="s">
        <v>124</v>
      </c>
      <c r="BE237" t="s">
        <v>120</v>
      </c>
    </row>
    <row r="238" spans="1:57" hidden="1" x14ac:dyDescent="0.3">
      <c r="A238" s="55">
        <v>44515</v>
      </c>
      <c r="B238" t="s">
        <v>13</v>
      </c>
      <c r="C238" t="s">
        <v>32</v>
      </c>
      <c r="D238" t="s">
        <v>33</v>
      </c>
      <c r="E238">
        <v>3</v>
      </c>
      <c r="F238" t="s">
        <v>52</v>
      </c>
      <c r="G238" t="s">
        <v>53</v>
      </c>
      <c r="H238" t="s">
        <v>116</v>
      </c>
      <c r="I238" t="s">
        <v>69</v>
      </c>
      <c r="J238" s="55">
        <v>44514</v>
      </c>
      <c r="K238" s="55">
        <v>44515</v>
      </c>
      <c r="L238">
        <v>4</v>
      </c>
      <c r="M238" t="s">
        <v>117</v>
      </c>
      <c r="N238">
        <v>0</v>
      </c>
      <c r="O238">
        <v>12697140</v>
      </c>
      <c r="P238" t="s">
        <v>118</v>
      </c>
      <c r="Q238">
        <v>2870</v>
      </c>
      <c r="R238">
        <v>0</v>
      </c>
      <c r="S238">
        <v>3.3956298934999997E-2</v>
      </c>
      <c r="T238" s="19">
        <v>922920.48</v>
      </c>
      <c r="U238" s="19">
        <v>921733.66</v>
      </c>
      <c r="V238" s="19">
        <f t="shared" si="3"/>
        <v>-1186.8199999999488</v>
      </c>
      <c r="W238">
        <v>0</v>
      </c>
      <c r="X238">
        <v>0</v>
      </c>
      <c r="Y238">
        <v>0</v>
      </c>
      <c r="Z238">
        <v>-1186.8199999999499</v>
      </c>
      <c r="AA238">
        <v>922920.48</v>
      </c>
      <c r="AB238">
        <v>-0.12859396077099999</v>
      </c>
      <c r="AC238">
        <v>0.26612309608700002</v>
      </c>
      <c r="AD238" s="55">
        <v>44516.209247685183</v>
      </c>
      <c r="AE238" s="55">
        <v>44516.336430868054</v>
      </c>
      <c r="AF238">
        <v>2870</v>
      </c>
      <c r="AG238" t="s">
        <v>1075</v>
      </c>
      <c r="AH238" t="s">
        <v>1076</v>
      </c>
      <c r="AI238" t="s">
        <v>120</v>
      </c>
      <c r="AJ238">
        <v>0</v>
      </c>
      <c r="AK238" s="55">
        <v>44516.151261574072</v>
      </c>
      <c r="AL238" s="55">
        <v>44516.250254629631</v>
      </c>
      <c r="AM238" t="s">
        <v>13</v>
      </c>
      <c r="AN238" t="s">
        <v>1077</v>
      </c>
      <c r="AO238" t="s">
        <v>32</v>
      </c>
      <c r="AP238" t="s">
        <v>33</v>
      </c>
      <c r="AQ238">
        <v>3</v>
      </c>
      <c r="AR238" t="s">
        <v>122</v>
      </c>
      <c r="AS238" t="s">
        <v>1075</v>
      </c>
      <c r="AT238" s="53">
        <v>36161</v>
      </c>
      <c r="AU238" t="s">
        <v>232</v>
      </c>
      <c r="AV238" t="s">
        <v>122</v>
      </c>
      <c r="AW238" t="s">
        <v>13</v>
      </c>
      <c r="AX238" s="53">
        <v>44249</v>
      </c>
      <c r="AY238" t="s">
        <v>123</v>
      </c>
      <c r="AZ238" t="s">
        <v>52</v>
      </c>
      <c r="BA238" t="s">
        <v>53</v>
      </c>
      <c r="BB238" t="s">
        <v>233</v>
      </c>
      <c r="BC238" t="s">
        <v>120</v>
      </c>
      <c r="BD238" t="s">
        <v>124</v>
      </c>
      <c r="BE238" t="s">
        <v>120</v>
      </c>
    </row>
    <row r="239" spans="1:57" hidden="1" x14ac:dyDescent="0.3">
      <c r="A239" s="55">
        <v>44515</v>
      </c>
      <c r="B239" t="s">
        <v>13</v>
      </c>
      <c r="C239" t="s">
        <v>32</v>
      </c>
      <c r="D239" t="s">
        <v>33</v>
      </c>
      <c r="E239">
        <v>3</v>
      </c>
      <c r="F239" t="s">
        <v>52</v>
      </c>
      <c r="G239" t="s">
        <v>53</v>
      </c>
      <c r="H239" t="s">
        <v>116</v>
      </c>
      <c r="I239" t="s">
        <v>69</v>
      </c>
      <c r="J239" s="55">
        <v>44514</v>
      </c>
      <c r="K239" s="55">
        <v>44515</v>
      </c>
      <c r="L239">
        <v>4</v>
      </c>
      <c r="M239" t="s">
        <v>117</v>
      </c>
      <c r="N239">
        <v>0</v>
      </c>
      <c r="O239">
        <v>12697140</v>
      </c>
      <c r="P239" t="s">
        <v>118</v>
      </c>
      <c r="Q239">
        <v>2875</v>
      </c>
      <c r="R239">
        <v>0</v>
      </c>
      <c r="S239">
        <v>2.6793516566E-2</v>
      </c>
      <c r="T239" s="19">
        <v>728238.52850000001</v>
      </c>
      <c r="U239" s="19">
        <v>597836.087375</v>
      </c>
      <c r="V239" s="19">
        <f t="shared" si="3"/>
        <v>-130402.44112500001</v>
      </c>
      <c r="W239">
        <v>-125067.03</v>
      </c>
      <c r="X239">
        <v>0</v>
      </c>
      <c r="Y239">
        <v>-125067.03</v>
      </c>
      <c r="Z239">
        <v>-5335.4111250000096</v>
      </c>
      <c r="AA239">
        <v>728238.52850000001</v>
      </c>
      <c r="AB239">
        <v>-0.73264609275600001</v>
      </c>
      <c r="AC239">
        <v>-0.34031572987000003</v>
      </c>
      <c r="AD239" s="55">
        <v>44516.209247685183</v>
      </c>
      <c r="AE239" s="55">
        <v>44516.336430868054</v>
      </c>
      <c r="AF239">
        <v>2875</v>
      </c>
      <c r="AG239" t="s">
        <v>1081</v>
      </c>
      <c r="AH239" t="s">
        <v>1082</v>
      </c>
      <c r="AI239" t="s">
        <v>120</v>
      </c>
      <c r="AJ239">
        <v>0</v>
      </c>
      <c r="AK239" s="55">
        <v>44516.151261574072</v>
      </c>
      <c r="AL239" s="55">
        <v>44516.250254629631</v>
      </c>
      <c r="AM239" t="s">
        <v>13</v>
      </c>
      <c r="AN239">
        <v>115236101</v>
      </c>
      <c r="AO239" t="s">
        <v>32</v>
      </c>
      <c r="AP239" t="s">
        <v>33</v>
      </c>
      <c r="AQ239">
        <v>3</v>
      </c>
      <c r="AR239" t="s">
        <v>122</v>
      </c>
      <c r="AS239" t="s">
        <v>1081</v>
      </c>
      <c r="AT239" s="53">
        <v>36161</v>
      </c>
      <c r="AU239" t="s">
        <v>232</v>
      </c>
      <c r="AV239" t="s">
        <v>122</v>
      </c>
      <c r="AW239" t="s">
        <v>13</v>
      </c>
      <c r="AX239" s="53">
        <v>44249</v>
      </c>
      <c r="AY239" t="s">
        <v>123</v>
      </c>
      <c r="AZ239" t="s">
        <v>52</v>
      </c>
      <c r="BA239" t="s">
        <v>53</v>
      </c>
      <c r="BB239" t="s">
        <v>233</v>
      </c>
      <c r="BC239" t="s">
        <v>120</v>
      </c>
      <c r="BD239" t="s">
        <v>124</v>
      </c>
      <c r="BE239" t="s">
        <v>120</v>
      </c>
    </row>
    <row r="240" spans="1:57" hidden="1" x14ac:dyDescent="0.3">
      <c r="A240" s="55">
        <v>44515</v>
      </c>
      <c r="B240" t="s">
        <v>13</v>
      </c>
      <c r="C240" t="s">
        <v>32</v>
      </c>
      <c r="D240" t="s">
        <v>33</v>
      </c>
      <c r="E240">
        <v>3</v>
      </c>
      <c r="F240" t="s">
        <v>52</v>
      </c>
      <c r="G240" t="s">
        <v>53</v>
      </c>
      <c r="H240" t="s">
        <v>116</v>
      </c>
      <c r="I240" t="s">
        <v>69</v>
      </c>
      <c r="J240" s="55">
        <v>44514</v>
      </c>
      <c r="K240" s="55">
        <v>44515</v>
      </c>
      <c r="L240">
        <v>4</v>
      </c>
      <c r="M240" t="s">
        <v>117</v>
      </c>
      <c r="N240">
        <v>0</v>
      </c>
      <c r="O240">
        <v>12697140</v>
      </c>
      <c r="P240" t="s">
        <v>118</v>
      </c>
      <c r="Q240">
        <v>2876</v>
      </c>
      <c r="R240">
        <v>0</v>
      </c>
      <c r="S240">
        <v>3.6848496458E-2</v>
      </c>
      <c r="T240" s="19">
        <v>1001529.41</v>
      </c>
      <c r="U240" s="19">
        <v>878069.59</v>
      </c>
      <c r="V240" s="19">
        <f t="shared" si="3"/>
        <v>-123459.82000000007</v>
      </c>
      <c r="W240">
        <v>-122985.77</v>
      </c>
      <c r="X240">
        <v>0</v>
      </c>
      <c r="Y240">
        <v>-122985.77</v>
      </c>
      <c r="Z240">
        <v>-474.050000000061</v>
      </c>
      <c r="AA240">
        <v>1001529.41</v>
      </c>
      <c r="AB240">
        <v>-4.7332609034000002E-2</v>
      </c>
      <c r="AC240">
        <v>0.347705146036</v>
      </c>
      <c r="AD240" s="55">
        <v>44516.209247685183</v>
      </c>
      <c r="AE240" s="55">
        <v>44516.336430868054</v>
      </c>
      <c r="AF240">
        <v>2876</v>
      </c>
      <c r="AG240" t="s">
        <v>1083</v>
      </c>
      <c r="AH240" t="s">
        <v>1084</v>
      </c>
      <c r="AI240" t="s">
        <v>120</v>
      </c>
      <c r="AJ240">
        <v>0</v>
      </c>
      <c r="AK240" s="55">
        <v>44516.151261574072</v>
      </c>
      <c r="AL240" s="55">
        <v>44516.250254629631</v>
      </c>
      <c r="AM240" t="s">
        <v>13</v>
      </c>
      <c r="AN240">
        <v>115637209</v>
      </c>
      <c r="AO240" t="s">
        <v>32</v>
      </c>
      <c r="AP240" t="s">
        <v>33</v>
      </c>
      <c r="AQ240">
        <v>3</v>
      </c>
      <c r="AR240" t="s">
        <v>122</v>
      </c>
      <c r="AS240" t="s">
        <v>1083</v>
      </c>
      <c r="AT240" s="53">
        <v>36161</v>
      </c>
      <c r="AU240" t="s">
        <v>232</v>
      </c>
      <c r="AV240" t="s">
        <v>122</v>
      </c>
      <c r="AW240" t="s">
        <v>13</v>
      </c>
      <c r="AX240" s="53">
        <v>44249</v>
      </c>
      <c r="AY240" t="s">
        <v>123</v>
      </c>
      <c r="AZ240" t="s">
        <v>52</v>
      </c>
      <c r="BA240" t="s">
        <v>53</v>
      </c>
      <c r="BB240" t="s">
        <v>233</v>
      </c>
      <c r="BC240" t="s">
        <v>120</v>
      </c>
      <c r="BD240" t="s">
        <v>124</v>
      </c>
      <c r="BE240" t="s">
        <v>120</v>
      </c>
    </row>
    <row r="241" spans="1:57" hidden="1" x14ac:dyDescent="0.3">
      <c r="A241" s="55">
        <v>44515</v>
      </c>
      <c r="B241" t="s">
        <v>13</v>
      </c>
      <c r="C241" t="s">
        <v>32</v>
      </c>
      <c r="D241" t="s">
        <v>33</v>
      </c>
      <c r="E241">
        <v>3</v>
      </c>
      <c r="F241" t="s">
        <v>52</v>
      </c>
      <c r="G241" t="s">
        <v>53</v>
      </c>
      <c r="H241" t="s">
        <v>116</v>
      </c>
      <c r="I241" t="s">
        <v>69</v>
      </c>
      <c r="J241" s="55">
        <v>44514</v>
      </c>
      <c r="K241" s="55">
        <v>44515</v>
      </c>
      <c r="L241">
        <v>4</v>
      </c>
      <c r="M241" t="s">
        <v>117</v>
      </c>
      <c r="N241">
        <v>0</v>
      </c>
      <c r="O241">
        <v>12697140</v>
      </c>
      <c r="P241" t="s">
        <v>118</v>
      </c>
      <c r="Q241">
        <v>2886</v>
      </c>
      <c r="R241">
        <v>0</v>
      </c>
      <c r="S241">
        <v>2.3131516824000001E-2</v>
      </c>
      <c r="T241" s="19">
        <v>628706.64</v>
      </c>
      <c r="U241" s="19">
        <v>626422.89</v>
      </c>
      <c r="V241" s="19">
        <f t="shared" si="3"/>
        <v>-2283.75</v>
      </c>
      <c r="W241">
        <v>0</v>
      </c>
      <c r="X241">
        <v>0</v>
      </c>
      <c r="Y241">
        <v>0</v>
      </c>
      <c r="Z241">
        <v>-2283.75</v>
      </c>
      <c r="AA241">
        <v>628706.64</v>
      </c>
      <c r="AB241">
        <v>-0.36324572617799999</v>
      </c>
      <c r="AC241">
        <v>3.0543677458999999E-2</v>
      </c>
      <c r="AD241" s="55">
        <v>44516.209247685183</v>
      </c>
      <c r="AE241" s="55">
        <v>44516.336430868054</v>
      </c>
      <c r="AF241">
        <v>2886</v>
      </c>
      <c r="AG241" t="s">
        <v>1085</v>
      </c>
      <c r="AH241" t="s">
        <v>1086</v>
      </c>
      <c r="AI241" t="s">
        <v>120</v>
      </c>
      <c r="AJ241">
        <v>0</v>
      </c>
      <c r="AK241" s="55">
        <v>44516.151261574072</v>
      </c>
      <c r="AL241" s="55">
        <v>44516.250254629631</v>
      </c>
      <c r="AM241" t="s">
        <v>13</v>
      </c>
      <c r="AN241" t="s">
        <v>1087</v>
      </c>
      <c r="AO241" t="s">
        <v>32</v>
      </c>
      <c r="AP241" t="s">
        <v>33</v>
      </c>
      <c r="AQ241">
        <v>3</v>
      </c>
      <c r="AR241" t="s">
        <v>122</v>
      </c>
      <c r="AS241" t="s">
        <v>1085</v>
      </c>
      <c r="AT241" s="53">
        <v>36161</v>
      </c>
      <c r="AU241" t="s">
        <v>232</v>
      </c>
      <c r="AV241" t="s">
        <v>122</v>
      </c>
      <c r="AW241" t="s">
        <v>13</v>
      </c>
      <c r="AX241" s="53">
        <v>44249</v>
      </c>
      <c r="AY241" t="s">
        <v>123</v>
      </c>
      <c r="AZ241" t="s">
        <v>52</v>
      </c>
      <c r="BA241" t="s">
        <v>53</v>
      </c>
      <c r="BB241" t="s">
        <v>233</v>
      </c>
      <c r="BC241" t="s">
        <v>120</v>
      </c>
      <c r="BD241" t="s">
        <v>124</v>
      </c>
      <c r="BE241" t="s">
        <v>120</v>
      </c>
    </row>
    <row r="242" spans="1:57" hidden="1" x14ac:dyDescent="0.3">
      <c r="A242" s="55">
        <v>44515</v>
      </c>
      <c r="B242" t="s">
        <v>13</v>
      </c>
      <c r="C242" t="s">
        <v>32</v>
      </c>
      <c r="D242" t="s">
        <v>33</v>
      </c>
      <c r="E242">
        <v>3</v>
      </c>
      <c r="F242" t="s">
        <v>52</v>
      </c>
      <c r="G242" t="s">
        <v>53</v>
      </c>
      <c r="H242" t="s">
        <v>116</v>
      </c>
      <c r="I242" t="s">
        <v>69</v>
      </c>
      <c r="J242" s="55">
        <v>44514</v>
      </c>
      <c r="K242" s="55">
        <v>44515</v>
      </c>
      <c r="L242">
        <v>4</v>
      </c>
      <c r="M242" t="s">
        <v>117</v>
      </c>
      <c r="N242">
        <v>0</v>
      </c>
      <c r="O242">
        <v>12697140</v>
      </c>
      <c r="P242" t="s">
        <v>118</v>
      </c>
      <c r="Q242">
        <v>2887</v>
      </c>
      <c r="R242">
        <v>0</v>
      </c>
      <c r="S242">
        <v>5.8500510306000002E-2</v>
      </c>
      <c r="T242" s="19">
        <v>1590023.67</v>
      </c>
      <c r="U242" s="19">
        <v>1450231.76</v>
      </c>
      <c r="V242" s="19">
        <f t="shared" si="3"/>
        <v>-139791.90999999992</v>
      </c>
      <c r="W242">
        <v>-123003.13</v>
      </c>
      <c r="X242">
        <v>0</v>
      </c>
      <c r="Y242">
        <v>-123003.13</v>
      </c>
      <c r="Z242">
        <v>-16788.779999999901</v>
      </c>
      <c r="AA242">
        <v>1590023.67</v>
      </c>
      <c r="AB242">
        <v>-1.055882394505</v>
      </c>
      <c r="AC242">
        <v>-0.664830468231</v>
      </c>
      <c r="AD242" s="55">
        <v>44516.209247685183</v>
      </c>
      <c r="AE242" s="55">
        <v>44516.336430868054</v>
      </c>
      <c r="AF242">
        <v>2887</v>
      </c>
      <c r="AG242" t="s">
        <v>1091</v>
      </c>
      <c r="AH242" t="s">
        <v>1092</v>
      </c>
      <c r="AI242" t="s">
        <v>120</v>
      </c>
      <c r="AJ242">
        <v>0</v>
      </c>
      <c r="AK242" s="55">
        <v>44516.151261574072</v>
      </c>
      <c r="AL242" s="55">
        <v>44516.250254629631</v>
      </c>
      <c r="AM242" t="s">
        <v>13</v>
      </c>
      <c r="AN242" t="s">
        <v>1093</v>
      </c>
      <c r="AO242" t="s">
        <v>32</v>
      </c>
      <c r="AP242" t="s">
        <v>33</v>
      </c>
      <c r="AQ242">
        <v>3</v>
      </c>
      <c r="AR242" t="s">
        <v>122</v>
      </c>
      <c r="AS242" t="s">
        <v>1091</v>
      </c>
      <c r="AT242" s="53">
        <v>36161</v>
      </c>
      <c r="AU242" t="s">
        <v>232</v>
      </c>
      <c r="AV242" t="s">
        <v>122</v>
      </c>
      <c r="AW242" t="s">
        <v>13</v>
      </c>
      <c r="AX242" s="53">
        <v>44249</v>
      </c>
      <c r="AY242" t="s">
        <v>123</v>
      </c>
      <c r="AZ242" t="s">
        <v>52</v>
      </c>
      <c r="BA242" t="s">
        <v>53</v>
      </c>
      <c r="BB242" t="s">
        <v>233</v>
      </c>
      <c r="BC242" t="s">
        <v>120</v>
      </c>
      <c r="BD242" t="s">
        <v>124</v>
      </c>
      <c r="BE242" t="s">
        <v>120</v>
      </c>
    </row>
    <row r="243" spans="1:57" hidden="1" x14ac:dyDescent="0.3">
      <c r="A243" s="55">
        <v>44515</v>
      </c>
      <c r="B243" t="s">
        <v>13</v>
      </c>
      <c r="C243" t="s">
        <v>32</v>
      </c>
      <c r="D243" t="s">
        <v>33</v>
      </c>
      <c r="E243">
        <v>3</v>
      </c>
      <c r="F243" t="s">
        <v>52</v>
      </c>
      <c r="G243" t="s">
        <v>53</v>
      </c>
      <c r="H243" t="s">
        <v>116</v>
      </c>
      <c r="I243" t="s">
        <v>69</v>
      </c>
      <c r="J243" s="55">
        <v>44514</v>
      </c>
      <c r="K243" s="55">
        <v>44515</v>
      </c>
      <c r="L243">
        <v>4</v>
      </c>
      <c r="M243" t="s">
        <v>117</v>
      </c>
      <c r="N243">
        <v>0</v>
      </c>
      <c r="O243">
        <v>12697140</v>
      </c>
      <c r="P243" t="s">
        <v>118</v>
      </c>
      <c r="Q243">
        <v>2888</v>
      </c>
      <c r="R243">
        <v>0</v>
      </c>
      <c r="S243">
        <v>4.4349513016999999E-2</v>
      </c>
      <c r="T243" s="19">
        <v>1205404.45</v>
      </c>
      <c r="U243" s="19">
        <v>1073484.1000000001</v>
      </c>
      <c r="V243" s="19">
        <f t="shared" si="3"/>
        <v>-131920.34999999986</v>
      </c>
      <c r="W243">
        <v>-125729.82</v>
      </c>
      <c r="X243">
        <v>0</v>
      </c>
      <c r="Y243">
        <v>-125729.82</v>
      </c>
      <c r="Z243">
        <v>-6190.5299999998497</v>
      </c>
      <c r="AA243">
        <v>1205404.45</v>
      </c>
      <c r="AB243">
        <v>-0.513564555034</v>
      </c>
      <c r="AC243">
        <v>-0.12036843207</v>
      </c>
      <c r="AD243" s="55">
        <v>44516.209247685183</v>
      </c>
      <c r="AE243" s="55">
        <v>44516.336430868054</v>
      </c>
      <c r="AF243">
        <v>2888</v>
      </c>
      <c r="AG243" t="s">
        <v>1094</v>
      </c>
      <c r="AH243" t="s">
        <v>1095</v>
      </c>
      <c r="AI243" t="s">
        <v>120</v>
      </c>
      <c r="AJ243">
        <v>0</v>
      </c>
      <c r="AK243" s="55">
        <v>44516.151261574072</v>
      </c>
      <c r="AL243" s="55">
        <v>44516.250254629631</v>
      </c>
      <c r="AM243" t="s">
        <v>13</v>
      </c>
      <c r="AN243" t="s">
        <v>1096</v>
      </c>
      <c r="AO243" t="s">
        <v>32</v>
      </c>
      <c r="AP243" t="s">
        <v>33</v>
      </c>
      <c r="AQ243">
        <v>3</v>
      </c>
      <c r="AR243" t="s">
        <v>122</v>
      </c>
      <c r="AS243" t="s">
        <v>1094</v>
      </c>
      <c r="AT243" s="53">
        <v>36161</v>
      </c>
      <c r="AU243" t="s">
        <v>232</v>
      </c>
      <c r="AV243" t="s">
        <v>122</v>
      </c>
      <c r="AW243" t="s">
        <v>13</v>
      </c>
      <c r="AX243" s="53">
        <v>44249</v>
      </c>
      <c r="AY243" t="s">
        <v>123</v>
      </c>
      <c r="AZ243" t="s">
        <v>52</v>
      </c>
      <c r="BA243" t="s">
        <v>53</v>
      </c>
      <c r="BB243" t="s">
        <v>233</v>
      </c>
      <c r="BC243" t="s">
        <v>120</v>
      </c>
      <c r="BD243" t="s">
        <v>124</v>
      </c>
      <c r="BE243" t="s">
        <v>120</v>
      </c>
    </row>
    <row r="244" spans="1:57" hidden="1" x14ac:dyDescent="0.3">
      <c r="A244" s="55">
        <v>44515</v>
      </c>
      <c r="B244" t="s">
        <v>13</v>
      </c>
      <c r="C244" t="s">
        <v>32</v>
      </c>
      <c r="D244" t="s">
        <v>33</v>
      </c>
      <c r="E244">
        <v>3</v>
      </c>
      <c r="F244" t="s">
        <v>52</v>
      </c>
      <c r="G244" t="s">
        <v>53</v>
      </c>
      <c r="H244" t="s">
        <v>116</v>
      </c>
      <c r="I244" t="s">
        <v>69</v>
      </c>
      <c r="J244" s="55">
        <v>44514</v>
      </c>
      <c r="K244" s="55">
        <v>44515</v>
      </c>
      <c r="L244">
        <v>4</v>
      </c>
      <c r="M244" t="s">
        <v>117</v>
      </c>
      <c r="N244">
        <v>0</v>
      </c>
      <c r="O244">
        <v>12697140</v>
      </c>
      <c r="P244" t="s">
        <v>118</v>
      </c>
      <c r="Q244">
        <v>2889</v>
      </c>
      <c r="R244">
        <v>0</v>
      </c>
      <c r="S244">
        <v>2.3036069722000001E-2</v>
      </c>
      <c r="T244" s="19">
        <v>626112.42072000005</v>
      </c>
      <c r="U244" s="19">
        <v>633069.14186000102</v>
      </c>
      <c r="V244" s="19">
        <f t="shared" si="3"/>
        <v>6956.7211400009692</v>
      </c>
      <c r="W244">
        <v>0</v>
      </c>
      <c r="X244">
        <v>0</v>
      </c>
      <c r="Y244">
        <v>0</v>
      </c>
      <c r="Z244">
        <v>6956.7211400009701</v>
      </c>
      <c r="AA244">
        <v>626112.42072000005</v>
      </c>
      <c r="AB244">
        <v>1.111097769311</v>
      </c>
      <c r="AC244">
        <v>1.510713735163</v>
      </c>
      <c r="AD244" s="55">
        <v>44516.209247685183</v>
      </c>
      <c r="AE244" s="55">
        <v>44516.336430868054</v>
      </c>
      <c r="AF244">
        <v>2889</v>
      </c>
      <c r="AG244" t="s">
        <v>1097</v>
      </c>
      <c r="AH244" t="s">
        <v>1098</v>
      </c>
      <c r="AI244" t="s">
        <v>120</v>
      </c>
      <c r="AJ244">
        <v>0</v>
      </c>
      <c r="AK244" s="55">
        <v>44516.151261574072</v>
      </c>
      <c r="AL244" s="55">
        <v>44516.250254629631</v>
      </c>
      <c r="AM244" t="s">
        <v>13</v>
      </c>
      <c r="AN244">
        <v>125269100</v>
      </c>
      <c r="AO244" t="s">
        <v>32</v>
      </c>
      <c r="AP244" t="s">
        <v>33</v>
      </c>
      <c r="AQ244">
        <v>3</v>
      </c>
      <c r="AR244" t="s">
        <v>122</v>
      </c>
      <c r="AS244" t="s">
        <v>1097</v>
      </c>
      <c r="AT244" s="53">
        <v>36161</v>
      </c>
      <c r="AU244" t="s">
        <v>232</v>
      </c>
      <c r="AV244" t="s">
        <v>122</v>
      </c>
      <c r="AW244" t="s">
        <v>13</v>
      </c>
      <c r="AX244" s="53">
        <v>44249</v>
      </c>
      <c r="AY244" t="s">
        <v>123</v>
      </c>
      <c r="AZ244" t="s">
        <v>52</v>
      </c>
      <c r="BA244" t="s">
        <v>53</v>
      </c>
      <c r="BB244" t="s">
        <v>233</v>
      </c>
      <c r="BC244" t="s">
        <v>120</v>
      </c>
      <c r="BD244" t="s">
        <v>124</v>
      </c>
      <c r="BE244" t="s">
        <v>120</v>
      </c>
    </row>
    <row r="245" spans="1:57" hidden="1" x14ac:dyDescent="0.3">
      <c r="A245" s="55">
        <v>44515</v>
      </c>
      <c r="B245" t="s">
        <v>13</v>
      </c>
      <c r="C245" t="s">
        <v>32</v>
      </c>
      <c r="D245" t="s">
        <v>33</v>
      </c>
      <c r="E245">
        <v>3</v>
      </c>
      <c r="F245" t="s">
        <v>52</v>
      </c>
      <c r="G245" t="s">
        <v>53</v>
      </c>
      <c r="H245" t="s">
        <v>116</v>
      </c>
      <c r="I245" t="s">
        <v>69</v>
      </c>
      <c r="J245" s="55">
        <v>44514</v>
      </c>
      <c r="K245" s="55">
        <v>44515</v>
      </c>
      <c r="L245">
        <v>4</v>
      </c>
      <c r="M245" t="s">
        <v>117</v>
      </c>
      <c r="N245">
        <v>0</v>
      </c>
      <c r="O245">
        <v>12697140</v>
      </c>
      <c r="P245" t="s">
        <v>118</v>
      </c>
      <c r="Q245">
        <v>2890</v>
      </c>
      <c r="R245">
        <v>0</v>
      </c>
      <c r="S245">
        <v>2.0803244419999999E-2</v>
      </c>
      <c r="T245" s="19">
        <v>565425</v>
      </c>
      <c r="U245" s="19">
        <v>569934.36</v>
      </c>
      <c r="V245" s="19">
        <f t="shared" si="3"/>
        <v>4509.359999999986</v>
      </c>
      <c r="W245">
        <v>0</v>
      </c>
      <c r="X245">
        <v>0</v>
      </c>
      <c r="Y245">
        <v>0</v>
      </c>
      <c r="Z245">
        <v>4509.3599999999897</v>
      </c>
      <c r="AA245">
        <v>565425</v>
      </c>
      <c r="AB245">
        <v>0.79751691205700004</v>
      </c>
      <c r="AC245">
        <v>1.19589374537</v>
      </c>
      <c r="AD245" s="55">
        <v>44516.209247685183</v>
      </c>
      <c r="AE245" s="55">
        <v>44516.336430868054</v>
      </c>
      <c r="AF245">
        <v>2890</v>
      </c>
      <c r="AG245" t="s">
        <v>1099</v>
      </c>
      <c r="AH245" t="s">
        <v>1100</v>
      </c>
      <c r="AI245" t="s">
        <v>120</v>
      </c>
      <c r="AJ245">
        <v>0</v>
      </c>
      <c r="AK245" s="55">
        <v>44516.151261574072</v>
      </c>
      <c r="AL245" s="55">
        <v>44516.250254629631</v>
      </c>
      <c r="AM245" t="s">
        <v>13</v>
      </c>
      <c r="AN245" t="s">
        <v>1101</v>
      </c>
      <c r="AO245" t="s">
        <v>32</v>
      </c>
      <c r="AP245" t="s">
        <v>33</v>
      </c>
      <c r="AQ245">
        <v>3</v>
      </c>
      <c r="AR245" t="s">
        <v>122</v>
      </c>
      <c r="AS245" t="s">
        <v>1099</v>
      </c>
      <c r="AT245" s="53">
        <v>36161</v>
      </c>
      <c r="AU245" t="s">
        <v>232</v>
      </c>
      <c r="AV245" t="s">
        <v>122</v>
      </c>
      <c r="AW245" t="s">
        <v>13</v>
      </c>
      <c r="AX245" s="53">
        <v>44249</v>
      </c>
      <c r="AY245" t="s">
        <v>123</v>
      </c>
      <c r="AZ245" t="s">
        <v>52</v>
      </c>
      <c r="BA245" t="s">
        <v>53</v>
      </c>
      <c r="BB245" t="s">
        <v>233</v>
      </c>
      <c r="BC245" t="s">
        <v>120</v>
      </c>
      <c r="BD245" t="s">
        <v>124</v>
      </c>
      <c r="BE245" t="s">
        <v>120</v>
      </c>
    </row>
    <row r="246" spans="1:57" hidden="1" x14ac:dyDescent="0.3">
      <c r="A246" s="55">
        <v>44515</v>
      </c>
      <c r="B246" t="s">
        <v>13</v>
      </c>
      <c r="C246" t="s">
        <v>32</v>
      </c>
      <c r="D246" t="s">
        <v>33</v>
      </c>
      <c r="E246">
        <v>3</v>
      </c>
      <c r="F246" t="s">
        <v>52</v>
      </c>
      <c r="G246" t="s">
        <v>53</v>
      </c>
      <c r="H246" t="s">
        <v>116</v>
      </c>
      <c r="I246" t="s">
        <v>69</v>
      </c>
      <c r="J246" s="55">
        <v>44514</v>
      </c>
      <c r="K246" s="55">
        <v>44515</v>
      </c>
      <c r="L246">
        <v>4</v>
      </c>
      <c r="M246" t="s">
        <v>117</v>
      </c>
      <c r="N246">
        <v>0</v>
      </c>
      <c r="O246">
        <v>12697140</v>
      </c>
      <c r="P246" t="s">
        <v>118</v>
      </c>
      <c r="Q246">
        <v>2894</v>
      </c>
      <c r="R246">
        <v>0</v>
      </c>
      <c r="S246">
        <v>0.13365701035800001</v>
      </c>
      <c r="T246" s="19">
        <v>3632751.39</v>
      </c>
      <c r="U246" s="19">
        <v>3381312.91</v>
      </c>
      <c r="V246" s="19">
        <f t="shared" si="3"/>
        <v>-251438.47999999998</v>
      </c>
      <c r="W246">
        <v>-266587.14</v>
      </c>
      <c r="X246">
        <v>0</v>
      </c>
      <c r="Y246">
        <v>-266587.14</v>
      </c>
      <c r="Z246">
        <v>15148.66</v>
      </c>
      <c r="AA246">
        <v>3632751.39</v>
      </c>
      <c r="AB246">
        <v>0.417002386723</v>
      </c>
      <c r="AC246">
        <v>0.81387591727800002</v>
      </c>
      <c r="AD246" s="55">
        <v>44516.209247685183</v>
      </c>
      <c r="AE246" s="55">
        <v>44516.336430868054</v>
      </c>
      <c r="AF246">
        <v>2894</v>
      </c>
      <c r="AG246" t="s">
        <v>1102</v>
      </c>
      <c r="AH246" t="s">
        <v>1103</v>
      </c>
      <c r="AI246" t="s">
        <v>120</v>
      </c>
      <c r="AJ246">
        <v>0</v>
      </c>
      <c r="AK246" s="55">
        <v>44516.151261574072</v>
      </c>
      <c r="AL246" s="55">
        <v>44516.250254629631</v>
      </c>
      <c r="AM246" t="s">
        <v>13</v>
      </c>
      <c r="AN246" t="s">
        <v>1104</v>
      </c>
      <c r="AO246" t="s">
        <v>32</v>
      </c>
      <c r="AP246" t="s">
        <v>33</v>
      </c>
      <c r="AQ246">
        <v>3</v>
      </c>
      <c r="AR246" t="s">
        <v>122</v>
      </c>
      <c r="AS246" t="s">
        <v>1102</v>
      </c>
      <c r="AT246" s="53">
        <v>36161</v>
      </c>
      <c r="AU246" t="s">
        <v>232</v>
      </c>
      <c r="AV246" t="s">
        <v>122</v>
      </c>
      <c r="AW246" t="s">
        <v>13</v>
      </c>
      <c r="AX246" s="53">
        <v>44249</v>
      </c>
      <c r="AY246" t="s">
        <v>123</v>
      </c>
      <c r="AZ246" t="s">
        <v>52</v>
      </c>
      <c r="BA246" t="s">
        <v>53</v>
      </c>
      <c r="BB246" t="s">
        <v>233</v>
      </c>
      <c r="BC246" t="s">
        <v>120</v>
      </c>
      <c r="BD246" t="s">
        <v>124</v>
      </c>
      <c r="BE246" t="s">
        <v>120</v>
      </c>
    </row>
    <row r="247" spans="1:57" hidden="1" x14ac:dyDescent="0.3">
      <c r="A247" s="55">
        <v>44515</v>
      </c>
      <c r="B247" t="s">
        <v>13</v>
      </c>
      <c r="C247" t="s">
        <v>32</v>
      </c>
      <c r="D247" t="s">
        <v>33</v>
      </c>
      <c r="E247">
        <v>3</v>
      </c>
      <c r="F247" t="s">
        <v>52</v>
      </c>
      <c r="G247" t="s">
        <v>53</v>
      </c>
      <c r="H247" t="s">
        <v>116</v>
      </c>
      <c r="I247" t="s">
        <v>69</v>
      </c>
      <c r="J247" s="55">
        <v>44514</v>
      </c>
      <c r="K247" s="55">
        <v>44515</v>
      </c>
      <c r="L247">
        <v>4</v>
      </c>
      <c r="M247" t="s">
        <v>117</v>
      </c>
      <c r="N247">
        <v>0</v>
      </c>
      <c r="O247">
        <v>12697140</v>
      </c>
      <c r="P247" t="s">
        <v>118</v>
      </c>
      <c r="Q247">
        <v>2895</v>
      </c>
      <c r="R247">
        <v>0</v>
      </c>
      <c r="S247">
        <v>2.9010085509E-2</v>
      </c>
      <c r="T247" s="19">
        <v>788484.10700000101</v>
      </c>
      <c r="U247" s="19">
        <v>800556.88475000102</v>
      </c>
      <c r="V247" s="19">
        <f t="shared" si="3"/>
        <v>12072.777750000008</v>
      </c>
      <c r="W247">
        <v>0</v>
      </c>
      <c r="X247">
        <v>0</v>
      </c>
      <c r="Y247">
        <v>0</v>
      </c>
      <c r="Z247">
        <v>12072.777749999999</v>
      </c>
      <c r="AA247">
        <v>788484.10700000101</v>
      </c>
      <c r="AB247">
        <v>1.5311377417530001</v>
      </c>
      <c r="AC247">
        <v>1.9324147829210001</v>
      </c>
      <c r="AD247" s="55">
        <v>44516.209247685183</v>
      </c>
      <c r="AE247" s="55">
        <v>44516.336430868054</v>
      </c>
      <c r="AF247">
        <v>2895</v>
      </c>
      <c r="AG247" t="s">
        <v>1105</v>
      </c>
      <c r="AH247" t="s">
        <v>1106</v>
      </c>
      <c r="AI247" t="s">
        <v>120</v>
      </c>
      <c r="AJ247">
        <v>0</v>
      </c>
      <c r="AK247" s="55">
        <v>44516.151261574072</v>
      </c>
      <c r="AL247" s="55">
        <v>44516.250254629631</v>
      </c>
      <c r="AM247" t="s">
        <v>13</v>
      </c>
      <c r="AN247">
        <v>125896100</v>
      </c>
      <c r="AO247" t="s">
        <v>32</v>
      </c>
      <c r="AP247" t="s">
        <v>33</v>
      </c>
      <c r="AQ247">
        <v>3</v>
      </c>
      <c r="AR247" t="s">
        <v>122</v>
      </c>
      <c r="AS247" t="s">
        <v>1105</v>
      </c>
      <c r="AT247" s="53">
        <v>36161</v>
      </c>
      <c r="AU247" t="s">
        <v>232</v>
      </c>
      <c r="AV247" t="s">
        <v>122</v>
      </c>
      <c r="AW247" t="s">
        <v>13</v>
      </c>
      <c r="AX247" s="53">
        <v>44249</v>
      </c>
      <c r="AY247" t="s">
        <v>123</v>
      </c>
      <c r="AZ247" t="s">
        <v>52</v>
      </c>
      <c r="BA247" t="s">
        <v>53</v>
      </c>
      <c r="BB247" t="s">
        <v>233</v>
      </c>
      <c r="BC247" t="s">
        <v>120</v>
      </c>
      <c r="BD247" t="s">
        <v>124</v>
      </c>
      <c r="BE247" t="s">
        <v>120</v>
      </c>
    </row>
    <row r="248" spans="1:57" hidden="1" x14ac:dyDescent="0.3">
      <c r="A248" s="55">
        <v>44515</v>
      </c>
      <c r="B248" t="s">
        <v>13</v>
      </c>
      <c r="C248" t="s">
        <v>32</v>
      </c>
      <c r="D248" t="s">
        <v>33</v>
      </c>
      <c r="E248">
        <v>3</v>
      </c>
      <c r="F248" t="s">
        <v>52</v>
      </c>
      <c r="G248" t="s">
        <v>53</v>
      </c>
      <c r="H248" t="s">
        <v>116</v>
      </c>
      <c r="I248" t="s">
        <v>69</v>
      </c>
      <c r="J248" s="55">
        <v>44514</v>
      </c>
      <c r="K248" s="55">
        <v>44515</v>
      </c>
      <c r="L248">
        <v>4</v>
      </c>
      <c r="M248" t="s">
        <v>117</v>
      </c>
      <c r="N248">
        <v>0</v>
      </c>
      <c r="O248">
        <v>12697140</v>
      </c>
      <c r="P248" t="s">
        <v>118</v>
      </c>
      <c r="Q248">
        <v>2899</v>
      </c>
      <c r="R248">
        <v>0</v>
      </c>
      <c r="S248">
        <v>0.13250676506100001</v>
      </c>
      <c r="T248" s="19">
        <v>3601488.12</v>
      </c>
      <c r="U248" s="19">
        <v>3321395.2000000002</v>
      </c>
      <c r="V248" s="19">
        <f t="shared" si="3"/>
        <v>-280092.91999999993</v>
      </c>
      <c r="W248">
        <v>-261841.94</v>
      </c>
      <c r="X248">
        <v>0</v>
      </c>
      <c r="Y248">
        <v>-261841.94</v>
      </c>
      <c r="Z248">
        <v>-18250.979999999901</v>
      </c>
      <c r="AA248">
        <v>3601488.12</v>
      </c>
      <c r="AB248">
        <v>-0.50676218806999995</v>
      </c>
      <c r="AC248">
        <v>-0.11353959693399999</v>
      </c>
      <c r="AD248" s="55">
        <v>44516.209247685183</v>
      </c>
      <c r="AE248" s="55">
        <v>44516.336430868054</v>
      </c>
      <c r="AF248">
        <v>2899</v>
      </c>
      <c r="AG248" t="s">
        <v>1107</v>
      </c>
      <c r="AH248" t="s">
        <v>1108</v>
      </c>
      <c r="AI248" t="s">
        <v>120</v>
      </c>
      <c r="AJ248">
        <v>0</v>
      </c>
      <c r="AK248" s="55">
        <v>44516.151261574072</v>
      </c>
      <c r="AL248" s="55">
        <v>44516.250254629631</v>
      </c>
      <c r="AM248" t="s">
        <v>13</v>
      </c>
      <c r="AN248">
        <v>126408103</v>
      </c>
      <c r="AO248" t="s">
        <v>32</v>
      </c>
      <c r="AP248" t="s">
        <v>33</v>
      </c>
      <c r="AQ248">
        <v>3</v>
      </c>
      <c r="AR248" t="s">
        <v>122</v>
      </c>
      <c r="AS248" t="s">
        <v>1107</v>
      </c>
      <c r="AT248" s="53">
        <v>36161</v>
      </c>
      <c r="AU248" t="s">
        <v>232</v>
      </c>
      <c r="AV248" t="s">
        <v>122</v>
      </c>
      <c r="AW248" t="s">
        <v>13</v>
      </c>
      <c r="AX248" s="53">
        <v>44249</v>
      </c>
      <c r="AY248" t="s">
        <v>123</v>
      </c>
      <c r="AZ248" t="s">
        <v>52</v>
      </c>
      <c r="BA248" t="s">
        <v>53</v>
      </c>
      <c r="BB248" t="s">
        <v>233</v>
      </c>
      <c r="BC248" t="s">
        <v>120</v>
      </c>
      <c r="BD248" t="s">
        <v>124</v>
      </c>
      <c r="BE248" t="s">
        <v>120</v>
      </c>
    </row>
    <row r="249" spans="1:57" hidden="1" x14ac:dyDescent="0.3">
      <c r="A249" s="55">
        <v>44515</v>
      </c>
      <c r="B249" t="s">
        <v>13</v>
      </c>
      <c r="C249" t="s">
        <v>32</v>
      </c>
      <c r="D249" t="s">
        <v>33</v>
      </c>
      <c r="E249">
        <v>3</v>
      </c>
      <c r="F249" t="s">
        <v>52</v>
      </c>
      <c r="G249" t="s">
        <v>53</v>
      </c>
      <c r="H249" t="s">
        <v>116</v>
      </c>
      <c r="I249" t="s">
        <v>69</v>
      </c>
      <c r="J249" s="55">
        <v>44514</v>
      </c>
      <c r="K249" s="55">
        <v>44515</v>
      </c>
      <c r="L249">
        <v>4</v>
      </c>
      <c r="M249" t="s">
        <v>117</v>
      </c>
      <c r="N249">
        <v>0</v>
      </c>
      <c r="O249">
        <v>12697140</v>
      </c>
      <c r="P249" t="s">
        <v>118</v>
      </c>
      <c r="Q249">
        <v>2903</v>
      </c>
      <c r="R249">
        <v>0</v>
      </c>
      <c r="S249">
        <v>0.204901168212</v>
      </c>
      <c r="T249" s="19">
        <v>5569143</v>
      </c>
      <c r="U249" s="19">
        <v>5112919.6399999997</v>
      </c>
      <c r="V249" s="19">
        <f t="shared" si="3"/>
        <v>-456223.36000000034</v>
      </c>
      <c r="W249">
        <v>-403029.12</v>
      </c>
      <c r="X249">
        <v>0</v>
      </c>
      <c r="Y249">
        <v>-403029.12</v>
      </c>
      <c r="Z249">
        <v>-53194.240000000304</v>
      </c>
      <c r="AA249">
        <v>5569143</v>
      </c>
      <c r="AB249">
        <v>-0.95516024637899999</v>
      </c>
      <c r="AC249">
        <v>-0.56370984896800003</v>
      </c>
      <c r="AD249" s="55">
        <v>44516.209247685183</v>
      </c>
      <c r="AE249" s="55">
        <v>44516.336430868054</v>
      </c>
      <c r="AF249">
        <v>2903</v>
      </c>
      <c r="AG249" t="s">
        <v>1109</v>
      </c>
      <c r="AH249" t="s">
        <v>1110</v>
      </c>
      <c r="AI249" t="s">
        <v>120</v>
      </c>
      <c r="AJ249">
        <v>0</v>
      </c>
      <c r="AK249" s="55">
        <v>44516.151261574072</v>
      </c>
      <c r="AL249" s="55">
        <v>44516.250254629631</v>
      </c>
      <c r="AM249" t="s">
        <v>13</v>
      </c>
      <c r="AN249">
        <v>126650100</v>
      </c>
      <c r="AO249" t="s">
        <v>32</v>
      </c>
      <c r="AP249" t="s">
        <v>33</v>
      </c>
      <c r="AQ249">
        <v>3</v>
      </c>
      <c r="AR249" t="s">
        <v>122</v>
      </c>
      <c r="AS249" t="s">
        <v>1109</v>
      </c>
      <c r="AT249" s="53">
        <v>36161</v>
      </c>
      <c r="AU249" t="s">
        <v>232</v>
      </c>
      <c r="AV249" t="s">
        <v>122</v>
      </c>
      <c r="AW249" t="s">
        <v>13</v>
      </c>
      <c r="AX249" s="53">
        <v>44249</v>
      </c>
      <c r="AY249" t="s">
        <v>123</v>
      </c>
      <c r="AZ249" t="s">
        <v>52</v>
      </c>
      <c r="BA249" t="s">
        <v>53</v>
      </c>
      <c r="BB249" t="s">
        <v>233</v>
      </c>
      <c r="BC249" t="s">
        <v>120</v>
      </c>
      <c r="BD249" t="s">
        <v>124</v>
      </c>
      <c r="BE249" t="s">
        <v>120</v>
      </c>
    </row>
    <row r="250" spans="1:57" hidden="1" x14ac:dyDescent="0.3">
      <c r="A250" s="55">
        <v>44515</v>
      </c>
      <c r="B250" t="s">
        <v>13</v>
      </c>
      <c r="C250" t="s">
        <v>32</v>
      </c>
      <c r="D250" t="s">
        <v>33</v>
      </c>
      <c r="E250">
        <v>3</v>
      </c>
      <c r="F250" t="s">
        <v>52</v>
      </c>
      <c r="G250" t="s">
        <v>53</v>
      </c>
      <c r="H250" t="s">
        <v>116</v>
      </c>
      <c r="I250" t="s">
        <v>69</v>
      </c>
      <c r="J250" s="55">
        <v>44514</v>
      </c>
      <c r="K250" s="55">
        <v>44515</v>
      </c>
      <c r="L250">
        <v>4</v>
      </c>
      <c r="M250" t="s">
        <v>117</v>
      </c>
      <c r="N250">
        <v>0</v>
      </c>
      <c r="O250">
        <v>12697140</v>
      </c>
      <c r="P250" t="s">
        <v>118</v>
      </c>
      <c r="Q250">
        <v>2908</v>
      </c>
      <c r="R250">
        <v>0</v>
      </c>
      <c r="S250">
        <v>2.6702524195999999E-2</v>
      </c>
      <c r="T250" s="19">
        <v>725765.38731400098</v>
      </c>
      <c r="U250" s="19">
        <v>730517.82601950201</v>
      </c>
      <c r="V250" s="19">
        <f t="shared" si="3"/>
        <v>4752.4387055010302</v>
      </c>
      <c r="W250">
        <v>0</v>
      </c>
      <c r="X250">
        <v>0</v>
      </c>
      <c r="Y250">
        <v>0</v>
      </c>
      <c r="Z250">
        <v>4752.4387055010302</v>
      </c>
      <c r="AA250">
        <v>725765.38731400098</v>
      </c>
      <c r="AB250">
        <v>0.65481749179199999</v>
      </c>
      <c r="AC250">
        <v>1.0526315607100001</v>
      </c>
      <c r="AD250" s="55">
        <v>44516.209247685183</v>
      </c>
      <c r="AE250" s="55">
        <v>44516.336430868054</v>
      </c>
      <c r="AF250">
        <v>2908</v>
      </c>
      <c r="AG250" t="s">
        <v>1111</v>
      </c>
      <c r="AH250" t="s">
        <v>1112</v>
      </c>
      <c r="AI250" t="s">
        <v>120</v>
      </c>
      <c r="AJ250">
        <v>0</v>
      </c>
      <c r="AK250" s="55">
        <v>44516.151261574072</v>
      </c>
      <c r="AL250" s="55">
        <v>44516.250254629631</v>
      </c>
      <c r="AM250" t="s">
        <v>13</v>
      </c>
      <c r="AN250">
        <v>127097103</v>
      </c>
      <c r="AO250" t="s">
        <v>32</v>
      </c>
      <c r="AP250" t="s">
        <v>33</v>
      </c>
      <c r="AQ250">
        <v>3</v>
      </c>
      <c r="AR250" t="s">
        <v>122</v>
      </c>
      <c r="AS250" t="s">
        <v>1111</v>
      </c>
      <c r="AT250" s="53">
        <v>36161</v>
      </c>
      <c r="AU250" t="s">
        <v>232</v>
      </c>
      <c r="AV250" t="s">
        <v>122</v>
      </c>
      <c r="AW250" t="s">
        <v>13</v>
      </c>
      <c r="AX250" s="53">
        <v>44249</v>
      </c>
      <c r="AY250" t="s">
        <v>123</v>
      </c>
      <c r="AZ250" t="s">
        <v>52</v>
      </c>
      <c r="BA250" t="s">
        <v>53</v>
      </c>
      <c r="BB250" t="s">
        <v>233</v>
      </c>
      <c r="BC250" t="s">
        <v>120</v>
      </c>
      <c r="BD250" t="s">
        <v>124</v>
      </c>
      <c r="BE250" t="s">
        <v>120</v>
      </c>
    </row>
    <row r="251" spans="1:57" hidden="1" x14ac:dyDescent="0.3">
      <c r="A251" s="55">
        <v>44515</v>
      </c>
      <c r="B251" t="s">
        <v>13</v>
      </c>
      <c r="C251" t="s">
        <v>32</v>
      </c>
      <c r="D251" t="s">
        <v>33</v>
      </c>
      <c r="E251">
        <v>3</v>
      </c>
      <c r="F251" t="s">
        <v>52</v>
      </c>
      <c r="G251" t="s">
        <v>53</v>
      </c>
      <c r="H251" t="s">
        <v>116</v>
      </c>
      <c r="I251" t="s">
        <v>69</v>
      </c>
      <c r="J251" s="55">
        <v>44514</v>
      </c>
      <c r="K251" s="55">
        <v>44515</v>
      </c>
      <c r="L251">
        <v>4</v>
      </c>
      <c r="M251" t="s">
        <v>117</v>
      </c>
      <c r="N251">
        <v>0</v>
      </c>
      <c r="O251">
        <v>12697140</v>
      </c>
      <c r="P251" t="s">
        <v>118</v>
      </c>
      <c r="Q251">
        <v>2909</v>
      </c>
      <c r="R251">
        <v>0</v>
      </c>
      <c r="S251">
        <v>8.3577825211999995E-2</v>
      </c>
      <c r="T251" s="19">
        <v>2271616.4300000002</v>
      </c>
      <c r="U251" s="19">
        <v>2107642.7200000002</v>
      </c>
      <c r="V251" s="19">
        <f t="shared" si="3"/>
        <v>-163973.70999999996</v>
      </c>
      <c r="W251">
        <v>-166254.62</v>
      </c>
      <c r="X251">
        <v>0</v>
      </c>
      <c r="Y251">
        <v>-166254.62</v>
      </c>
      <c r="Z251">
        <v>2280.9100000000299</v>
      </c>
      <c r="AA251">
        <v>2271616.4300000002</v>
      </c>
      <c r="AB251">
        <v>0.100409117044</v>
      </c>
      <c r="AC251">
        <v>0.49603174603200001</v>
      </c>
      <c r="AD251" s="55">
        <v>44516.209247685183</v>
      </c>
      <c r="AE251" s="55">
        <v>44516.336430868054</v>
      </c>
      <c r="AF251">
        <v>2909</v>
      </c>
      <c r="AG251" t="s">
        <v>1113</v>
      </c>
      <c r="AH251" t="s">
        <v>1114</v>
      </c>
      <c r="AI251" t="s">
        <v>120</v>
      </c>
      <c r="AJ251">
        <v>0</v>
      </c>
      <c r="AK251" s="55">
        <v>44516.151261574072</v>
      </c>
      <c r="AL251" s="55">
        <v>44516.250254629631</v>
      </c>
      <c r="AM251" t="s">
        <v>13</v>
      </c>
      <c r="AN251">
        <v>127387108</v>
      </c>
      <c r="AO251" t="s">
        <v>32</v>
      </c>
      <c r="AP251" t="s">
        <v>33</v>
      </c>
      <c r="AQ251">
        <v>3</v>
      </c>
      <c r="AR251" t="s">
        <v>122</v>
      </c>
      <c r="AS251" t="s">
        <v>1113</v>
      </c>
      <c r="AT251" s="53">
        <v>36161</v>
      </c>
      <c r="AU251" t="s">
        <v>232</v>
      </c>
      <c r="AV251" t="s">
        <v>122</v>
      </c>
      <c r="AW251" t="s">
        <v>13</v>
      </c>
      <c r="AX251" s="53">
        <v>44249</v>
      </c>
      <c r="AY251" t="s">
        <v>123</v>
      </c>
      <c r="AZ251" t="s">
        <v>52</v>
      </c>
      <c r="BA251" t="s">
        <v>53</v>
      </c>
      <c r="BB251" t="s">
        <v>233</v>
      </c>
      <c r="BC251" t="s">
        <v>120</v>
      </c>
      <c r="BD251" t="s">
        <v>124</v>
      </c>
      <c r="BE251" t="s">
        <v>120</v>
      </c>
    </row>
    <row r="252" spans="1:57" hidden="1" x14ac:dyDescent="0.3">
      <c r="A252" s="55">
        <v>44515</v>
      </c>
      <c r="B252" t="s">
        <v>13</v>
      </c>
      <c r="C252" t="s">
        <v>32</v>
      </c>
      <c r="D252" t="s">
        <v>272</v>
      </c>
      <c r="E252">
        <v>3</v>
      </c>
      <c r="F252" t="s">
        <v>52</v>
      </c>
      <c r="G252" t="s">
        <v>53</v>
      </c>
      <c r="H252" t="s">
        <v>116</v>
      </c>
      <c r="I252" t="s">
        <v>69</v>
      </c>
      <c r="J252" s="55">
        <v>44514</v>
      </c>
      <c r="K252" s="55">
        <v>44515</v>
      </c>
      <c r="L252">
        <v>4</v>
      </c>
      <c r="M252" t="s">
        <v>117</v>
      </c>
      <c r="N252">
        <v>0</v>
      </c>
      <c r="O252">
        <v>12697140</v>
      </c>
      <c r="P252" t="s">
        <v>118</v>
      </c>
      <c r="Q252">
        <v>2916</v>
      </c>
      <c r="R252">
        <v>0</v>
      </c>
      <c r="S252">
        <v>2.9833579525000001E-2</v>
      </c>
      <c r="T252" s="19">
        <v>810866.39</v>
      </c>
      <c r="U252" s="19">
        <v>681449.53</v>
      </c>
      <c r="V252" s="19">
        <f t="shared" si="3"/>
        <v>-129416.85999999999</v>
      </c>
      <c r="W252">
        <v>-137341.53</v>
      </c>
      <c r="X252">
        <v>0</v>
      </c>
      <c r="Y252">
        <v>-137341.53</v>
      </c>
      <c r="Z252">
        <v>7924.6700000000101</v>
      </c>
      <c r="AA252">
        <v>810866.39</v>
      </c>
      <c r="AB252">
        <v>0.97730897441700004</v>
      </c>
      <c r="AC252">
        <v>1.376396015696</v>
      </c>
      <c r="AD252" s="55">
        <v>44516.209247685183</v>
      </c>
      <c r="AE252" s="55">
        <v>44516.336430868054</v>
      </c>
      <c r="AF252">
        <v>2916</v>
      </c>
      <c r="AG252" t="s">
        <v>1115</v>
      </c>
      <c r="AH252" t="s">
        <v>1116</v>
      </c>
      <c r="AI252" t="s">
        <v>120</v>
      </c>
      <c r="AJ252">
        <v>0</v>
      </c>
      <c r="AK252" s="55">
        <v>44516.151261574072</v>
      </c>
      <c r="AL252" s="55">
        <v>44516.250254629631</v>
      </c>
      <c r="AM252" t="s">
        <v>13</v>
      </c>
      <c r="AN252">
        <v>133131102</v>
      </c>
      <c r="AO252" t="s">
        <v>32</v>
      </c>
      <c r="AP252" t="s">
        <v>272</v>
      </c>
      <c r="AQ252">
        <v>3</v>
      </c>
      <c r="AR252" t="s">
        <v>122</v>
      </c>
      <c r="AS252" t="s">
        <v>1115</v>
      </c>
      <c r="AT252" s="53">
        <v>36161</v>
      </c>
      <c r="AU252" t="s">
        <v>232</v>
      </c>
      <c r="AV252" t="s">
        <v>122</v>
      </c>
      <c r="AW252" t="s">
        <v>13</v>
      </c>
      <c r="AX252" s="53">
        <v>44249</v>
      </c>
      <c r="AY252" t="s">
        <v>123</v>
      </c>
      <c r="AZ252" t="s">
        <v>52</v>
      </c>
      <c r="BA252" t="s">
        <v>53</v>
      </c>
      <c r="BB252" t="s">
        <v>233</v>
      </c>
      <c r="BC252" t="s">
        <v>120</v>
      </c>
      <c r="BD252" t="s">
        <v>124</v>
      </c>
      <c r="BE252" t="s">
        <v>120</v>
      </c>
    </row>
    <row r="253" spans="1:57" hidden="1" x14ac:dyDescent="0.3">
      <c r="A253" s="55">
        <v>44515</v>
      </c>
      <c r="B253" t="s">
        <v>13</v>
      </c>
      <c r="C253" t="s">
        <v>32</v>
      </c>
      <c r="D253" t="s">
        <v>33</v>
      </c>
      <c r="E253">
        <v>3</v>
      </c>
      <c r="F253" t="s">
        <v>52</v>
      </c>
      <c r="G253" t="s">
        <v>53</v>
      </c>
      <c r="H253" t="s">
        <v>116</v>
      </c>
      <c r="I253" t="s">
        <v>69</v>
      </c>
      <c r="J253" s="55">
        <v>44514</v>
      </c>
      <c r="K253" s="55">
        <v>44515</v>
      </c>
      <c r="L253">
        <v>4</v>
      </c>
      <c r="M253" t="s">
        <v>117</v>
      </c>
      <c r="N253">
        <v>0</v>
      </c>
      <c r="O253">
        <v>12697140</v>
      </c>
      <c r="P253" t="s">
        <v>118</v>
      </c>
      <c r="Q253">
        <v>2918</v>
      </c>
      <c r="R253">
        <v>0</v>
      </c>
      <c r="S253">
        <v>1.5569890959E-2</v>
      </c>
      <c r="T253" s="19">
        <v>423184.26</v>
      </c>
      <c r="U253" s="19">
        <v>297020.51</v>
      </c>
      <c r="V253" s="19">
        <f t="shared" si="3"/>
        <v>-126163.75</v>
      </c>
      <c r="W253">
        <v>-126323.87</v>
      </c>
      <c r="X253">
        <v>0</v>
      </c>
      <c r="Y253">
        <v>-126323.87</v>
      </c>
      <c r="Z253">
        <v>160.119999999995</v>
      </c>
      <c r="AA253">
        <v>423184.26</v>
      </c>
      <c r="AB253">
        <v>3.7836946014999998E-2</v>
      </c>
      <c r="AC253">
        <v>0.43321299638999999</v>
      </c>
      <c r="AD253" s="55">
        <v>44516.209247685183</v>
      </c>
      <c r="AE253" s="55">
        <v>44516.336430868054</v>
      </c>
      <c r="AF253">
        <v>2918</v>
      </c>
      <c r="AG253" t="s">
        <v>1117</v>
      </c>
      <c r="AH253" t="s">
        <v>1118</v>
      </c>
      <c r="AI253" t="s">
        <v>120</v>
      </c>
      <c r="AJ253">
        <v>0</v>
      </c>
      <c r="AK253" s="55">
        <v>44516.151261574072</v>
      </c>
      <c r="AL253" s="55">
        <v>44516.250254629631</v>
      </c>
      <c r="AM253" t="s">
        <v>13</v>
      </c>
      <c r="AN253">
        <v>134429109</v>
      </c>
      <c r="AO253" t="s">
        <v>32</v>
      </c>
      <c r="AP253" t="s">
        <v>33</v>
      </c>
      <c r="AQ253">
        <v>3</v>
      </c>
      <c r="AR253" t="s">
        <v>122</v>
      </c>
      <c r="AS253" t="s">
        <v>1117</v>
      </c>
      <c r="AT253" s="53">
        <v>36161</v>
      </c>
      <c r="AU253" t="s">
        <v>232</v>
      </c>
      <c r="AV253" t="s">
        <v>122</v>
      </c>
      <c r="AW253" t="s">
        <v>13</v>
      </c>
      <c r="AX253" s="53">
        <v>44249</v>
      </c>
      <c r="AY253" t="s">
        <v>123</v>
      </c>
      <c r="AZ253" t="s">
        <v>52</v>
      </c>
      <c r="BA253" t="s">
        <v>53</v>
      </c>
      <c r="BB253" t="s">
        <v>233</v>
      </c>
      <c r="BC253" t="s">
        <v>120</v>
      </c>
      <c r="BD253" t="s">
        <v>124</v>
      </c>
      <c r="BE253" t="s">
        <v>120</v>
      </c>
    </row>
    <row r="254" spans="1:57" hidden="1" x14ac:dyDescent="0.3">
      <c r="A254" s="55">
        <v>44515</v>
      </c>
      <c r="B254" t="s">
        <v>13</v>
      </c>
      <c r="C254" t="s">
        <v>32</v>
      </c>
      <c r="D254" t="s">
        <v>33</v>
      </c>
      <c r="E254">
        <v>3</v>
      </c>
      <c r="F254" t="s">
        <v>52</v>
      </c>
      <c r="G254" t="s">
        <v>53</v>
      </c>
      <c r="H254" t="s">
        <v>116</v>
      </c>
      <c r="I254" t="s">
        <v>69</v>
      </c>
      <c r="J254" s="55">
        <v>44514</v>
      </c>
      <c r="K254" s="55">
        <v>44515</v>
      </c>
      <c r="L254">
        <v>4</v>
      </c>
      <c r="M254" t="s">
        <v>117</v>
      </c>
      <c r="N254">
        <v>0</v>
      </c>
      <c r="O254">
        <v>12697140</v>
      </c>
      <c r="P254" t="s">
        <v>118</v>
      </c>
      <c r="Q254">
        <v>2919</v>
      </c>
      <c r="R254">
        <v>0</v>
      </c>
      <c r="S254">
        <v>0.117636260772</v>
      </c>
      <c r="T254" s="19">
        <v>3197312.9482</v>
      </c>
      <c r="U254" s="19">
        <v>2944740.3978499998</v>
      </c>
      <c r="V254" s="19">
        <f t="shared" si="3"/>
        <v>-252572.55035000015</v>
      </c>
      <c r="W254">
        <v>-231083.04</v>
      </c>
      <c r="X254">
        <v>0</v>
      </c>
      <c r="Y254">
        <v>-231083.04</v>
      </c>
      <c r="Z254">
        <v>-21489.510350000099</v>
      </c>
      <c r="AA254">
        <v>3197312.9482</v>
      </c>
      <c r="AB254">
        <v>-0.67211157300400004</v>
      </c>
      <c r="AC254">
        <v>-0.27954256670900002</v>
      </c>
      <c r="AD254" s="55">
        <v>44516.209247685183</v>
      </c>
      <c r="AE254" s="55">
        <v>44516.336430868054</v>
      </c>
      <c r="AF254">
        <v>2919</v>
      </c>
      <c r="AG254" t="s">
        <v>1119</v>
      </c>
      <c r="AH254" t="s">
        <v>1120</v>
      </c>
      <c r="AI254" t="s">
        <v>120</v>
      </c>
      <c r="AJ254">
        <v>0</v>
      </c>
      <c r="AK254" s="55">
        <v>44516.151261574072</v>
      </c>
      <c r="AL254" s="55">
        <v>44516.250254629631</v>
      </c>
      <c r="AM254" t="s">
        <v>13</v>
      </c>
      <c r="AN254" t="s">
        <v>1121</v>
      </c>
      <c r="AO254" t="s">
        <v>32</v>
      </c>
      <c r="AP254" t="s">
        <v>33</v>
      </c>
      <c r="AQ254">
        <v>3</v>
      </c>
      <c r="AR254" t="s">
        <v>122</v>
      </c>
      <c r="AS254" t="s">
        <v>1119</v>
      </c>
      <c r="AT254" s="53">
        <v>36161</v>
      </c>
      <c r="AU254" t="s">
        <v>232</v>
      </c>
      <c r="AV254" t="s">
        <v>122</v>
      </c>
      <c r="AW254" t="s">
        <v>13</v>
      </c>
      <c r="AX254" s="53">
        <v>44249</v>
      </c>
      <c r="AY254" t="s">
        <v>123</v>
      </c>
      <c r="AZ254" t="s">
        <v>52</v>
      </c>
      <c r="BA254" t="s">
        <v>53</v>
      </c>
      <c r="BB254" t="s">
        <v>233</v>
      </c>
      <c r="BC254" t="s">
        <v>120</v>
      </c>
      <c r="BD254" t="s">
        <v>124</v>
      </c>
      <c r="BE254" t="s">
        <v>120</v>
      </c>
    </row>
    <row r="255" spans="1:57" hidden="1" x14ac:dyDescent="0.3">
      <c r="A255" s="55">
        <v>44515</v>
      </c>
      <c r="B255" t="s">
        <v>13</v>
      </c>
      <c r="C255" t="s">
        <v>32</v>
      </c>
      <c r="D255" t="s">
        <v>33</v>
      </c>
      <c r="E255">
        <v>3</v>
      </c>
      <c r="F255" t="s">
        <v>52</v>
      </c>
      <c r="G255" t="s">
        <v>53</v>
      </c>
      <c r="H255" t="s">
        <v>116</v>
      </c>
      <c r="I255" t="s">
        <v>69</v>
      </c>
      <c r="J255" s="55">
        <v>44514</v>
      </c>
      <c r="K255" s="55">
        <v>44515</v>
      </c>
      <c r="L255">
        <v>4</v>
      </c>
      <c r="M255" t="s">
        <v>117</v>
      </c>
      <c r="N255">
        <v>0</v>
      </c>
      <c r="O255">
        <v>12697140</v>
      </c>
      <c r="P255" t="s">
        <v>118</v>
      </c>
      <c r="Q255">
        <v>2921</v>
      </c>
      <c r="R255">
        <v>0</v>
      </c>
      <c r="S255">
        <v>2.4706515862000001E-2</v>
      </c>
      <c r="T255" s="19">
        <v>671514.57</v>
      </c>
      <c r="U255" s="19">
        <v>656128.15</v>
      </c>
      <c r="V255" s="19">
        <f t="shared" si="3"/>
        <v>-15386.419999999925</v>
      </c>
      <c r="W255">
        <v>0</v>
      </c>
      <c r="X255">
        <v>0</v>
      </c>
      <c r="Y255">
        <v>0</v>
      </c>
      <c r="Z255">
        <v>-15386.4199999999</v>
      </c>
      <c r="AA255">
        <v>671514.57</v>
      </c>
      <c r="AB255">
        <v>-2.2913009914289999</v>
      </c>
      <c r="AC255">
        <v>-1.9051321928460001</v>
      </c>
      <c r="AD255" s="55">
        <v>44516.209247685183</v>
      </c>
      <c r="AE255" s="55">
        <v>44516.336430868054</v>
      </c>
      <c r="AF255">
        <v>2921</v>
      </c>
      <c r="AG255" t="s">
        <v>1122</v>
      </c>
      <c r="AH255" t="s">
        <v>1123</v>
      </c>
      <c r="AI255" t="s">
        <v>120</v>
      </c>
      <c r="AJ255">
        <v>0</v>
      </c>
      <c r="AK255" s="55">
        <v>44516.151261574072</v>
      </c>
      <c r="AL255" s="55">
        <v>44516.250254629631</v>
      </c>
      <c r="AM255" t="s">
        <v>13</v>
      </c>
      <c r="AN255" t="s">
        <v>1124</v>
      </c>
      <c r="AO255" t="s">
        <v>32</v>
      </c>
      <c r="AP255" t="s">
        <v>33</v>
      </c>
      <c r="AQ255">
        <v>3</v>
      </c>
      <c r="AR255" t="s">
        <v>122</v>
      </c>
      <c r="AS255" t="s">
        <v>1122</v>
      </c>
      <c r="AT255" s="53">
        <v>36161</v>
      </c>
      <c r="AU255" t="s">
        <v>232</v>
      </c>
      <c r="AV255" t="s">
        <v>122</v>
      </c>
      <c r="AW255" t="s">
        <v>13</v>
      </c>
      <c r="AX255" s="53">
        <v>44249</v>
      </c>
      <c r="AY255" t="s">
        <v>123</v>
      </c>
      <c r="AZ255" t="s">
        <v>52</v>
      </c>
      <c r="BA255" t="s">
        <v>53</v>
      </c>
      <c r="BB255" t="s">
        <v>233</v>
      </c>
      <c r="BC255" t="s">
        <v>120</v>
      </c>
      <c r="BD255" t="s">
        <v>124</v>
      </c>
      <c r="BE255" t="s">
        <v>120</v>
      </c>
    </row>
    <row r="256" spans="1:57" hidden="1" x14ac:dyDescent="0.3">
      <c r="A256" s="55">
        <v>44515</v>
      </c>
      <c r="B256" t="s">
        <v>13</v>
      </c>
      <c r="C256" t="s">
        <v>32</v>
      </c>
      <c r="D256" t="s">
        <v>33</v>
      </c>
      <c r="E256">
        <v>3</v>
      </c>
      <c r="F256" t="s">
        <v>52</v>
      </c>
      <c r="G256" t="s">
        <v>53</v>
      </c>
      <c r="H256" t="s">
        <v>116</v>
      </c>
      <c r="I256" t="s">
        <v>69</v>
      </c>
      <c r="J256" s="55">
        <v>44514</v>
      </c>
      <c r="K256" s="55">
        <v>44515</v>
      </c>
      <c r="L256">
        <v>4</v>
      </c>
      <c r="M256" t="s">
        <v>117</v>
      </c>
      <c r="N256">
        <v>0</v>
      </c>
      <c r="O256">
        <v>12697140</v>
      </c>
      <c r="P256" t="s">
        <v>118</v>
      </c>
      <c r="Q256">
        <v>2924</v>
      </c>
      <c r="R256">
        <v>0</v>
      </c>
      <c r="S256">
        <v>4.0190714782000002E-2</v>
      </c>
      <c r="T256" s="19">
        <v>1092369.75</v>
      </c>
      <c r="U256" s="19">
        <v>970500.94</v>
      </c>
      <c r="V256" s="19">
        <f t="shared" si="3"/>
        <v>-121868.81000000006</v>
      </c>
      <c r="W256">
        <v>-123491.04</v>
      </c>
      <c r="X256">
        <v>0</v>
      </c>
      <c r="Y256">
        <v>-123491.04</v>
      </c>
      <c r="Z256">
        <v>1622.22999999994</v>
      </c>
      <c r="AA256">
        <v>1092369.75</v>
      </c>
      <c r="AB256">
        <v>0.148505576981</v>
      </c>
      <c r="AC256">
        <v>0.54431825818199997</v>
      </c>
      <c r="AD256" s="55">
        <v>44516.209247685183</v>
      </c>
      <c r="AE256" s="55">
        <v>44516.336430868054</v>
      </c>
      <c r="AF256">
        <v>2924</v>
      </c>
      <c r="AG256" t="s">
        <v>1125</v>
      </c>
      <c r="AH256" t="s">
        <v>1126</v>
      </c>
      <c r="AI256" t="s">
        <v>120</v>
      </c>
      <c r="AJ256">
        <v>0</v>
      </c>
      <c r="AK256" s="55">
        <v>44516.151261574072</v>
      </c>
      <c r="AL256" s="55">
        <v>44516.250254629631</v>
      </c>
      <c r="AM256" t="s">
        <v>13</v>
      </c>
      <c r="AN256">
        <v>143130102</v>
      </c>
      <c r="AO256" t="s">
        <v>32</v>
      </c>
      <c r="AP256" t="s">
        <v>33</v>
      </c>
      <c r="AQ256">
        <v>3</v>
      </c>
      <c r="AR256" t="s">
        <v>122</v>
      </c>
      <c r="AS256" t="s">
        <v>1125</v>
      </c>
      <c r="AT256" s="53">
        <v>36161</v>
      </c>
      <c r="AU256" t="s">
        <v>232</v>
      </c>
      <c r="AV256" t="s">
        <v>122</v>
      </c>
      <c r="AW256" t="s">
        <v>13</v>
      </c>
      <c r="AX256" s="53">
        <v>44249</v>
      </c>
      <c r="AY256" t="s">
        <v>123</v>
      </c>
      <c r="AZ256" t="s">
        <v>52</v>
      </c>
      <c r="BA256" t="s">
        <v>53</v>
      </c>
      <c r="BB256" t="s">
        <v>233</v>
      </c>
      <c r="BC256" t="s">
        <v>120</v>
      </c>
      <c r="BD256" t="s">
        <v>124</v>
      </c>
      <c r="BE256" t="s">
        <v>120</v>
      </c>
    </row>
    <row r="257" spans="1:57" hidden="1" x14ac:dyDescent="0.3">
      <c r="A257" s="55">
        <v>44515</v>
      </c>
      <c r="B257" t="s">
        <v>13</v>
      </c>
      <c r="C257" t="s">
        <v>32</v>
      </c>
      <c r="D257" t="s">
        <v>33</v>
      </c>
      <c r="E257">
        <v>3</v>
      </c>
      <c r="F257" t="s">
        <v>52</v>
      </c>
      <c r="G257" t="s">
        <v>53</v>
      </c>
      <c r="H257" t="s">
        <v>116</v>
      </c>
      <c r="I257" t="s">
        <v>69</v>
      </c>
      <c r="J257" s="55">
        <v>44514</v>
      </c>
      <c r="K257" s="55">
        <v>44515</v>
      </c>
      <c r="L257">
        <v>4</v>
      </c>
      <c r="M257" t="s">
        <v>117</v>
      </c>
      <c r="N257">
        <v>0</v>
      </c>
      <c r="O257">
        <v>12697140</v>
      </c>
      <c r="P257" t="s">
        <v>118</v>
      </c>
      <c r="Q257">
        <v>2925</v>
      </c>
      <c r="R257">
        <v>0</v>
      </c>
      <c r="S257">
        <v>2.8701308702000002E-2</v>
      </c>
      <c r="T257" s="19">
        <v>780091.66</v>
      </c>
      <c r="U257" s="19">
        <v>774935.65</v>
      </c>
      <c r="V257" s="19">
        <f t="shared" si="3"/>
        <v>-5156.0100000000093</v>
      </c>
      <c r="W257">
        <v>0</v>
      </c>
      <c r="X257">
        <v>0</v>
      </c>
      <c r="Y257">
        <v>0</v>
      </c>
      <c r="Z257">
        <v>-5156.0100000000102</v>
      </c>
      <c r="AA257">
        <v>780091.66</v>
      </c>
      <c r="AB257">
        <v>-0.66094925306600005</v>
      </c>
      <c r="AC257">
        <v>-0.26833631484800002</v>
      </c>
      <c r="AD257" s="55">
        <v>44516.209247685183</v>
      </c>
      <c r="AE257" s="55">
        <v>44516.336430868054</v>
      </c>
      <c r="AF257">
        <v>2925</v>
      </c>
      <c r="AG257" t="s">
        <v>1127</v>
      </c>
      <c r="AH257" t="s">
        <v>1128</v>
      </c>
      <c r="AI257" t="s">
        <v>120</v>
      </c>
      <c r="AJ257">
        <v>0</v>
      </c>
      <c r="AK257" s="55">
        <v>44516.151261574072</v>
      </c>
      <c r="AL257" s="55">
        <v>44516.250254629631</v>
      </c>
      <c r="AM257" t="s">
        <v>13</v>
      </c>
      <c r="AN257">
        <v>143658300</v>
      </c>
      <c r="AO257" t="s">
        <v>32</v>
      </c>
      <c r="AP257" t="s">
        <v>33</v>
      </c>
      <c r="AQ257">
        <v>3</v>
      </c>
      <c r="AR257" t="s">
        <v>122</v>
      </c>
      <c r="AS257" t="s">
        <v>1127</v>
      </c>
      <c r="AT257" s="53">
        <v>36161</v>
      </c>
      <c r="AU257" t="s">
        <v>232</v>
      </c>
      <c r="AV257" t="s">
        <v>122</v>
      </c>
      <c r="AW257" t="s">
        <v>13</v>
      </c>
      <c r="AX257" s="53">
        <v>44249</v>
      </c>
      <c r="AY257" t="s">
        <v>123</v>
      </c>
      <c r="AZ257" t="s">
        <v>52</v>
      </c>
      <c r="BA257" t="s">
        <v>53</v>
      </c>
      <c r="BB257" t="s">
        <v>233</v>
      </c>
      <c r="BC257" t="s">
        <v>120</v>
      </c>
      <c r="BD257" t="s">
        <v>124</v>
      </c>
      <c r="BE257" t="s">
        <v>120</v>
      </c>
    </row>
    <row r="258" spans="1:57" hidden="1" x14ac:dyDescent="0.3">
      <c r="A258" s="55">
        <v>44515</v>
      </c>
      <c r="B258" t="s">
        <v>13</v>
      </c>
      <c r="C258" t="s">
        <v>32</v>
      </c>
      <c r="D258" t="s">
        <v>33</v>
      </c>
      <c r="E258">
        <v>3</v>
      </c>
      <c r="F258" t="s">
        <v>52</v>
      </c>
      <c r="G258" t="s">
        <v>53</v>
      </c>
      <c r="H258" t="s">
        <v>116</v>
      </c>
      <c r="I258" t="s">
        <v>69</v>
      </c>
      <c r="J258" s="55">
        <v>44514</v>
      </c>
      <c r="K258" s="55">
        <v>44515</v>
      </c>
      <c r="L258">
        <v>4</v>
      </c>
      <c r="M258" t="s">
        <v>117</v>
      </c>
      <c r="N258">
        <v>0</v>
      </c>
      <c r="O258">
        <v>12697140</v>
      </c>
      <c r="P258" t="s">
        <v>118</v>
      </c>
      <c r="Q258">
        <v>2929</v>
      </c>
      <c r="R258">
        <v>0</v>
      </c>
      <c r="S258">
        <v>0.190992153616</v>
      </c>
      <c r="T258" s="19">
        <v>5191100.786026</v>
      </c>
      <c r="U258" s="19">
        <v>4759578.3580255099</v>
      </c>
      <c r="V258" s="19">
        <f t="shared" si="3"/>
        <v>-431522.42800049018</v>
      </c>
      <c r="W258">
        <v>-372789.78</v>
      </c>
      <c r="X258">
        <v>0</v>
      </c>
      <c r="Y258">
        <v>-372789.78</v>
      </c>
      <c r="Z258">
        <v>-58732.648000490197</v>
      </c>
      <c r="AA258">
        <v>5191100.786026</v>
      </c>
      <c r="AB258">
        <v>-1.1314102811989999</v>
      </c>
      <c r="AC258">
        <v>-0.740656472525</v>
      </c>
      <c r="AD258" s="55">
        <v>44516.209247685183</v>
      </c>
      <c r="AE258" s="55">
        <v>44516.336430868054</v>
      </c>
      <c r="AF258">
        <v>2929</v>
      </c>
      <c r="AG258" t="s">
        <v>1129</v>
      </c>
      <c r="AH258" t="s">
        <v>1130</v>
      </c>
      <c r="AI258" t="s">
        <v>120</v>
      </c>
      <c r="AJ258">
        <v>0</v>
      </c>
      <c r="AK258" s="55">
        <v>44516.151261574072</v>
      </c>
      <c r="AL258" s="55">
        <v>44516.250254629631</v>
      </c>
      <c r="AM258" t="s">
        <v>13</v>
      </c>
      <c r="AN258">
        <v>149123101</v>
      </c>
      <c r="AO258" t="s">
        <v>32</v>
      </c>
      <c r="AP258" t="s">
        <v>33</v>
      </c>
      <c r="AQ258">
        <v>3</v>
      </c>
      <c r="AR258" t="s">
        <v>122</v>
      </c>
      <c r="AS258" t="s">
        <v>1129</v>
      </c>
      <c r="AT258" s="53">
        <v>36161</v>
      </c>
      <c r="AU258" t="s">
        <v>232</v>
      </c>
      <c r="AV258" t="s">
        <v>122</v>
      </c>
      <c r="AW258" t="s">
        <v>13</v>
      </c>
      <c r="AX258" s="53">
        <v>44249</v>
      </c>
      <c r="AY258" t="s">
        <v>123</v>
      </c>
      <c r="AZ258" t="s">
        <v>52</v>
      </c>
      <c r="BA258" t="s">
        <v>53</v>
      </c>
      <c r="BB258" t="s">
        <v>233</v>
      </c>
      <c r="BC258" t="s">
        <v>120</v>
      </c>
      <c r="BD258" t="s">
        <v>124</v>
      </c>
      <c r="BE258" t="s">
        <v>120</v>
      </c>
    </row>
    <row r="259" spans="1:57" hidden="1" x14ac:dyDescent="0.3">
      <c r="A259" s="55">
        <v>44515</v>
      </c>
      <c r="B259" t="s">
        <v>13</v>
      </c>
      <c r="C259" t="s">
        <v>32</v>
      </c>
      <c r="D259" t="s">
        <v>33</v>
      </c>
      <c r="E259">
        <v>3</v>
      </c>
      <c r="F259" t="s">
        <v>52</v>
      </c>
      <c r="G259" t="s">
        <v>53</v>
      </c>
      <c r="H259" t="s">
        <v>116</v>
      </c>
      <c r="I259" t="s">
        <v>69</v>
      </c>
      <c r="J259" s="55">
        <v>44514</v>
      </c>
      <c r="K259" s="55">
        <v>44515</v>
      </c>
      <c r="L259">
        <v>4</v>
      </c>
      <c r="M259" t="s">
        <v>117</v>
      </c>
      <c r="N259">
        <v>0</v>
      </c>
      <c r="O259">
        <v>12697140</v>
      </c>
      <c r="P259" t="s">
        <v>118</v>
      </c>
      <c r="Q259">
        <v>2930</v>
      </c>
      <c r="R259">
        <v>0</v>
      </c>
      <c r="S259">
        <v>3.1727165651999997E-2</v>
      </c>
      <c r="T259" s="19">
        <v>866381.37709600001</v>
      </c>
      <c r="U259" s="19">
        <v>845240.96</v>
      </c>
      <c r="V259" s="19">
        <f t="shared" ref="V259:V322" si="4">U259-T259</f>
        <v>-21140.417096000048</v>
      </c>
      <c r="W259">
        <v>0</v>
      </c>
      <c r="X259">
        <v>-4047.97</v>
      </c>
      <c r="Y259">
        <v>-4047.97</v>
      </c>
      <c r="Z259">
        <v>-17092.447096</v>
      </c>
      <c r="AA259">
        <v>862333.40709600004</v>
      </c>
      <c r="AB259">
        <v>-1.9821158446780001</v>
      </c>
      <c r="AC259">
        <v>-1.5928995474050001</v>
      </c>
      <c r="AD259" s="55">
        <v>44516.209247685183</v>
      </c>
      <c r="AE259" s="55">
        <v>44516.336430868054</v>
      </c>
      <c r="AF259">
        <v>2930</v>
      </c>
      <c r="AG259" t="s">
        <v>1131</v>
      </c>
      <c r="AH259" t="s">
        <v>1132</v>
      </c>
      <c r="AI259" t="s">
        <v>120</v>
      </c>
      <c r="AJ259">
        <v>0</v>
      </c>
      <c r="AK259" s="55">
        <v>44516.151261574072</v>
      </c>
      <c r="AL259" s="55">
        <v>44516.250254629631</v>
      </c>
      <c r="AM259" t="s">
        <v>13</v>
      </c>
      <c r="AN259">
        <v>150870103</v>
      </c>
      <c r="AO259" t="s">
        <v>32</v>
      </c>
      <c r="AP259" t="s">
        <v>33</v>
      </c>
      <c r="AQ259">
        <v>3</v>
      </c>
      <c r="AR259" t="s">
        <v>122</v>
      </c>
      <c r="AS259" t="s">
        <v>1131</v>
      </c>
      <c r="AT259" s="53">
        <v>36161</v>
      </c>
      <c r="AU259" t="s">
        <v>232</v>
      </c>
      <c r="AV259" t="s">
        <v>122</v>
      </c>
      <c r="AW259" t="s">
        <v>13</v>
      </c>
      <c r="AX259" s="53">
        <v>44249</v>
      </c>
      <c r="AY259" t="s">
        <v>123</v>
      </c>
      <c r="AZ259" t="s">
        <v>52</v>
      </c>
      <c r="BA259" t="s">
        <v>53</v>
      </c>
      <c r="BB259" t="s">
        <v>233</v>
      </c>
      <c r="BC259" t="s">
        <v>120</v>
      </c>
      <c r="BD259" t="s">
        <v>124</v>
      </c>
      <c r="BE259" t="s">
        <v>120</v>
      </c>
    </row>
    <row r="260" spans="1:57" hidden="1" x14ac:dyDescent="0.3">
      <c r="A260" s="55">
        <v>44515</v>
      </c>
      <c r="B260" t="s">
        <v>13</v>
      </c>
      <c r="C260" t="s">
        <v>32</v>
      </c>
      <c r="D260" t="s">
        <v>33</v>
      </c>
      <c r="E260">
        <v>3</v>
      </c>
      <c r="F260" t="s">
        <v>52</v>
      </c>
      <c r="G260" t="s">
        <v>53</v>
      </c>
      <c r="H260" t="s">
        <v>116</v>
      </c>
      <c r="I260" t="s">
        <v>69</v>
      </c>
      <c r="J260" s="55">
        <v>44514</v>
      </c>
      <c r="K260" s="55">
        <v>44515</v>
      </c>
      <c r="L260">
        <v>4</v>
      </c>
      <c r="M260" t="s">
        <v>117</v>
      </c>
      <c r="N260">
        <v>0</v>
      </c>
      <c r="O260">
        <v>12697140</v>
      </c>
      <c r="P260" t="s">
        <v>118</v>
      </c>
      <c r="Q260">
        <v>2933</v>
      </c>
      <c r="R260">
        <v>0</v>
      </c>
      <c r="S260">
        <v>2.5405400384E-2</v>
      </c>
      <c r="T260" s="19">
        <v>690510.01</v>
      </c>
      <c r="U260" s="19">
        <v>696841.58</v>
      </c>
      <c r="V260" s="19">
        <f t="shared" si="4"/>
        <v>6331.5699999999488</v>
      </c>
      <c r="W260">
        <v>0</v>
      </c>
      <c r="X260">
        <v>0</v>
      </c>
      <c r="Y260">
        <v>0</v>
      </c>
      <c r="Z260">
        <v>6331.5699999999497</v>
      </c>
      <c r="AA260">
        <v>690510.01</v>
      </c>
      <c r="AB260">
        <v>0.91694108822499998</v>
      </c>
      <c r="AC260">
        <v>1.3157894736839999</v>
      </c>
      <c r="AD260" s="55">
        <v>44516.209247685183</v>
      </c>
      <c r="AE260" s="55">
        <v>44516.336430868054</v>
      </c>
      <c r="AF260">
        <v>2933</v>
      </c>
      <c r="AG260" t="s">
        <v>1133</v>
      </c>
      <c r="AH260" t="s">
        <v>1134</v>
      </c>
      <c r="AI260" t="s">
        <v>120</v>
      </c>
      <c r="AJ260" t="s">
        <v>120</v>
      </c>
      <c r="AK260" s="55">
        <v>44516.151261574072</v>
      </c>
      <c r="AL260" s="55">
        <v>44516.250254629631</v>
      </c>
      <c r="AM260" t="s">
        <v>13</v>
      </c>
      <c r="AN260" t="s">
        <v>1135</v>
      </c>
      <c r="AO260" t="s">
        <v>32</v>
      </c>
      <c r="AP260" t="s">
        <v>33</v>
      </c>
      <c r="AQ260">
        <v>3</v>
      </c>
      <c r="AR260" t="s">
        <v>122</v>
      </c>
      <c r="AS260" t="s">
        <v>1133</v>
      </c>
      <c r="AT260" s="53">
        <v>36161</v>
      </c>
      <c r="AU260" t="s">
        <v>232</v>
      </c>
      <c r="AV260" t="s">
        <v>122</v>
      </c>
      <c r="AW260" t="s">
        <v>13</v>
      </c>
      <c r="AX260" s="53">
        <v>44249</v>
      </c>
      <c r="AY260" t="s">
        <v>123</v>
      </c>
      <c r="AZ260" t="s">
        <v>52</v>
      </c>
      <c r="BA260" t="s">
        <v>53</v>
      </c>
      <c r="BB260" t="s">
        <v>233</v>
      </c>
      <c r="BC260" t="s">
        <v>120</v>
      </c>
      <c r="BD260" t="s">
        <v>124</v>
      </c>
      <c r="BE260" t="s">
        <v>120</v>
      </c>
    </row>
    <row r="261" spans="1:57" hidden="1" x14ac:dyDescent="0.3">
      <c r="A261" s="55">
        <v>44515</v>
      </c>
      <c r="B261" t="s">
        <v>13</v>
      </c>
      <c r="C261" t="s">
        <v>32</v>
      </c>
      <c r="D261" t="s">
        <v>33</v>
      </c>
      <c r="E261">
        <v>3</v>
      </c>
      <c r="F261" t="s">
        <v>52</v>
      </c>
      <c r="G261" t="s">
        <v>53</v>
      </c>
      <c r="H261" t="s">
        <v>116</v>
      </c>
      <c r="I261" t="s">
        <v>69</v>
      </c>
      <c r="J261" s="55">
        <v>44514</v>
      </c>
      <c r="K261" s="55">
        <v>44515</v>
      </c>
      <c r="L261">
        <v>4</v>
      </c>
      <c r="M261" t="s">
        <v>117</v>
      </c>
      <c r="N261">
        <v>0</v>
      </c>
      <c r="O261">
        <v>12697140</v>
      </c>
      <c r="P261" t="s">
        <v>118</v>
      </c>
      <c r="Q261">
        <v>2939</v>
      </c>
      <c r="R261">
        <v>0</v>
      </c>
      <c r="S261">
        <v>3.7415194973999998E-2</v>
      </c>
      <c r="T261" s="19">
        <v>1016932.08</v>
      </c>
      <c r="U261" s="19">
        <v>875328.49</v>
      </c>
      <c r="V261" s="19">
        <f t="shared" si="4"/>
        <v>-141603.58999999997</v>
      </c>
      <c r="W261">
        <v>-122745.94</v>
      </c>
      <c r="X261">
        <v>0</v>
      </c>
      <c r="Y261">
        <v>-122745.94</v>
      </c>
      <c r="Z261">
        <v>-18857.650000000001</v>
      </c>
      <c r="AA261">
        <v>1016932.08</v>
      </c>
      <c r="AB261">
        <v>-1.854366714442</v>
      </c>
      <c r="AC261">
        <v>-1.4664711371820001</v>
      </c>
      <c r="AD261" s="55">
        <v>44516.209247685183</v>
      </c>
      <c r="AE261" s="55">
        <v>44516.336430868054</v>
      </c>
      <c r="AF261">
        <v>2939</v>
      </c>
      <c r="AG261" t="s">
        <v>1136</v>
      </c>
      <c r="AH261" t="s">
        <v>1137</v>
      </c>
      <c r="AI261" t="s">
        <v>120</v>
      </c>
      <c r="AJ261">
        <v>0</v>
      </c>
      <c r="AK261" s="55">
        <v>44516.151261574072</v>
      </c>
      <c r="AL261" s="55">
        <v>44516.250254629631</v>
      </c>
      <c r="AM261" t="s">
        <v>13</v>
      </c>
      <c r="AN261">
        <v>156782104</v>
      </c>
      <c r="AO261" t="s">
        <v>32</v>
      </c>
      <c r="AP261" t="s">
        <v>33</v>
      </c>
      <c r="AQ261">
        <v>3</v>
      </c>
      <c r="AR261" t="s">
        <v>122</v>
      </c>
      <c r="AS261" t="s">
        <v>1136</v>
      </c>
      <c r="AT261" s="53">
        <v>36161</v>
      </c>
      <c r="AU261" t="s">
        <v>232</v>
      </c>
      <c r="AV261" t="s">
        <v>122</v>
      </c>
      <c r="AW261" t="s">
        <v>13</v>
      </c>
      <c r="AX261" s="53">
        <v>44249</v>
      </c>
      <c r="AY261" t="s">
        <v>123</v>
      </c>
      <c r="AZ261" t="s">
        <v>52</v>
      </c>
      <c r="BA261" t="s">
        <v>53</v>
      </c>
      <c r="BB261" t="s">
        <v>233</v>
      </c>
      <c r="BC261" t="s">
        <v>120</v>
      </c>
      <c r="BD261" t="s">
        <v>124</v>
      </c>
      <c r="BE261" t="s">
        <v>120</v>
      </c>
    </row>
    <row r="262" spans="1:57" hidden="1" x14ac:dyDescent="0.3">
      <c r="A262" s="55">
        <v>44515</v>
      </c>
      <c r="B262" t="s">
        <v>13</v>
      </c>
      <c r="C262" t="s">
        <v>32</v>
      </c>
      <c r="D262" t="s">
        <v>33</v>
      </c>
      <c r="E262">
        <v>3</v>
      </c>
      <c r="F262" t="s">
        <v>52</v>
      </c>
      <c r="G262" t="s">
        <v>53</v>
      </c>
      <c r="H262" t="s">
        <v>116</v>
      </c>
      <c r="I262" t="s">
        <v>69</v>
      </c>
      <c r="J262" s="55">
        <v>44514</v>
      </c>
      <c r="K262" s="55">
        <v>44515</v>
      </c>
      <c r="L262">
        <v>4</v>
      </c>
      <c r="M262" t="s">
        <v>117</v>
      </c>
      <c r="N262">
        <v>0</v>
      </c>
      <c r="O262">
        <v>12697140</v>
      </c>
      <c r="P262" t="s">
        <v>118</v>
      </c>
      <c r="Q262">
        <v>2941</v>
      </c>
      <c r="R262">
        <v>0</v>
      </c>
      <c r="S262">
        <v>3.2117868661999997E-2</v>
      </c>
      <c r="T262" s="19">
        <v>872952.58</v>
      </c>
      <c r="U262" s="19">
        <v>866429.2</v>
      </c>
      <c r="V262" s="19">
        <f t="shared" si="4"/>
        <v>-6523.3800000000047</v>
      </c>
      <c r="W262">
        <v>0</v>
      </c>
      <c r="X262">
        <v>0</v>
      </c>
      <c r="Y262">
        <v>0</v>
      </c>
      <c r="Z262">
        <v>-6523.38</v>
      </c>
      <c r="AA262">
        <v>872952.58</v>
      </c>
      <c r="AB262">
        <v>-0.74727770436300001</v>
      </c>
      <c r="AC262">
        <v>-0.35500505299200003</v>
      </c>
      <c r="AD262" s="55">
        <v>44516.209247685183</v>
      </c>
      <c r="AE262" s="55">
        <v>44516.336430868054</v>
      </c>
      <c r="AF262">
        <v>2941</v>
      </c>
      <c r="AG262" t="s">
        <v>1138</v>
      </c>
      <c r="AH262" t="s">
        <v>1139</v>
      </c>
      <c r="AI262" t="s">
        <v>120</v>
      </c>
      <c r="AJ262">
        <v>0</v>
      </c>
      <c r="AK262" s="55">
        <v>44516.151261574072</v>
      </c>
      <c r="AL262" s="55">
        <v>44516.250254629631</v>
      </c>
      <c r="AM262" t="s">
        <v>13</v>
      </c>
      <c r="AN262">
        <v>159864107</v>
      </c>
      <c r="AO262" t="s">
        <v>32</v>
      </c>
      <c r="AP262" t="s">
        <v>33</v>
      </c>
      <c r="AQ262">
        <v>3</v>
      </c>
      <c r="AR262" t="s">
        <v>122</v>
      </c>
      <c r="AS262" t="s">
        <v>1138</v>
      </c>
      <c r="AT262" s="53">
        <v>36161</v>
      </c>
      <c r="AU262" t="s">
        <v>232</v>
      </c>
      <c r="AV262" t="s">
        <v>122</v>
      </c>
      <c r="AW262" t="s">
        <v>13</v>
      </c>
      <c r="AX262" s="53">
        <v>44249</v>
      </c>
      <c r="AY262" t="s">
        <v>123</v>
      </c>
      <c r="AZ262" t="s">
        <v>52</v>
      </c>
      <c r="BA262" t="s">
        <v>53</v>
      </c>
      <c r="BB262" t="s">
        <v>233</v>
      </c>
      <c r="BC262" t="s">
        <v>120</v>
      </c>
      <c r="BD262" t="s">
        <v>124</v>
      </c>
      <c r="BE262" t="s">
        <v>120</v>
      </c>
    </row>
    <row r="263" spans="1:57" hidden="1" x14ac:dyDescent="0.3">
      <c r="A263" s="55">
        <v>44515</v>
      </c>
      <c r="B263" t="s">
        <v>13</v>
      </c>
      <c r="C263" t="s">
        <v>32</v>
      </c>
      <c r="D263" t="s">
        <v>33</v>
      </c>
      <c r="E263">
        <v>3</v>
      </c>
      <c r="F263" t="s">
        <v>52</v>
      </c>
      <c r="G263" t="s">
        <v>53</v>
      </c>
      <c r="H263" t="s">
        <v>116</v>
      </c>
      <c r="I263" t="s">
        <v>69</v>
      </c>
      <c r="J263" s="55">
        <v>44514</v>
      </c>
      <c r="K263" s="55">
        <v>44515</v>
      </c>
      <c r="L263">
        <v>4</v>
      </c>
      <c r="M263" t="s">
        <v>117</v>
      </c>
      <c r="N263">
        <v>0</v>
      </c>
      <c r="O263">
        <v>12697140</v>
      </c>
      <c r="P263" t="s">
        <v>118</v>
      </c>
      <c r="Q263">
        <v>2943</v>
      </c>
      <c r="R263">
        <v>0</v>
      </c>
      <c r="S263">
        <v>4.1752543343999998E-2</v>
      </c>
      <c r="T263" s="19">
        <v>1134819.7109999999</v>
      </c>
      <c r="U263" s="19">
        <v>997630.27925000095</v>
      </c>
      <c r="V263" s="19">
        <f t="shared" si="4"/>
        <v>-137189.43174999894</v>
      </c>
      <c r="W263">
        <v>-122898.66</v>
      </c>
      <c r="X263">
        <v>0</v>
      </c>
      <c r="Y263">
        <v>-122898.66</v>
      </c>
      <c r="Z263">
        <v>-14290.771749998899</v>
      </c>
      <c r="AA263">
        <v>1134819.7109999999</v>
      </c>
      <c r="AB263">
        <v>-1.2592988658440001</v>
      </c>
      <c r="AC263">
        <v>-0.86905019162700003</v>
      </c>
      <c r="AD263" s="55">
        <v>44516.209247685183</v>
      </c>
      <c r="AE263" s="55">
        <v>44516.336430868054</v>
      </c>
      <c r="AF263">
        <v>2943</v>
      </c>
      <c r="AG263" t="s">
        <v>1140</v>
      </c>
      <c r="AH263" t="s">
        <v>1141</v>
      </c>
      <c r="AI263" t="s">
        <v>120</v>
      </c>
      <c r="AJ263" t="s">
        <v>120</v>
      </c>
      <c r="AK263" s="55">
        <v>44516.151261574072</v>
      </c>
      <c r="AL263" s="55">
        <v>44516.250254629631</v>
      </c>
      <c r="AM263" t="s">
        <v>13</v>
      </c>
      <c r="AN263" t="s">
        <v>1142</v>
      </c>
      <c r="AO263" t="s">
        <v>32</v>
      </c>
      <c r="AP263" t="s">
        <v>33</v>
      </c>
      <c r="AQ263">
        <v>3</v>
      </c>
      <c r="AR263" t="s">
        <v>122</v>
      </c>
      <c r="AS263" t="s">
        <v>1140</v>
      </c>
      <c r="AT263" s="53">
        <v>36161</v>
      </c>
      <c r="AU263" t="s">
        <v>232</v>
      </c>
      <c r="AV263" t="s">
        <v>122</v>
      </c>
      <c r="AW263" t="s">
        <v>13</v>
      </c>
      <c r="AX263" s="53">
        <v>44249</v>
      </c>
      <c r="AY263" t="s">
        <v>123</v>
      </c>
      <c r="AZ263" t="s">
        <v>52</v>
      </c>
      <c r="BA263" t="s">
        <v>53</v>
      </c>
      <c r="BB263" t="s">
        <v>233</v>
      </c>
      <c r="BC263" t="s">
        <v>120</v>
      </c>
      <c r="BD263" t="s">
        <v>124</v>
      </c>
      <c r="BE263" t="s">
        <v>120</v>
      </c>
    </row>
    <row r="264" spans="1:57" hidden="1" x14ac:dyDescent="0.3">
      <c r="A264" s="55">
        <v>44515</v>
      </c>
      <c r="B264" t="s">
        <v>13</v>
      </c>
      <c r="C264" t="s">
        <v>32</v>
      </c>
      <c r="D264" t="s">
        <v>33</v>
      </c>
      <c r="E264">
        <v>3</v>
      </c>
      <c r="F264" t="s">
        <v>52</v>
      </c>
      <c r="G264" t="s">
        <v>53</v>
      </c>
      <c r="H264" t="s">
        <v>116</v>
      </c>
      <c r="I264" t="s">
        <v>69</v>
      </c>
      <c r="J264" s="55">
        <v>44514</v>
      </c>
      <c r="K264" s="55">
        <v>44515</v>
      </c>
      <c r="L264">
        <v>4</v>
      </c>
      <c r="M264" t="s">
        <v>117</v>
      </c>
      <c r="N264">
        <v>0</v>
      </c>
      <c r="O264">
        <v>12697140</v>
      </c>
      <c r="P264" t="s">
        <v>118</v>
      </c>
      <c r="Q264">
        <v>2945</v>
      </c>
      <c r="R264">
        <v>0</v>
      </c>
      <c r="S264">
        <v>0.365454474275</v>
      </c>
      <c r="T264" s="19">
        <v>9932926.4199999999</v>
      </c>
      <c r="U264" s="19">
        <v>9378841.1199999992</v>
      </c>
      <c r="V264" s="19">
        <f t="shared" si="4"/>
        <v>-554085.30000000075</v>
      </c>
      <c r="W264">
        <v>-739310.54</v>
      </c>
      <c r="X264">
        <v>0</v>
      </c>
      <c r="Y264">
        <v>-739310.54</v>
      </c>
      <c r="Z264">
        <v>185225.239999999</v>
      </c>
      <c r="AA264">
        <v>9932926.4199999999</v>
      </c>
      <c r="AB264">
        <v>1.864760012991</v>
      </c>
      <c r="AC264">
        <v>2.2673553357260001</v>
      </c>
      <c r="AD264" s="55">
        <v>44516.209247685183</v>
      </c>
      <c r="AE264" s="55">
        <v>44516.336430868054</v>
      </c>
      <c r="AF264">
        <v>2945</v>
      </c>
      <c r="AG264" t="s">
        <v>1143</v>
      </c>
      <c r="AH264" t="s">
        <v>1144</v>
      </c>
      <c r="AI264" t="s">
        <v>120</v>
      </c>
      <c r="AJ264">
        <v>0</v>
      </c>
      <c r="AK264" s="55">
        <v>44516.151261574072</v>
      </c>
      <c r="AL264" s="55">
        <v>44516.250254629631</v>
      </c>
      <c r="AM264" t="s">
        <v>13</v>
      </c>
      <c r="AN264">
        <v>166764100</v>
      </c>
      <c r="AO264" t="s">
        <v>32</v>
      </c>
      <c r="AP264" t="s">
        <v>33</v>
      </c>
      <c r="AQ264">
        <v>3</v>
      </c>
      <c r="AR264" t="s">
        <v>122</v>
      </c>
      <c r="AS264" t="s">
        <v>1143</v>
      </c>
      <c r="AT264" s="53">
        <v>36161</v>
      </c>
      <c r="AU264" t="s">
        <v>232</v>
      </c>
      <c r="AV264" t="s">
        <v>122</v>
      </c>
      <c r="AW264" t="s">
        <v>13</v>
      </c>
      <c r="AX264" s="53">
        <v>44249</v>
      </c>
      <c r="AY264" t="s">
        <v>123</v>
      </c>
      <c r="AZ264" t="s">
        <v>52</v>
      </c>
      <c r="BA264" t="s">
        <v>53</v>
      </c>
      <c r="BB264" t="s">
        <v>233</v>
      </c>
      <c r="BC264" t="s">
        <v>120</v>
      </c>
      <c r="BD264" t="s">
        <v>124</v>
      </c>
      <c r="BE264" t="s">
        <v>120</v>
      </c>
    </row>
    <row r="265" spans="1:57" hidden="1" x14ac:dyDescent="0.3">
      <c r="A265" s="55">
        <v>44515</v>
      </c>
      <c r="B265" t="s">
        <v>13</v>
      </c>
      <c r="C265" t="s">
        <v>32</v>
      </c>
      <c r="D265" t="s">
        <v>33</v>
      </c>
      <c r="E265">
        <v>3</v>
      </c>
      <c r="F265" t="s">
        <v>52</v>
      </c>
      <c r="G265" t="s">
        <v>53</v>
      </c>
      <c r="H265" t="s">
        <v>116</v>
      </c>
      <c r="I265" t="s">
        <v>69</v>
      </c>
      <c r="J265" s="55">
        <v>44514</v>
      </c>
      <c r="K265" s="55">
        <v>44515</v>
      </c>
      <c r="L265">
        <v>4</v>
      </c>
      <c r="M265" t="s">
        <v>117</v>
      </c>
      <c r="N265">
        <v>0</v>
      </c>
      <c r="O265">
        <v>12697140</v>
      </c>
      <c r="P265" t="s">
        <v>118</v>
      </c>
      <c r="Q265">
        <v>2950</v>
      </c>
      <c r="R265">
        <v>0</v>
      </c>
      <c r="S265">
        <v>8.6876618407999998E-2</v>
      </c>
      <c r="T265" s="19">
        <v>2361276.4900000002</v>
      </c>
      <c r="U265" s="19">
        <v>2151685.2000000002</v>
      </c>
      <c r="V265" s="19">
        <f t="shared" si="4"/>
        <v>-209591.29000000004</v>
      </c>
      <c r="W265">
        <v>-170476.13</v>
      </c>
      <c r="X265">
        <v>0</v>
      </c>
      <c r="Y265">
        <v>-170476.13</v>
      </c>
      <c r="Z265">
        <v>-39115.160000000003</v>
      </c>
      <c r="AA265">
        <v>2361276.4900000002</v>
      </c>
      <c r="AB265">
        <v>-1.6565260428269999</v>
      </c>
      <c r="AC265">
        <v>-1.2678475577029999</v>
      </c>
      <c r="AD265" s="55">
        <v>44516.209247685183</v>
      </c>
      <c r="AE265" s="55">
        <v>44516.336430868054</v>
      </c>
      <c r="AF265">
        <v>2950</v>
      </c>
      <c r="AG265" t="s">
        <v>1145</v>
      </c>
      <c r="AH265" t="s">
        <v>1146</v>
      </c>
      <c r="AI265" t="s">
        <v>120</v>
      </c>
      <c r="AJ265">
        <v>0</v>
      </c>
      <c r="AK265" s="55">
        <v>44516.151261574072</v>
      </c>
      <c r="AL265" s="55">
        <v>44516.250254629631</v>
      </c>
      <c r="AM265" t="s">
        <v>13</v>
      </c>
      <c r="AN265">
        <v>169656105</v>
      </c>
      <c r="AO265" t="s">
        <v>32</v>
      </c>
      <c r="AP265" t="s">
        <v>33</v>
      </c>
      <c r="AQ265">
        <v>3</v>
      </c>
      <c r="AR265" t="s">
        <v>122</v>
      </c>
      <c r="AS265" t="s">
        <v>1145</v>
      </c>
      <c r="AT265" s="53">
        <v>36161</v>
      </c>
      <c r="AU265" t="s">
        <v>232</v>
      </c>
      <c r="AV265" t="s">
        <v>122</v>
      </c>
      <c r="AW265" t="s">
        <v>13</v>
      </c>
      <c r="AX265" s="53">
        <v>44249</v>
      </c>
      <c r="AY265" t="s">
        <v>123</v>
      </c>
      <c r="AZ265" t="s">
        <v>52</v>
      </c>
      <c r="BA265" t="s">
        <v>53</v>
      </c>
      <c r="BB265" t="s">
        <v>233</v>
      </c>
      <c r="BC265" t="s">
        <v>120</v>
      </c>
      <c r="BD265" t="s">
        <v>124</v>
      </c>
      <c r="BE265" t="s">
        <v>120</v>
      </c>
    </row>
    <row r="266" spans="1:57" hidden="1" x14ac:dyDescent="0.3">
      <c r="A266" s="55">
        <v>44515</v>
      </c>
      <c r="B266" t="s">
        <v>13</v>
      </c>
      <c r="C266" t="s">
        <v>32</v>
      </c>
      <c r="D266" t="s">
        <v>33</v>
      </c>
      <c r="E266">
        <v>3</v>
      </c>
      <c r="F266" t="s">
        <v>52</v>
      </c>
      <c r="G266" t="s">
        <v>53</v>
      </c>
      <c r="H266" t="s">
        <v>116</v>
      </c>
      <c r="I266" t="s">
        <v>69</v>
      </c>
      <c r="J266" s="55">
        <v>44514</v>
      </c>
      <c r="K266" s="55">
        <v>44515</v>
      </c>
      <c r="L266">
        <v>4</v>
      </c>
      <c r="M266" t="s">
        <v>117</v>
      </c>
      <c r="N266">
        <v>0</v>
      </c>
      <c r="O266">
        <v>12697140</v>
      </c>
      <c r="P266" t="s">
        <v>118</v>
      </c>
      <c r="Q266">
        <v>2953</v>
      </c>
      <c r="R266">
        <v>0</v>
      </c>
      <c r="S266">
        <v>3.6605872279000001E-2</v>
      </c>
      <c r="T266" s="19">
        <v>994934.96860599995</v>
      </c>
      <c r="U266" s="19">
        <v>879169.61094050098</v>
      </c>
      <c r="V266" s="19">
        <f t="shared" si="4"/>
        <v>-115765.35766549897</v>
      </c>
      <c r="W266">
        <v>-125476.5</v>
      </c>
      <c r="X266">
        <v>0</v>
      </c>
      <c r="Y266">
        <v>-125476.5</v>
      </c>
      <c r="Z266">
        <v>9711.1423345010298</v>
      </c>
      <c r="AA266">
        <v>994934.96860599995</v>
      </c>
      <c r="AB266">
        <v>0.97605799785199998</v>
      </c>
      <c r="AC266">
        <v>1.37514208443</v>
      </c>
      <c r="AD266" s="55">
        <v>44516.209247685183</v>
      </c>
      <c r="AE266" s="55">
        <v>44516.336430868054</v>
      </c>
      <c r="AF266">
        <v>2953</v>
      </c>
      <c r="AG266" t="s">
        <v>1147</v>
      </c>
      <c r="AH266" t="s">
        <v>1148</v>
      </c>
      <c r="AI266" t="s">
        <v>120</v>
      </c>
      <c r="AJ266">
        <v>0</v>
      </c>
      <c r="AK266" s="55">
        <v>44516.151261574072</v>
      </c>
      <c r="AL266" s="55">
        <v>44516.250254629631</v>
      </c>
      <c r="AM266" t="s">
        <v>13</v>
      </c>
      <c r="AN266">
        <v>171340102</v>
      </c>
      <c r="AO266" t="s">
        <v>32</v>
      </c>
      <c r="AP266" t="s">
        <v>33</v>
      </c>
      <c r="AQ266">
        <v>3</v>
      </c>
      <c r="AR266" t="s">
        <v>122</v>
      </c>
      <c r="AS266" t="s">
        <v>1147</v>
      </c>
      <c r="AT266" s="53">
        <v>36161</v>
      </c>
      <c r="AU266" t="s">
        <v>232</v>
      </c>
      <c r="AV266" t="s">
        <v>122</v>
      </c>
      <c r="AW266" t="s">
        <v>13</v>
      </c>
      <c r="AX266" s="53">
        <v>44249</v>
      </c>
      <c r="AY266" t="s">
        <v>123</v>
      </c>
      <c r="AZ266" t="s">
        <v>52</v>
      </c>
      <c r="BA266" t="s">
        <v>53</v>
      </c>
      <c r="BB266" t="s">
        <v>233</v>
      </c>
      <c r="BC266" t="s">
        <v>120</v>
      </c>
      <c r="BD266" t="s">
        <v>124</v>
      </c>
      <c r="BE266" t="s">
        <v>120</v>
      </c>
    </row>
    <row r="267" spans="1:57" hidden="1" x14ac:dyDescent="0.3">
      <c r="A267" s="55">
        <v>44515</v>
      </c>
      <c r="B267" t="s">
        <v>13</v>
      </c>
      <c r="C267" t="s">
        <v>32</v>
      </c>
      <c r="D267" t="s">
        <v>33</v>
      </c>
      <c r="E267">
        <v>3</v>
      </c>
      <c r="F267" t="s">
        <v>52</v>
      </c>
      <c r="G267" t="s">
        <v>53</v>
      </c>
      <c r="H267" t="s">
        <v>116</v>
      </c>
      <c r="I267" t="s">
        <v>69</v>
      </c>
      <c r="J267" s="55">
        <v>44514</v>
      </c>
      <c r="K267" s="55">
        <v>44515</v>
      </c>
      <c r="L267">
        <v>4</v>
      </c>
      <c r="M267" t="s">
        <v>117</v>
      </c>
      <c r="N267">
        <v>0</v>
      </c>
      <c r="O267">
        <v>12697140</v>
      </c>
      <c r="P267" t="s">
        <v>118</v>
      </c>
      <c r="Q267">
        <v>2956</v>
      </c>
      <c r="R267">
        <v>0</v>
      </c>
      <c r="S267">
        <v>3.3171411848000001E-2</v>
      </c>
      <c r="T267" s="19">
        <v>901587.52</v>
      </c>
      <c r="U267" s="19">
        <v>770627.73</v>
      </c>
      <c r="V267" s="19">
        <f t="shared" si="4"/>
        <v>-130959.79000000004</v>
      </c>
      <c r="W267">
        <v>-122630.99</v>
      </c>
      <c r="X267">
        <v>0</v>
      </c>
      <c r="Y267">
        <v>-122630.99</v>
      </c>
      <c r="Z267">
        <v>-8328.8000000000302</v>
      </c>
      <c r="AA267">
        <v>901587.52</v>
      </c>
      <c r="AB267">
        <v>-0.92379273395399997</v>
      </c>
      <c r="AC267">
        <v>-0.53221976582300001</v>
      </c>
      <c r="AD267" s="55">
        <v>44516.209247685183</v>
      </c>
      <c r="AE267" s="55">
        <v>44516.336430868054</v>
      </c>
      <c r="AF267">
        <v>2956</v>
      </c>
      <c r="AG267" t="s">
        <v>1149</v>
      </c>
      <c r="AH267" t="s">
        <v>1150</v>
      </c>
      <c r="AI267" t="s">
        <v>120</v>
      </c>
      <c r="AJ267">
        <v>0</v>
      </c>
      <c r="AK267" s="55">
        <v>44516.151261574072</v>
      </c>
      <c r="AL267" s="55">
        <v>44516.250254629631</v>
      </c>
      <c r="AM267" t="s">
        <v>13</v>
      </c>
      <c r="AN267">
        <v>172062101</v>
      </c>
      <c r="AO267" t="s">
        <v>32</v>
      </c>
      <c r="AP267" t="s">
        <v>33</v>
      </c>
      <c r="AQ267">
        <v>3</v>
      </c>
      <c r="AR267" t="s">
        <v>122</v>
      </c>
      <c r="AS267" t="s">
        <v>1149</v>
      </c>
      <c r="AT267" s="53">
        <v>36161</v>
      </c>
      <c r="AU267" t="s">
        <v>232</v>
      </c>
      <c r="AV267" t="s">
        <v>122</v>
      </c>
      <c r="AW267" t="s">
        <v>13</v>
      </c>
      <c r="AX267" s="53">
        <v>44249</v>
      </c>
      <c r="AY267" t="s">
        <v>123</v>
      </c>
      <c r="AZ267" t="s">
        <v>52</v>
      </c>
      <c r="BA267" t="s">
        <v>53</v>
      </c>
      <c r="BB267" t="s">
        <v>233</v>
      </c>
      <c r="BC267" t="s">
        <v>120</v>
      </c>
      <c r="BD267" t="s">
        <v>124</v>
      </c>
      <c r="BE267" t="s">
        <v>120</v>
      </c>
    </row>
    <row r="268" spans="1:57" hidden="1" x14ac:dyDescent="0.3">
      <c r="A268" s="55">
        <v>44515</v>
      </c>
      <c r="B268" t="s">
        <v>13</v>
      </c>
      <c r="C268" t="s">
        <v>32</v>
      </c>
      <c r="D268" t="s">
        <v>33</v>
      </c>
      <c r="E268">
        <v>3</v>
      </c>
      <c r="F268" t="s">
        <v>52</v>
      </c>
      <c r="G268" t="s">
        <v>53</v>
      </c>
      <c r="H268" t="s">
        <v>116</v>
      </c>
      <c r="I268" t="s">
        <v>69</v>
      </c>
      <c r="J268" s="55">
        <v>44514</v>
      </c>
      <c r="K268" s="55">
        <v>44515</v>
      </c>
      <c r="L268">
        <v>4</v>
      </c>
      <c r="M268" t="s">
        <v>117</v>
      </c>
      <c r="N268">
        <v>0</v>
      </c>
      <c r="O268">
        <v>12697140</v>
      </c>
      <c r="P268" t="s">
        <v>118</v>
      </c>
      <c r="Q268">
        <v>2958</v>
      </c>
      <c r="R268">
        <v>0</v>
      </c>
      <c r="S268">
        <v>0.39636178083200002</v>
      </c>
      <c r="T268" s="19">
        <v>10772976.34</v>
      </c>
      <c r="U268" s="19">
        <v>10025324.49</v>
      </c>
      <c r="V268" s="19">
        <f t="shared" si="4"/>
        <v>-747651.84999999963</v>
      </c>
      <c r="W268">
        <v>-790225.3</v>
      </c>
      <c r="X268">
        <v>0</v>
      </c>
      <c r="Y268">
        <v>-790225.3</v>
      </c>
      <c r="Z268">
        <v>42573.450000000397</v>
      </c>
      <c r="AA268">
        <v>10772976.34</v>
      </c>
      <c r="AB268">
        <v>0.395187445478</v>
      </c>
      <c r="AC268">
        <v>0.79197465681099999</v>
      </c>
      <c r="AD268" s="55">
        <v>44516.209247685183</v>
      </c>
      <c r="AE268" s="55">
        <v>44516.336430868054</v>
      </c>
      <c r="AF268">
        <v>2958</v>
      </c>
      <c r="AG268" t="s">
        <v>1151</v>
      </c>
      <c r="AH268" t="s">
        <v>1152</v>
      </c>
      <c r="AI268" t="s">
        <v>120</v>
      </c>
      <c r="AJ268">
        <v>0</v>
      </c>
      <c r="AK268" s="55">
        <v>44516.151261574072</v>
      </c>
      <c r="AL268" s="55">
        <v>44516.250254629631</v>
      </c>
      <c r="AM268" t="s">
        <v>13</v>
      </c>
      <c r="AN268" t="s">
        <v>1153</v>
      </c>
      <c r="AO268" t="s">
        <v>32</v>
      </c>
      <c r="AP268" t="s">
        <v>33</v>
      </c>
      <c r="AQ268">
        <v>3</v>
      </c>
      <c r="AR268" t="s">
        <v>122</v>
      </c>
      <c r="AS268" t="s">
        <v>1151</v>
      </c>
      <c r="AT268" s="53">
        <v>36161</v>
      </c>
      <c r="AU268" t="s">
        <v>232</v>
      </c>
      <c r="AV268" t="s">
        <v>122</v>
      </c>
      <c r="AW268" t="s">
        <v>13</v>
      </c>
      <c r="AX268" s="53">
        <v>44249</v>
      </c>
      <c r="AY268" t="s">
        <v>123</v>
      </c>
      <c r="AZ268" t="s">
        <v>52</v>
      </c>
      <c r="BA268" t="s">
        <v>53</v>
      </c>
      <c r="BB268" t="s">
        <v>233</v>
      </c>
      <c r="BC268" t="s">
        <v>120</v>
      </c>
      <c r="BD268" t="s">
        <v>124</v>
      </c>
      <c r="BE268" t="s">
        <v>120</v>
      </c>
    </row>
    <row r="269" spans="1:57" hidden="1" x14ac:dyDescent="0.3">
      <c r="A269" s="55">
        <v>44515</v>
      </c>
      <c r="B269" t="s">
        <v>13</v>
      </c>
      <c r="C269" t="s">
        <v>32</v>
      </c>
      <c r="D269" t="s">
        <v>33</v>
      </c>
      <c r="E269">
        <v>3</v>
      </c>
      <c r="F269" t="s">
        <v>52</v>
      </c>
      <c r="G269" t="s">
        <v>53</v>
      </c>
      <c r="H269" t="s">
        <v>116</v>
      </c>
      <c r="I269" t="s">
        <v>69</v>
      </c>
      <c r="J269" s="55">
        <v>44514</v>
      </c>
      <c r="K269" s="55">
        <v>44515</v>
      </c>
      <c r="L269">
        <v>4</v>
      </c>
      <c r="M269" t="s">
        <v>117</v>
      </c>
      <c r="N269">
        <v>0</v>
      </c>
      <c r="O269">
        <v>12697140</v>
      </c>
      <c r="P269" t="s">
        <v>118</v>
      </c>
      <c r="Q269">
        <v>2959</v>
      </c>
      <c r="R269">
        <v>0</v>
      </c>
      <c r="S269">
        <v>6.8790730622000001E-2</v>
      </c>
      <c r="T269" s="19">
        <v>1869708.3049900001</v>
      </c>
      <c r="U269" s="19">
        <v>1727963.8964325001</v>
      </c>
      <c r="V269" s="19">
        <f t="shared" si="4"/>
        <v>-141744.40855749999</v>
      </c>
      <c r="W269">
        <v>-135782.16</v>
      </c>
      <c r="X269">
        <v>0</v>
      </c>
      <c r="Y269">
        <v>-135782.16</v>
      </c>
      <c r="Z269">
        <v>-5962.2485574999901</v>
      </c>
      <c r="AA269">
        <v>1869708.3049900001</v>
      </c>
      <c r="AB269">
        <v>-0.318886563299</v>
      </c>
      <c r="AC269">
        <v>7.5078491149999996E-2</v>
      </c>
      <c r="AD269" s="55">
        <v>44516.209247685183</v>
      </c>
      <c r="AE269" s="55">
        <v>44516.336430868054</v>
      </c>
      <c r="AF269">
        <v>2959</v>
      </c>
      <c r="AG269" t="s">
        <v>1159</v>
      </c>
      <c r="AH269" t="s">
        <v>1160</v>
      </c>
      <c r="AI269" t="s">
        <v>120</v>
      </c>
      <c r="AJ269">
        <v>0</v>
      </c>
      <c r="AK269" s="55">
        <v>44516.151261574072</v>
      </c>
      <c r="AL269" s="55">
        <v>44516.250254629631</v>
      </c>
      <c r="AM269" t="s">
        <v>13</v>
      </c>
      <c r="AN269">
        <v>172908105</v>
      </c>
      <c r="AO269" t="s">
        <v>32</v>
      </c>
      <c r="AP269" t="s">
        <v>33</v>
      </c>
      <c r="AQ269">
        <v>3</v>
      </c>
      <c r="AR269" t="s">
        <v>122</v>
      </c>
      <c r="AS269" t="s">
        <v>1159</v>
      </c>
      <c r="AT269" s="53">
        <v>36161</v>
      </c>
      <c r="AU269" t="s">
        <v>232</v>
      </c>
      <c r="AV269" t="s">
        <v>122</v>
      </c>
      <c r="AW269" t="s">
        <v>13</v>
      </c>
      <c r="AX269" s="53">
        <v>44249</v>
      </c>
      <c r="AY269" t="s">
        <v>123</v>
      </c>
      <c r="AZ269" t="s">
        <v>52</v>
      </c>
      <c r="BA269" t="s">
        <v>53</v>
      </c>
      <c r="BB269" t="s">
        <v>233</v>
      </c>
      <c r="BC269" t="s">
        <v>120</v>
      </c>
      <c r="BD269" t="s">
        <v>124</v>
      </c>
      <c r="BE269" t="s">
        <v>120</v>
      </c>
    </row>
    <row r="270" spans="1:57" hidden="1" x14ac:dyDescent="0.3">
      <c r="A270" s="55">
        <v>44515</v>
      </c>
      <c r="B270" t="s">
        <v>13</v>
      </c>
      <c r="C270" t="s">
        <v>32</v>
      </c>
      <c r="D270" t="s">
        <v>33</v>
      </c>
      <c r="E270">
        <v>3</v>
      </c>
      <c r="F270" t="s">
        <v>52</v>
      </c>
      <c r="G270" t="s">
        <v>53</v>
      </c>
      <c r="H270" t="s">
        <v>116</v>
      </c>
      <c r="I270" t="s">
        <v>69</v>
      </c>
      <c r="J270" s="55">
        <v>44514</v>
      </c>
      <c r="K270" s="55">
        <v>44515</v>
      </c>
      <c r="L270">
        <v>4</v>
      </c>
      <c r="M270" t="s">
        <v>117</v>
      </c>
      <c r="N270">
        <v>0</v>
      </c>
      <c r="O270">
        <v>12697140</v>
      </c>
      <c r="P270" t="s">
        <v>118</v>
      </c>
      <c r="Q270">
        <v>2960</v>
      </c>
      <c r="R270">
        <v>0</v>
      </c>
      <c r="S270">
        <v>0.23876468101600001</v>
      </c>
      <c r="T270" s="19">
        <v>6489541.5849920101</v>
      </c>
      <c r="U270" s="19">
        <v>5959840.3348960103</v>
      </c>
      <c r="V270" s="19">
        <f t="shared" si="4"/>
        <v>-529701.2500959998</v>
      </c>
      <c r="W270">
        <v>-465248.8</v>
      </c>
      <c r="X270">
        <v>0</v>
      </c>
      <c r="Y270">
        <v>-465248.8</v>
      </c>
      <c r="Z270">
        <v>-64452.450095999797</v>
      </c>
      <c r="AA270">
        <v>6489541.5849920101</v>
      </c>
      <c r="AB270">
        <v>-0.99317415955900001</v>
      </c>
      <c r="AC270">
        <v>-0.60187406368399998</v>
      </c>
      <c r="AD270" s="55">
        <v>44516.209247685183</v>
      </c>
      <c r="AE270" s="55">
        <v>44516.336430868054</v>
      </c>
      <c r="AF270">
        <v>2960</v>
      </c>
      <c r="AG270" t="s">
        <v>136</v>
      </c>
      <c r="AH270" t="s">
        <v>137</v>
      </c>
      <c r="AI270" t="s">
        <v>120</v>
      </c>
      <c r="AJ270">
        <v>0</v>
      </c>
      <c r="AK270" s="55">
        <v>44516.151261574072</v>
      </c>
      <c r="AL270" s="55">
        <v>44516.250254629631</v>
      </c>
      <c r="AM270" t="s">
        <v>13</v>
      </c>
      <c r="AN270">
        <v>172967424</v>
      </c>
      <c r="AO270" t="s">
        <v>32</v>
      </c>
      <c r="AP270" t="s">
        <v>33</v>
      </c>
      <c r="AQ270">
        <v>3</v>
      </c>
      <c r="AR270" t="s">
        <v>122</v>
      </c>
      <c r="AS270" t="s">
        <v>136</v>
      </c>
      <c r="AT270" s="53">
        <v>36161</v>
      </c>
      <c r="AU270" t="s">
        <v>232</v>
      </c>
      <c r="AV270" t="s">
        <v>122</v>
      </c>
      <c r="AW270" t="s">
        <v>13</v>
      </c>
      <c r="AX270" s="53">
        <v>44249</v>
      </c>
      <c r="AY270" t="s">
        <v>123</v>
      </c>
      <c r="AZ270" t="s">
        <v>52</v>
      </c>
      <c r="BA270" t="s">
        <v>53</v>
      </c>
      <c r="BB270" t="s">
        <v>233</v>
      </c>
      <c r="BC270" t="s">
        <v>120</v>
      </c>
      <c r="BD270" t="s">
        <v>124</v>
      </c>
      <c r="BE270" t="s">
        <v>120</v>
      </c>
    </row>
    <row r="271" spans="1:57" hidden="1" x14ac:dyDescent="0.3">
      <c r="A271" s="55">
        <v>44515</v>
      </c>
      <c r="B271" t="s">
        <v>13</v>
      </c>
      <c r="C271" t="s">
        <v>32</v>
      </c>
      <c r="D271" t="s">
        <v>33</v>
      </c>
      <c r="E271">
        <v>3</v>
      </c>
      <c r="F271" t="s">
        <v>52</v>
      </c>
      <c r="G271" t="s">
        <v>53</v>
      </c>
      <c r="H271" t="s">
        <v>116</v>
      </c>
      <c r="I271" t="s">
        <v>69</v>
      </c>
      <c r="J271" s="55">
        <v>44514</v>
      </c>
      <c r="K271" s="55">
        <v>44515</v>
      </c>
      <c r="L271">
        <v>4</v>
      </c>
      <c r="M271" t="s">
        <v>117</v>
      </c>
      <c r="N271">
        <v>0</v>
      </c>
      <c r="O271">
        <v>12697140</v>
      </c>
      <c r="P271" t="s">
        <v>118</v>
      </c>
      <c r="Q271">
        <v>2961</v>
      </c>
      <c r="R271">
        <v>0</v>
      </c>
      <c r="S271">
        <v>1.7047521946E-2</v>
      </c>
      <c r="T271" s="19">
        <v>463345.76</v>
      </c>
      <c r="U271" s="19">
        <v>448552.99</v>
      </c>
      <c r="V271" s="19">
        <f t="shared" si="4"/>
        <v>-14792.770000000019</v>
      </c>
      <c r="W271">
        <v>0</v>
      </c>
      <c r="X271">
        <v>0</v>
      </c>
      <c r="Y271">
        <v>0</v>
      </c>
      <c r="Z271">
        <v>-14792.77</v>
      </c>
      <c r="AA271">
        <v>463345.76</v>
      </c>
      <c r="AB271">
        <v>-3.1925985467090001</v>
      </c>
      <c r="AC271">
        <v>-2.8099910793929999</v>
      </c>
      <c r="AD271" s="55">
        <v>44516.209247685183</v>
      </c>
      <c r="AE271" s="55">
        <v>44516.336430868054</v>
      </c>
      <c r="AF271">
        <v>2961</v>
      </c>
      <c r="AG271" t="s">
        <v>1161</v>
      </c>
      <c r="AH271" t="s">
        <v>1162</v>
      </c>
      <c r="AI271" t="s">
        <v>120</v>
      </c>
      <c r="AJ271">
        <v>0</v>
      </c>
      <c r="AK271" s="55">
        <v>44516.151261574072</v>
      </c>
      <c r="AL271" s="55">
        <v>44516.250254629631</v>
      </c>
      <c r="AM271" t="s">
        <v>13</v>
      </c>
      <c r="AN271">
        <v>177376100</v>
      </c>
      <c r="AO271" t="s">
        <v>32</v>
      </c>
      <c r="AP271" t="s">
        <v>33</v>
      </c>
      <c r="AQ271">
        <v>3</v>
      </c>
      <c r="AR271" t="s">
        <v>122</v>
      </c>
      <c r="AS271" t="s">
        <v>1161</v>
      </c>
      <c r="AT271" s="53">
        <v>36161</v>
      </c>
      <c r="AU271" t="s">
        <v>232</v>
      </c>
      <c r="AV271" t="s">
        <v>122</v>
      </c>
      <c r="AW271" t="s">
        <v>13</v>
      </c>
      <c r="AX271" s="53">
        <v>44249</v>
      </c>
      <c r="AY271" t="s">
        <v>123</v>
      </c>
      <c r="AZ271" t="s">
        <v>52</v>
      </c>
      <c r="BA271" t="s">
        <v>53</v>
      </c>
      <c r="BB271" t="s">
        <v>233</v>
      </c>
      <c r="BC271" t="s">
        <v>120</v>
      </c>
      <c r="BD271" t="s">
        <v>124</v>
      </c>
      <c r="BE271" t="s">
        <v>120</v>
      </c>
    </row>
    <row r="272" spans="1:57" hidden="1" x14ac:dyDescent="0.3">
      <c r="A272" s="55">
        <v>44515</v>
      </c>
      <c r="B272" t="s">
        <v>13</v>
      </c>
      <c r="C272" t="s">
        <v>32</v>
      </c>
      <c r="D272" t="s">
        <v>33</v>
      </c>
      <c r="E272">
        <v>3</v>
      </c>
      <c r="F272" t="s">
        <v>52</v>
      </c>
      <c r="G272" t="s">
        <v>53</v>
      </c>
      <c r="H272" t="s">
        <v>116</v>
      </c>
      <c r="I272" t="s">
        <v>69</v>
      </c>
      <c r="J272" s="55">
        <v>44514</v>
      </c>
      <c r="K272" s="55">
        <v>44515</v>
      </c>
      <c r="L272">
        <v>4</v>
      </c>
      <c r="M272" t="s">
        <v>117</v>
      </c>
      <c r="N272">
        <v>0</v>
      </c>
      <c r="O272">
        <v>12697140</v>
      </c>
      <c r="P272" t="s">
        <v>118</v>
      </c>
      <c r="Q272">
        <v>2970</v>
      </c>
      <c r="R272">
        <v>0</v>
      </c>
      <c r="S272">
        <v>3.4190058342999999E-2</v>
      </c>
      <c r="T272" s="19">
        <v>929273.98</v>
      </c>
      <c r="U272" s="19">
        <v>820213.72</v>
      </c>
      <c r="V272" s="19">
        <f t="shared" si="4"/>
        <v>-109060.26000000001</v>
      </c>
      <c r="W272">
        <v>-126808.66</v>
      </c>
      <c r="X272">
        <v>0</v>
      </c>
      <c r="Y272">
        <v>-126808.66</v>
      </c>
      <c r="Z272">
        <v>17748.400000000001</v>
      </c>
      <c r="AA272">
        <v>929273.98</v>
      </c>
      <c r="AB272">
        <v>1.9099211192809999</v>
      </c>
      <c r="AC272">
        <v>2.312695735967</v>
      </c>
      <c r="AD272" s="55">
        <v>44516.209247685183</v>
      </c>
      <c r="AE272" s="55">
        <v>44516.336430868054</v>
      </c>
      <c r="AF272">
        <v>2970</v>
      </c>
      <c r="AG272" t="s">
        <v>1165</v>
      </c>
      <c r="AH272" t="s">
        <v>1166</v>
      </c>
      <c r="AI272" t="s">
        <v>120</v>
      </c>
      <c r="AJ272">
        <v>0</v>
      </c>
      <c r="AK272" s="55">
        <v>44516.151261574072</v>
      </c>
      <c r="AL272" s="55">
        <v>44516.250254629631</v>
      </c>
      <c r="AM272" t="s">
        <v>13</v>
      </c>
      <c r="AN272">
        <v>189054109</v>
      </c>
      <c r="AO272" t="s">
        <v>32</v>
      </c>
      <c r="AP272" t="s">
        <v>33</v>
      </c>
      <c r="AQ272">
        <v>3</v>
      </c>
      <c r="AR272" t="s">
        <v>122</v>
      </c>
      <c r="AS272" t="s">
        <v>1165</v>
      </c>
      <c r="AT272" s="53">
        <v>36161</v>
      </c>
      <c r="AU272" t="s">
        <v>232</v>
      </c>
      <c r="AV272" t="s">
        <v>122</v>
      </c>
      <c r="AW272" t="s">
        <v>13</v>
      </c>
      <c r="AX272" s="53">
        <v>44249</v>
      </c>
      <c r="AY272" t="s">
        <v>123</v>
      </c>
      <c r="AZ272" t="s">
        <v>52</v>
      </c>
      <c r="BA272" t="s">
        <v>53</v>
      </c>
      <c r="BB272" t="s">
        <v>233</v>
      </c>
      <c r="BC272" t="s">
        <v>120</v>
      </c>
      <c r="BD272" t="s">
        <v>124</v>
      </c>
      <c r="BE272" t="s">
        <v>120</v>
      </c>
    </row>
    <row r="273" spans="1:57" hidden="1" x14ac:dyDescent="0.3">
      <c r="A273" s="55">
        <v>44515</v>
      </c>
      <c r="B273" t="s">
        <v>13</v>
      </c>
      <c r="C273" t="s">
        <v>32</v>
      </c>
      <c r="D273" t="s">
        <v>33</v>
      </c>
      <c r="E273">
        <v>3</v>
      </c>
      <c r="F273" t="s">
        <v>52</v>
      </c>
      <c r="G273" t="s">
        <v>53</v>
      </c>
      <c r="H273" t="s">
        <v>116</v>
      </c>
      <c r="I273" t="s">
        <v>69</v>
      </c>
      <c r="J273" s="55">
        <v>44514</v>
      </c>
      <c r="K273" s="55">
        <v>44515</v>
      </c>
      <c r="L273">
        <v>4</v>
      </c>
      <c r="M273" t="s">
        <v>117</v>
      </c>
      <c r="N273">
        <v>0</v>
      </c>
      <c r="O273">
        <v>12697140</v>
      </c>
      <c r="P273" t="s">
        <v>118</v>
      </c>
      <c r="Q273">
        <v>2973</v>
      </c>
      <c r="R273">
        <v>0</v>
      </c>
      <c r="S273">
        <v>0.38382930741600002</v>
      </c>
      <c r="T273" s="19">
        <v>10432348.039999999</v>
      </c>
      <c r="U273" s="19">
        <v>9633770.5500000007</v>
      </c>
      <c r="V273" s="19">
        <f t="shared" si="4"/>
        <v>-798577.48999999836</v>
      </c>
      <c r="W273">
        <v>-759344.1</v>
      </c>
      <c r="X273">
        <v>0</v>
      </c>
      <c r="Y273">
        <v>-759344.1</v>
      </c>
      <c r="Z273">
        <v>-39233.389999998399</v>
      </c>
      <c r="AA273">
        <v>10432348.039999999</v>
      </c>
      <c r="AB273">
        <v>-0.37607439715000002</v>
      </c>
      <c r="AC273">
        <v>1.7664723547000001E-2</v>
      </c>
      <c r="AD273" s="55">
        <v>44516.209247685183</v>
      </c>
      <c r="AE273" s="55">
        <v>44516.336430868054</v>
      </c>
      <c r="AF273">
        <v>2973</v>
      </c>
      <c r="AG273" t="s">
        <v>1167</v>
      </c>
      <c r="AH273" t="s">
        <v>1168</v>
      </c>
      <c r="AI273" t="s">
        <v>120</v>
      </c>
      <c r="AJ273">
        <v>0</v>
      </c>
      <c r="AK273" s="55">
        <v>44516.151261574072</v>
      </c>
      <c r="AL273" s="55">
        <v>44516.250254629631</v>
      </c>
      <c r="AM273" t="s">
        <v>13</v>
      </c>
      <c r="AN273">
        <v>191216100</v>
      </c>
      <c r="AO273" t="s">
        <v>32</v>
      </c>
      <c r="AP273" t="s">
        <v>33</v>
      </c>
      <c r="AQ273">
        <v>3</v>
      </c>
      <c r="AR273" t="s">
        <v>122</v>
      </c>
      <c r="AS273" t="s">
        <v>1167</v>
      </c>
      <c r="AT273" s="53">
        <v>36161</v>
      </c>
      <c r="AU273" t="s">
        <v>232</v>
      </c>
      <c r="AV273" t="s">
        <v>122</v>
      </c>
      <c r="AW273" t="s">
        <v>13</v>
      </c>
      <c r="AX273" s="53">
        <v>44249</v>
      </c>
      <c r="AY273" t="s">
        <v>123</v>
      </c>
      <c r="AZ273" t="s">
        <v>52</v>
      </c>
      <c r="BA273" t="s">
        <v>53</v>
      </c>
      <c r="BB273" t="s">
        <v>233</v>
      </c>
      <c r="BC273" t="s">
        <v>120</v>
      </c>
      <c r="BD273" t="s">
        <v>124</v>
      </c>
      <c r="BE273" t="s">
        <v>120</v>
      </c>
    </row>
    <row r="274" spans="1:57" hidden="1" x14ac:dyDescent="0.3">
      <c r="A274" s="55">
        <v>44515</v>
      </c>
      <c r="B274" t="s">
        <v>13</v>
      </c>
      <c r="C274" t="s">
        <v>32</v>
      </c>
      <c r="D274" t="s">
        <v>33</v>
      </c>
      <c r="E274">
        <v>3</v>
      </c>
      <c r="F274" t="s">
        <v>52</v>
      </c>
      <c r="G274" t="s">
        <v>53</v>
      </c>
      <c r="H274" t="s">
        <v>116</v>
      </c>
      <c r="I274" t="s">
        <v>69</v>
      </c>
      <c r="J274" s="55">
        <v>44514</v>
      </c>
      <c r="K274" s="55">
        <v>44515</v>
      </c>
      <c r="L274">
        <v>4</v>
      </c>
      <c r="M274" t="s">
        <v>117</v>
      </c>
      <c r="N274">
        <v>0</v>
      </c>
      <c r="O274">
        <v>12697140</v>
      </c>
      <c r="P274" t="s">
        <v>118</v>
      </c>
      <c r="Q274">
        <v>2976</v>
      </c>
      <c r="R274">
        <v>0</v>
      </c>
      <c r="S274">
        <v>7.1570219392000006E-2</v>
      </c>
      <c r="T274" s="19">
        <v>1945253.85</v>
      </c>
      <c r="U274" s="19">
        <v>1795451.39</v>
      </c>
      <c r="V274" s="19">
        <f t="shared" si="4"/>
        <v>-149802.4600000002</v>
      </c>
      <c r="W274">
        <v>-141435.54999999999</v>
      </c>
      <c r="X274">
        <v>0</v>
      </c>
      <c r="Y274">
        <v>-141435.54999999999</v>
      </c>
      <c r="Z274">
        <v>-8366.9100000002109</v>
      </c>
      <c r="AA274">
        <v>1945253.85</v>
      </c>
      <c r="AB274">
        <v>-0.430119184702</v>
      </c>
      <c r="AC274">
        <v>-3.6594291291000003E-2</v>
      </c>
      <c r="AD274" s="55">
        <v>44516.209247685183</v>
      </c>
      <c r="AE274" s="55">
        <v>44516.336430868054</v>
      </c>
      <c r="AF274">
        <v>2976</v>
      </c>
      <c r="AG274" t="s">
        <v>1169</v>
      </c>
      <c r="AH274" t="s">
        <v>1170</v>
      </c>
      <c r="AI274" t="s">
        <v>120</v>
      </c>
      <c r="AJ274">
        <v>0</v>
      </c>
      <c r="AK274" s="55">
        <v>44516.151261574072</v>
      </c>
      <c r="AL274" s="55">
        <v>44516.250254629631</v>
      </c>
      <c r="AM274" t="s">
        <v>13</v>
      </c>
      <c r="AN274">
        <v>192446102</v>
      </c>
      <c r="AO274" t="s">
        <v>32</v>
      </c>
      <c r="AP274" t="s">
        <v>33</v>
      </c>
      <c r="AQ274">
        <v>3</v>
      </c>
      <c r="AR274" t="s">
        <v>122</v>
      </c>
      <c r="AS274" t="s">
        <v>1169</v>
      </c>
      <c r="AT274" s="53">
        <v>36161</v>
      </c>
      <c r="AU274" t="s">
        <v>232</v>
      </c>
      <c r="AV274" t="s">
        <v>122</v>
      </c>
      <c r="AW274" t="s">
        <v>13</v>
      </c>
      <c r="AX274" s="53">
        <v>44249</v>
      </c>
      <c r="AY274" t="s">
        <v>123</v>
      </c>
      <c r="AZ274" t="s">
        <v>52</v>
      </c>
      <c r="BA274" t="s">
        <v>53</v>
      </c>
      <c r="BB274" t="s">
        <v>233</v>
      </c>
      <c r="BC274" t="s">
        <v>120</v>
      </c>
      <c r="BD274" t="s">
        <v>124</v>
      </c>
      <c r="BE274" t="s">
        <v>120</v>
      </c>
    </row>
    <row r="275" spans="1:57" hidden="1" x14ac:dyDescent="0.3">
      <c r="A275" s="55">
        <v>44515</v>
      </c>
      <c r="B275" t="s">
        <v>13</v>
      </c>
      <c r="C275" t="s">
        <v>32</v>
      </c>
      <c r="D275" t="s">
        <v>33</v>
      </c>
      <c r="E275">
        <v>3</v>
      </c>
      <c r="F275" t="s">
        <v>52</v>
      </c>
      <c r="G275" t="s">
        <v>53</v>
      </c>
      <c r="H275" t="s">
        <v>116</v>
      </c>
      <c r="I275" t="s">
        <v>69</v>
      </c>
      <c r="J275" s="55">
        <v>44514</v>
      </c>
      <c r="K275" s="55">
        <v>44515</v>
      </c>
      <c r="L275">
        <v>4</v>
      </c>
      <c r="M275" t="s">
        <v>117</v>
      </c>
      <c r="N275">
        <v>0</v>
      </c>
      <c r="O275">
        <v>12697140</v>
      </c>
      <c r="P275" t="s">
        <v>118</v>
      </c>
      <c r="Q275">
        <v>2978</v>
      </c>
      <c r="R275">
        <v>0</v>
      </c>
      <c r="S275">
        <v>0.10380817054499999</v>
      </c>
      <c r="T275" s="19">
        <v>2841088.1106400001</v>
      </c>
      <c r="U275" s="19">
        <v>2613971.4900000002</v>
      </c>
      <c r="V275" s="19">
        <f t="shared" si="4"/>
        <v>-227116.62063999986</v>
      </c>
      <c r="W275">
        <v>-206038.42</v>
      </c>
      <c r="X275">
        <v>-19617.88</v>
      </c>
      <c r="Y275">
        <v>-225656.3</v>
      </c>
      <c r="Z275">
        <v>-1460.3206399998501</v>
      </c>
      <c r="AA275">
        <v>2821470.2306400002</v>
      </c>
      <c r="AB275">
        <v>-5.1757435684999999E-2</v>
      </c>
      <c r="AC275">
        <v>0.34602076124600001</v>
      </c>
      <c r="AD275" s="55">
        <v>44516.209247685183</v>
      </c>
      <c r="AE275" s="55">
        <v>44516.336430868054</v>
      </c>
      <c r="AF275">
        <v>2978</v>
      </c>
      <c r="AG275" t="s">
        <v>1171</v>
      </c>
      <c r="AH275" t="s">
        <v>1172</v>
      </c>
      <c r="AI275" t="s">
        <v>120</v>
      </c>
      <c r="AJ275">
        <v>0</v>
      </c>
      <c r="AK275" s="55">
        <v>44516.151261574072</v>
      </c>
      <c r="AL275" s="55">
        <v>44516.250254629631</v>
      </c>
      <c r="AM275" t="s">
        <v>13</v>
      </c>
      <c r="AN275">
        <v>194162103</v>
      </c>
      <c r="AO275" t="s">
        <v>32</v>
      </c>
      <c r="AP275" t="s">
        <v>33</v>
      </c>
      <c r="AQ275">
        <v>3</v>
      </c>
      <c r="AR275" t="s">
        <v>122</v>
      </c>
      <c r="AS275" t="s">
        <v>1171</v>
      </c>
      <c r="AT275" s="53">
        <v>36161</v>
      </c>
      <c r="AU275" t="s">
        <v>232</v>
      </c>
      <c r="AV275" t="s">
        <v>122</v>
      </c>
      <c r="AW275" t="s">
        <v>13</v>
      </c>
      <c r="AX275" s="53">
        <v>44249</v>
      </c>
      <c r="AY275" t="s">
        <v>123</v>
      </c>
      <c r="AZ275" t="s">
        <v>52</v>
      </c>
      <c r="BA275" t="s">
        <v>53</v>
      </c>
      <c r="BB275" t="s">
        <v>233</v>
      </c>
      <c r="BC275" t="s">
        <v>120</v>
      </c>
      <c r="BD275" t="s">
        <v>124</v>
      </c>
      <c r="BE275" t="s">
        <v>120</v>
      </c>
    </row>
    <row r="276" spans="1:57" hidden="1" x14ac:dyDescent="0.3">
      <c r="A276" s="55">
        <v>44515</v>
      </c>
      <c r="B276" t="s">
        <v>13</v>
      </c>
      <c r="C276" t="s">
        <v>32</v>
      </c>
      <c r="D276" t="s">
        <v>33</v>
      </c>
      <c r="E276">
        <v>3</v>
      </c>
      <c r="F276" t="s">
        <v>52</v>
      </c>
      <c r="G276" t="s">
        <v>53</v>
      </c>
      <c r="H276" t="s">
        <v>116</v>
      </c>
      <c r="I276" t="s">
        <v>69</v>
      </c>
      <c r="J276" s="55">
        <v>44514</v>
      </c>
      <c r="K276" s="55">
        <v>44515</v>
      </c>
      <c r="L276">
        <v>4</v>
      </c>
      <c r="M276" t="s">
        <v>117</v>
      </c>
      <c r="N276">
        <v>0</v>
      </c>
      <c r="O276">
        <v>12697140</v>
      </c>
      <c r="P276" t="s">
        <v>118</v>
      </c>
      <c r="Q276">
        <v>2979</v>
      </c>
      <c r="R276">
        <v>0</v>
      </c>
      <c r="S276">
        <v>0.40602637233900002</v>
      </c>
      <c r="T276" s="19">
        <v>11035656.6</v>
      </c>
      <c r="U276" s="19">
        <v>10166156.91</v>
      </c>
      <c r="V276" s="19">
        <f t="shared" si="4"/>
        <v>-869499.68999999948</v>
      </c>
      <c r="W276">
        <v>-801400.25</v>
      </c>
      <c r="X276">
        <v>0</v>
      </c>
      <c r="Y276">
        <v>-801400.25</v>
      </c>
      <c r="Z276">
        <v>-68099.439999999493</v>
      </c>
      <c r="AA276">
        <v>11035656.6</v>
      </c>
      <c r="AB276">
        <v>-0.61708552982700005</v>
      </c>
      <c r="AC276">
        <v>-0.224299065421</v>
      </c>
      <c r="AD276" s="55">
        <v>44516.209247685183</v>
      </c>
      <c r="AE276" s="55">
        <v>44516.336430868054</v>
      </c>
      <c r="AF276">
        <v>2979</v>
      </c>
      <c r="AG276" t="s">
        <v>1173</v>
      </c>
      <c r="AH276" t="s">
        <v>1174</v>
      </c>
      <c r="AI276" t="s">
        <v>120</v>
      </c>
      <c r="AJ276">
        <v>0</v>
      </c>
      <c r="AK276" s="55">
        <v>44516.151261574072</v>
      </c>
      <c r="AL276" s="55">
        <v>44516.250254629631</v>
      </c>
      <c r="AM276" t="s">
        <v>13</v>
      </c>
      <c r="AN276" t="s">
        <v>1175</v>
      </c>
      <c r="AO276" t="s">
        <v>32</v>
      </c>
      <c r="AP276" t="s">
        <v>33</v>
      </c>
      <c r="AQ276">
        <v>3</v>
      </c>
      <c r="AR276" t="s">
        <v>122</v>
      </c>
      <c r="AS276" t="s">
        <v>1173</v>
      </c>
      <c r="AT276" s="53">
        <v>36161</v>
      </c>
      <c r="AU276" t="s">
        <v>232</v>
      </c>
      <c r="AV276" t="s">
        <v>122</v>
      </c>
      <c r="AW276" t="s">
        <v>13</v>
      </c>
      <c r="AX276" s="53">
        <v>44249</v>
      </c>
      <c r="AY276" t="s">
        <v>123</v>
      </c>
      <c r="AZ276" t="s">
        <v>52</v>
      </c>
      <c r="BA276" t="s">
        <v>53</v>
      </c>
      <c r="BB276" t="s">
        <v>233</v>
      </c>
      <c r="BC276" t="s">
        <v>120</v>
      </c>
      <c r="BD276" t="s">
        <v>124</v>
      </c>
      <c r="BE276" t="s">
        <v>120</v>
      </c>
    </row>
    <row r="277" spans="1:57" hidden="1" x14ac:dyDescent="0.3">
      <c r="A277" s="55">
        <v>44515</v>
      </c>
      <c r="B277" t="s">
        <v>13</v>
      </c>
      <c r="C277" t="s">
        <v>32</v>
      </c>
      <c r="D277" t="s">
        <v>33</v>
      </c>
      <c r="E277">
        <v>3</v>
      </c>
      <c r="F277" t="s">
        <v>52</v>
      </c>
      <c r="G277" t="s">
        <v>53</v>
      </c>
      <c r="H277" t="s">
        <v>116</v>
      </c>
      <c r="I277" t="s">
        <v>69</v>
      </c>
      <c r="J277" s="55">
        <v>44514</v>
      </c>
      <c r="K277" s="55">
        <v>44515</v>
      </c>
      <c r="L277">
        <v>4</v>
      </c>
      <c r="M277" t="s">
        <v>117</v>
      </c>
      <c r="N277">
        <v>0</v>
      </c>
      <c r="O277">
        <v>12697140</v>
      </c>
      <c r="P277" t="s">
        <v>118</v>
      </c>
      <c r="Q277">
        <v>2990</v>
      </c>
      <c r="R277">
        <v>0</v>
      </c>
      <c r="S277">
        <v>2.5930931434999999E-2</v>
      </c>
      <c r="T277" s="19">
        <v>704793.762500001</v>
      </c>
      <c r="U277" s="19">
        <v>703094.61937500199</v>
      </c>
      <c r="V277" s="19">
        <f t="shared" si="4"/>
        <v>-1699.1431249990128</v>
      </c>
      <c r="W277">
        <v>0</v>
      </c>
      <c r="X277">
        <v>0</v>
      </c>
      <c r="Y277">
        <v>0</v>
      </c>
      <c r="Z277">
        <v>-1699.1431249990101</v>
      </c>
      <c r="AA277">
        <v>704793.762500001</v>
      </c>
      <c r="AB277">
        <v>-0.24108373476100001</v>
      </c>
      <c r="AC277">
        <v>0.153188999258</v>
      </c>
      <c r="AD277" s="55">
        <v>44516.209247685183</v>
      </c>
      <c r="AE277" s="55">
        <v>44516.336430868054</v>
      </c>
      <c r="AF277">
        <v>2990</v>
      </c>
      <c r="AG277" t="s">
        <v>1176</v>
      </c>
      <c r="AH277" t="s">
        <v>1177</v>
      </c>
      <c r="AI277" t="s">
        <v>120</v>
      </c>
      <c r="AJ277" t="s">
        <v>120</v>
      </c>
      <c r="AK277" s="55">
        <v>44516.151261574072</v>
      </c>
      <c r="AL277" s="55">
        <v>44516.250254629631</v>
      </c>
      <c r="AM277" t="s">
        <v>13</v>
      </c>
      <c r="AN277">
        <v>205887102</v>
      </c>
      <c r="AO277" t="s">
        <v>32</v>
      </c>
      <c r="AP277" t="s">
        <v>33</v>
      </c>
      <c r="AQ277">
        <v>3</v>
      </c>
      <c r="AR277" t="s">
        <v>122</v>
      </c>
      <c r="AS277" t="s">
        <v>1176</v>
      </c>
      <c r="AT277" s="53">
        <v>36161</v>
      </c>
      <c r="AU277" t="s">
        <v>232</v>
      </c>
      <c r="AV277" t="s">
        <v>122</v>
      </c>
      <c r="AW277" t="s">
        <v>13</v>
      </c>
      <c r="AX277" s="53">
        <v>44249</v>
      </c>
      <c r="AY277" t="s">
        <v>123</v>
      </c>
      <c r="AZ277" t="s">
        <v>52</v>
      </c>
      <c r="BA277" t="s">
        <v>53</v>
      </c>
      <c r="BB277" t="s">
        <v>233</v>
      </c>
      <c r="BC277" t="s">
        <v>120</v>
      </c>
      <c r="BD277" t="s">
        <v>124</v>
      </c>
      <c r="BE277" t="s">
        <v>120</v>
      </c>
    </row>
    <row r="278" spans="1:57" hidden="1" x14ac:dyDescent="0.3">
      <c r="A278" s="55">
        <v>44515</v>
      </c>
      <c r="B278" t="s">
        <v>13</v>
      </c>
      <c r="C278" t="s">
        <v>32</v>
      </c>
      <c r="D278" t="s">
        <v>33</v>
      </c>
      <c r="E278">
        <v>3</v>
      </c>
      <c r="F278" t="s">
        <v>52</v>
      </c>
      <c r="G278" t="s">
        <v>53</v>
      </c>
      <c r="H278" t="s">
        <v>116</v>
      </c>
      <c r="I278" t="s">
        <v>69</v>
      </c>
      <c r="J278" s="55">
        <v>44514</v>
      </c>
      <c r="K278" s="55">
        <v>44515</v>
      </c>
      <c r="L278">
        <v>4</v>
      </c>
      <c r="M278" t="s">
        <v>117</v>
      </c>
      <c r="N278">
        <v>0</v>
      </c>
      <c r="O278">
        <v>12697140</v>
      </c>
      <c r="P278" t="s">
        <v>118</v>
      </c>
      <c r="Q278">
        <v>2995</v>
      </c>
      <c r="R278">
        <v>0</v>
      </c>
      <c r="S278">
        <v>0.16287467340199999</v>
      </c>
      <c r="T278" s="19">
        <v>4426877.3827280002</v>
      </c>
      <c r="U278" s="19">
        <v>4109896.2892140099</v>
      </c>
      <c r="V278" s="19">
        <f t="shared" si="4"/>
        <v>-316981.09351399029</v>
      </c>
      <c r="W278">
        <v>-321323.76</v>
      </c>
      <c r="X278">
        <v>0</v>
      </c>
      <c r="Y278">
        <v>-321323.76</v>
      </c>
      <c r="Z278">
        <v>4342.6664860097198</v>
      </c>
      <c r="AA278">
        <v>4426877.3827280002</v>
      </c>
      <c r="AB278">
        <v>9.8097735956000007E-2</v>
      </c>
      <c r="AC278">
        <v>0.493710894402</v>
      </c>
      <c r="AD278" s="55">
        <v>44516.209247685183</v>
      </c>
      <c r="AE278" s="55">
        <v>44516.336430868054</v>
      </c>
      <c r="AF278">
        <v>2995</v>
      </c>
      <c r="AG278" t="s">
        <v>1178</v>
      </c>
      <c r="AH278" t="s">
        <v>1179</v>
      </c>
      <c r="AI278" t="s">
        <v>120</v>
      </c>
      <c r="AJ278">
        <v>0</v>
      </c>
      <c r="AK278" s="55">
        <v>44516.151261574072</v>
      </c>
      <c r="AL278" s="55">
        <v>44516.250254629631</v>
      </c>
      <c r="AM278" t="s">
        <v>13</v>
      </c>
      <c r="AN278" t="s">
        <v>1180</v>
      </c>
      <c r="AO278" t="s">
        <v>32</v>
      </c>
      <c r="AP278" t="s">
        <v>33</v>
      </c>
      <c r="AQ278">
        <v>3</v>
      </c>
      <c r="AR278" t="s">
        <v>122</v>
      </c>
      <c r="AS278" t="s">
        <v>1178</v>
      </c>
      <c r="AT278" s="53">
        <v>36161</v>
      </c>
      <c r="AU278" t="s">
        <v>232</v>
      </c>
      <c r="AV278" t="s">
        <v>122</v>
      </c>
      <c r="AW278" t="s">
        <v>13</v>
      </c>
      <c r="AX278" s="53">
        <v>44249</v>
      </c>
      <c r="AY278" t="s">
        <v>123</v>
      </c>
      <c r="AZ278" t="s">
        <v>52</v>
      </c>
      <c r="BA278" t="s">
        <v>53</v>
      </c>
      <c r="BB278" t="s">
        <v>233</v>
      </c>
      <c r="BC278" t="s">
        <v>120</v>
      </c>
      <c r="BD278" t="s">
        <v>124</v>
      </c>
      <c r="BE278" t="s">
        <v>120</v>
      </c>
    </row>
    <row r="279" spans="1:57" hidden="1" x14ac:dyDescent="0.3">
      <c r="A279" s="55">
        <v>44515</v>
      </c>
      <c r="B279" t="s">
        <v>13</v>
      </c>
      <c r="C279" t="s">
        <v>32</v>
      </c>
      <c r="D279" t="s">
        <v>33</v>
      </c>
      <c r="E279">
        <v>3</v>
      </c>
      <c r="F279" t="s">
        <v>52</v>
      </c>
      <c r="G279" t="s">
        <v>53</v>
      </c>
      <c r="H279" t="s">
        <v>116</v>
      </c>
      <c r="I279" t="s">
        <v>69</v>
      </c>
      <c r="J279" s="55">
        <v>44514</v>
      </c>
      <c r="K279" s="55">
        <v>44515</v>
      </c>
      <c r="L279">
        <v>4</v>
      </c>
      <c r="M279" t="s">
        <v>117</v>
      </c>
      <c r="N279">
        <v>0</v>
      </c>
      <c r="O279">
        <v>12697140</v>
      </c>
      <c r="P279" t="s">
        <v>118</v>
      </c>
      <c r="Q279">
        <v>2997</v>
      </c>
      <c r="R279">
        <v>0</v>
      </c>
      <c r="S279">
        <v>4.3390221580999998E-2</v>
      </c>
      <c r="T279" s="19">
        <v>1179331.24</v>
      </c>
      <c r="U279" s="19">
        <v>1073569</v>
      </c>
      <c r="V279" s="19">
        <f t="shared" si="4"/>
        <v>-105762.23999999999</v>
      </c>
      <c r="W279">
        <v>-125785.75</v>
      </c>
      <c r="X279">
        <v>0</v>
      </c>
      <c r="Y279">
        <v>-125785.75</v>
      </c>
      <c r="Z279">
        <v>20023.509999999998</v>
      </c>
      <c r="AA279">
        <v>1179331.24</v>
      </c>
      <c r="AB279">
        <v>1.6978698876830001</v>
      </c>
      <c r="AC279">
        <v>2.0998055735580001</v>
      </c>
      <c r="AD279" s="55">
        <v>44516.209247685183</v>
      </c>
      <c r="AE279" s="55">
        <v>44516.336430868054</v>
      </c>
      <c r="AF279">
        <v>2997</v>
      </c>
      <c r="AG279" t="s">
        <v>1181</v>
      </c>
      <c r="AH279" t="s">
        <v>1182</v>
      </c>
      <c r="AI279" t="s">
        <v>120</v>
      </c>
      <c r="AJ279">
        <v>0</v>
      </c>
      <c r="AK279" s="55">
        <v>44516.151261574072</v>
      </c>
      <c r="AL279" s="55">
        <v>44516.250254629631</v>
      </c>
      <c r="AM279" t="s">
        <v>13</v>
      </c>
      <c r="AN279">
        <v>209115104</v>
      </c>
      <c r="AO279" t="s">
        <v>32</v>
      </c>
      <c r="AP279" t="s">
        <v>33</v>
      </c>
      <c r="AQ279">
        <v>3</v>
      </c>
      <c r="AR279" t="s">
        <v>122</v>
      </c>
      <c r="AS279" t="s">
        <v>1181</v>
      </c>
      <c r="AT279" s="53">
        <v>36161</v>
      </c>
      <c r="AU279" t="s">
        <v>232</v>
      </c>
      <c r="AV279" t="s">
        <v>122</v>
      </c>
      <c r="AW279" t="s">
        <v>13</v>
      </c>
      <c r="AX279" s="53">
        <v>44249</v>
      </c>
      <c r="AY279" t="s">
        <v>123</v>
      </c>
      <c r="AZ279" t="s">
        <v>52</v>
      </c>
      <c r="BA279" t="s">
        <v>53</v>
      </c>
      <c r="BB279" t="s">
        <v>233</v>
      </c>
      <c r="BC279" t="s">
        <v>120</v>
      </c>
      <c r="BD279" t="s">
        <v>124</v>
      </c>
      <c r="BE279" t="s">
        <v>120</v>
      </c>
    </row>
    <row r="280" spans="1:57" hidden="1" x14ac:dyDescent="0.3">
      <c r="A280" s="55">
        <v>44515</v>
      </c>
      <c r="B280" t="s">
        <v>13</v>
      </c>
      <c r="C280" t="s">
        <v>32</v>
      </c>
      <c r="D280" t="s">
        <v>33</v>
      </c>
      <c r="E280">
        <v>3</v>
      </c>
      <c r="F280" t="s">
        <v>52</v>
      </c>
      <c r="G280" t="s">
        <v>53</v>
      </c>
      <c r="H280" t="s">
        <v>116</v>
      </c>
      <c r="I280" t="s">
        <v>69</v>
      </c>
      <c r="J280" s="55">
        <v>44514</v>
      </c>
      <c r="K280" s="55">
        <v>44515</v>
      </c>
      <c r="L280">
        <v>4</v>
      </c>
      <c r="M280" t="s">
        <v>117</v>
      </c>
      <c r="N280">
        <v>0</v>
      </c>
      <c r="O280">
        <v>12697140</v>
      </c>
      <c r="P280" t="s">
        <v>118</v>
      </c>
      <c r="Q280">
        <v>3001</v>
      </c>
      <c r="R280">
        <v>0</v>
      </c>
      <c r="S280">
        <v>6.4034835129000003E-2</v>
      </c>
      <c r="T280" s="19">
        <v>1740444.7076960001</v>
      </c>
      <c r="U280" s="19">
        <v>1624441.580048</v>
      </c>
      <c r="V280" s="19">
        <f t="shared" si="4"/>
        <v>-116003.12764800014</v>
      </c>
      <c r="W280">
        <v>-127530.6</v>
      </c>
      <c r="X280">
        <v>0</v>
      </c>
      <c r="Y280">
        <v>-127530.6</v>
      </c>
      <c r="Z280">
        <v>11527.472351999901</v>
      </c>
      <c r="AA280">
        <v>1740444.7076960001</v>
      </c>
      <c r="AB280">
        <v>0.66232913352699996</v>
      </c>
      <c r="AC280">
        <v>1.0601717850079999</v>
      </c>
      <c r="AD280" s="55">
        <v>44516.209247685183</v>
      </c>
      <c r="AE280" s="55">
        <v>44516.336430868054</v>
      </c>
      <c r="AF280">
        <v>3001</v>
      </c>
      <c r="AG280" t="s">
        <v>1183</v>
      </c>
      <c r="AH280" t="s">
        <v>1184</v>
      </c>
      <c r="AI280" t="s">
        <v>120</v>
      </c>
      <c r="AJ280">
        <v>0</v>
      </c>
      <c r="AK280" s="55">
        <v>44516.151261574072</v>
      </c>
      <c r="AL280" s="55">
        <v>44516.250254629631</v>
      </c>
      <c r="AM280" t="s">
        <v>13</v>
      </c>
      <c r="AN280" t="s">
        <v>1185</v>
      </c>
      <c r="AO280" t="s">
        <v>32</v>
      </c>
      <c r="AP280" t="s">
        <v>33</v>
      </c>
      <c r="AQ280">
        <v>3</v>
      </c>
      <c r="AR280" t="s">
        <v>122</v>
      </c>
      <c r="AS280" t="s">
        <v>1183</v>
      </c>
      <c r="AT280" s="53">
        <v>36161</v>
      </c>
      <c r="AU280" t="s">
        <v>232</v>
      </c>
      <c r="AV280" t="s">
        <v>122</v>
      </c>
      <c r="AW280" t="s">
        <v>13</v>
      </c>
      <c r="AX280" s="53">
        <v>44249</v>
      </c>
      <c r="AY280" t="s">
        <v>123</v>
      </c>
      <c r="AZ280" t="s">
        <v>52</v>
      </c>
      <c r="BA280" t="s">
        <v>53</v>
      </c>
      <c r="BB280" t="s">
        <v>233</v>
      </c>
      <c r="BC280" t="s">
        <v>120</v>
      </c>
      <c r="BD280" t="s">
        <v>124</v>
      </c>
      <c r="BE280" t="s">
        <v>120</v>
      </c>
    </row>
    <row r="281" spans="1:57" hidden="1" x14ac:dyDescent="0.3">
      <c r="A281" s="55">
        <v>44515</v>
      </c>
      <c r="B281" t="s">
        <v>13</v>
      </c>
      <c r="C281" t="s">
        <v>32</v>
      </c>
      <c r="D281" t="s">
        <v>33</v>
      </c>
      <c r="E281">
        <v>3</v>
      </c>
      <c r="F281" t="s">
        <v>52</v>
      </c>
      <c r="G281" t="s">
        <v>53</v>
      </c>
      <c r="H281" t="s">
        <v>116</v>
      </c>
      <c r="I281" t="s">
        <v>69</v>
      </c>
      <c r="J281" s="55">
        <v>44514</v>
      </c>
      <c r="K281" s="55">
        <v>44515</v>
      </c>
      <c r="L281">
        <v>4</v>
      </c>
      <c r="M281" t="s">
        <v>117</v>
      </c>
      <c r="N281">
        <v>0</v>
      </c>
      <c r="O281">
        <v>12697140</v>
      </c>
      <c r="P281" t="s">
        <v>118</v>
      </c>
      <c r="Q281">
        <v>3004</v>
      </c>
      <c r="R281">
        <v>0</v>
      </c>
      <c r="S281">
        <v>3.3992306015000001E-2</v>
      </c>
      <c r="T281" s="19">
        <v>923899.14</v>
      </c>
      <c r="U281" s="19">
        <v>791743.68</v>
      </c>
      <c r="V281" s="19">
        <f t="shared" si="4"/>
        <v>-132155.45999999996</v>
      </c>
      <c r="W281">
        <v>-125698.44</v>
      </c>
      <c r="X281">
        <v>0</v>
      </c>
      <c r="Y281">
        <v>-125698.44</v>
      </c>
      <c r="Z281">
        <v>-6457.0199999999604</v>
      </c>
      <c r="AA281">
        <v>923899.14</v>
      </c>
      <c r="AB281">
        <v>-0.69888797601899999</v>
      </c>
      <c r="AC281">
        <v>-0.30642535669799997</v>
      </c>
      <c r="AD281" s="55">
        <v>44516.209247685183</v>
      </c>
      <c r="AE281" s="55">
        <v>44516.336430868054</v>
      </c>
      <c r="AF281">
        <v>3004</v>
      </c>
      <c r="AG281" t="s">
        <v>1186</v>
      </c>
      <c r="AH281" t="s">
        <v>1187</v>
      </c>
      <c r="AI281" t="s">
        <v>120</v>
      </c>
      <c r="AJ281">
        <v>0</v>
      </c>
      <c r="AK281" s="55">
        <v>44516.151261574072</v>
      </c>
      <c r="AL281" s="55">
        <v>44516.250254629631</v>
      </c>
      <c r="AM281" t="s">
        <v>13</v>
      </c>
      <c r="AN281">
        <v>216648402</v>
      </c>
      <c r="AO281" t="s">
        <v>32</v>
      </c>
      <c r="AP281" t="s">
        <v>33</v>
      </c>
      <c r="AQ281">
        <v>3</v>
      </c>
      <c r="AR281" t="s">
        <v>122</v>
      </c>
      <c r="AS281" t="s">
        <v>1186</v>
      </c>
      <c r="AT281" s="53">
        <v>36161</v>
      </c>
      <c r="AU281" t="s">
        <v>232</v>
      </c>
      <c r="AV281" t="s">
        <v>122</v>
      </c>
      <c r="AW281" t="s">
        <v>13</v>
      </c>
      <c r="AX281" s="53">
        <v>44249</v>
      </c>
      <c r="AY281" t="s">
        <v>123</v>
      </c>
      <c r="AZ281" t="s">
        <v>52</v>
      </c>
      <c r="BA281" t="s">
        <v>53</v>
      </c>
      <c r="BB281" t="s">
        <v>233</v>
      </c>
      <c r="BC281" t="s">
        <v>120</v>
      </c>
      <c r="BD281" t="s">
        <v>124</v>
      </c>
      <c r="BE281" t="s">
        <v>120</v>
      </c>
    </row>
    <row r="282" spans="1:57" hidden="1" x14ac:dyDescent="0.3">
      <c r="A282" s="55">
        <v>44515</v>
      </c>
      <c r="B282" t="s">
        <v>13</v>
      </c>
      <c r="C282" t="s">
        <v>32</v>
      </c>
      <c r="D282" t="s">
        <v>33</v>
      </c>
      <c r="E282">
        <v>3</v>
      </c>
      <c r="F282" t="s">
        <v>52</v>
      </c>
      <c r="G282" t="s">
        <v>53</v>
      </c>
      <c r="H282" t="s">
        <v>116</v>
      </c>
      <c r="I282" t="s">
        <v>69</v>
      </c>
      <c r="J282" s="55">
        <v>44514</v>
      </c>
      <c r="K282" s="55">
        <v>44515</v>
      </c>
      <c r="L282">
        <v>4</v>
      </c>
      <c r="M282" t="s">
        <v>117</v>
      </c>
      <c r="N282">
        <v>0</v>
      </c>
      <c r="O282">
        <v>12697140</v>
      </c>
      <c r="P282" t="s">
        <v>118</v>
      </c>
      <c r="Q282">
        <v>3005</v>
      </c>
      <c r="R282">
        <v>0</v>
      </c>
      <c r="S282">
        <v>5.4862629652999997E-2</v>
      </c>
      <c r="T282" s="19">
        <v>1491147.33</v>
      </c>
      <c r="U282" s="19">
        <v>1366244.56</v>
      </c>
      <c r="V282" s="19">
        <f t="shared" si="4"/>
        <v>-124902.77000000002</v>
      </c>
      <c r="W282">
        <v>-127429.9</v>
      </c>
      <c r="X282">
        <v>0</v>
      </c>
      <c r="Y282">
        <v>-127429.9</v>
      </c>
      <c r="Z282">
        <v>2527.1299999999801</v>
      </c>
      <c r="AA282">
        <v>1491147.33</v>
      </c>
      <c r="AB282">
        <v>0.16947554069000001</v>
      </c>
      <c r="AC282">
        <v>0.56537102473500001</v>
      </c>
      <c r="AD282" s="55">
        <v>44516.209247685183</v>
      </c>
      <c r="AE282" s="55">
        <v>44516.336430868054</v>
      </c>
      <c r="AF282">
        <v>3005</v>
      </c>
      <c r="AG282" t="s">
        <v>1188</v>
      </c>
      <c r="AH282" t="s">
        <v>1189</v>
      </c>
      <c r="AI282" t="s">
        <v>120</v>
      </c>
      <c r="AJ282">
        <v>0</v>
      </c>
      <c r="AK282" s="55">
        <v>44516.151261574072</v>
      </c>
      <c r="AL282" s="55">
        <v>44516.250254629631</v>
      </c>
      <c r="AM282" t="s">
        <v>13</v>
      </c>
      <c r="AN282">
        <v>217204106</v>
      </c>
      <c r="AO282" t="s">
        <v>32</v>
      </c>
      <c r="AP282" t="s">
        <v>33</v>
      </c>
      <c r="AQ282">
        <v>3</v>
      </c>
      <c r="AR282" t="s">
        <v>122</v>
      </c>
      <c r="AS282" t="s">
        <v>1188</v>
      </c>
      <c r="AT282" s="53">
        <v>36161</v>
      </c>
      <c r="AU282" t="s">
        <v>232</v>
      </c>
      <c r="AV282" t="s">
        <v>122</v>
      </c>
      <c r="AW282" t="s">
        <v>13</v>
      </c>
      <c r="AX282" s="53">
        <v>44249</v>
      </c>
      <c r="AY282" t="s">
        <v>123</v>
      </c>
      <c r="AZ282" t="s">
        <v>52</v>
      </c>
      <c r="BA282" t="s">
        <v>53</v>
      </c>
      <c r="BB282" t="s">
        <v>233</v>
      </c>
      <c r="BC282" t="s">
        <v>120</v>
      </c>
      <c r="BD282" t="s">
        <v>124</v>
      </c>
      <c r="BE282" t="s">
        <v>120</v>
      </c>
    </row>
    <row r="283" spans="1:57" hidden="1" x14ac:dyDescent="0.3">
      <c r="A283" s="55">
        <v>44515</v>
      </c>
      <c r="B283" t="s">
        <v>13</v>
      </c>
      <c r="C283" t="s">
        <v>32</v>
      </c>
      <c r="D283" t="s">
        <v>33</v>
      </c>
      <c r="E283">
        <v>3</v>
      </c>
      <c r="F283" t="s">
        <v>52</v>
      </c>
      <c r="G283" t="s">
        <v>53</v>
      </c>
      <c r="H283" t="s">
        <v>116</v>
      </c>
      <c r="I283" t="s">
        <v>69</v>
      </c>
      <c r="J283" s="55">
        <v>44514</v>
      </c>
      <c r="K283" s="55">
        <v>44515</v>
      </c>
      <c r="L283">
        <v>4</v>
      </c>
      <c r="M283" t="s">
        <v>117</v>
      </c>
      <c r="N283">
        <v>0</v>
      </c>
      <c r="O283">
        <v>12697140</v>
      </c>
      <c r="P283" t="s">
        <v>118</v>
      </c>
      <c r="Q283">
        <v>3007</v>
      </c>
      <c r="R283">
        <v>0</v>
      </c>
      <c r="S283">
        <v>5.2756588622E-2</v>
      </c>
      <c r="T283" s="19">
        <v>1433905.862</v>
      </c>
      <c r="U283" s="19">
        <v>1287743.7860000001</v>
      </c>
      <c r="V283" s="19">
        <f t="shared" si="4"/>
        <v>-146162.07599999988</v>
      </c>
      <c r="W283">
        <v>-125294.47</v>
      </c>
      <c r="X283">
        <v>0</v>
      </c>
      <c r="Y283">
        <v>-125294.47</v>
      </c>
      <c r="Z283">
        <v>-20867.605999999902</v>
      </c>
      <c r="AA283">
        <v>1433905.862</v>
      </c>
      <c r="AB283">
        <v>-1.4552981860950001</v>
      </c>
      <c r="AC283">
        <v>-1.0658243182180001</v>
      </c>
      <c r="AD283" s="55">
        <v>44516.209247685183</v>
      </c>
      <c r="AE283" s="55">
        <v>44516.336430868054</v>
      </c>
      <c r="AF283">
        <v>3007</v>
      </c>
      <c r="AG283" t="s">
        <v>1198</v>
      </c>
      <c r="AH283" t="s">
        <v>1199</v>
      </c>
      <c r="AI283" t="s">
        <v>120</v>
      </c>
      <c r="AJ283">
        <v>0</v>
      </c>
      <c r="AK283" s="55">
        <v>44516.151261574072</v>
      </c>
      <c r="AL283" s="55">
        <v>44516.250254629631</v>
      </c>
      <c r="AM283" t="s">
        <v>13</v>
      </c>
      <c r="AN283">
        <v>219350105</v>
      </c>
      <c r="AO283" t="s">
        <v>32</v>
      </c>
      <c r="AP283" t="s">
        <v>33</v>
      </c>
      <c r="AQ283">
        <v>3</v>
      </c>
      <c r="AR283" t="s">
        <v>122</v>
      </c>
      <c r="AS283" t="s">
        <v>1198</v>
      </c>
      <c r="AT283" s="53">
        <v>36161</v>
      </c>
      <c r="AU283" t="s">
        <v>232</v>
      </c>
      <c r="AV283" t="s">
        <v>122</v>
      </c>
      <c r="AW283" t="s">
        <v>13</v>
      </c>
      <c r="AX283" s="53">
        <v>44249</v>
      </c>
      <c r="AY283" t="s">
        <v>123</v>
      </c>
      <c r="AZ283" t="s">
        <v>52</v>
      </c>
      <c r="BA283" t="s">
        <v>53</v>
      </c>
      <c r="BB283" t="s">
        <v>233</v>
      </c>
      <c r="BC283" t="s">
        <v>120</v>
      </c>
      <c r="BD283" t="s">
        <v>124</v>
      </c>
      <c r="BE283" t="s">
        <v>120</v>
      </c>
    </row>
    <row r="284" spans="1:57" hidden="1" x14ac:dyDescent="0.3">
      <c r="A284" s="55">
        <v>44515</v>
      </c>
      <c r="B284" t="s">
        <v>13</v>
      </c>
      <c r="C284" t="s">
        <v>32</v>
      </c>
      <c r="D284" t="s">
        <v>33</v>
      </c>
      <c r="E284">
        <v>3</v>
      </c>
      <c r="F284" t="s">
        <v>52</v>
      </c>
      <c r="G284" t="s">
        <v>53</v>
      </c>
      <c r="H284" t="s">
        <v>116</v>
      </c>
      <c r="I284" t="s">
        <v>69</v>
      </c>
      <c r="J284" s="55">
        <v>44514</v>
      </c>
      <c r="K284" s="55">
        <v>44515</v>
      </c>
      <c r="L284">
        <v>4</v>
      </c>
      <c r="M284" t="s">
        <v>117</v>
      </c>
      <c r="N284">
        <v>0</v>
      </c>
      <c r="O284">
        <v>12697140</v>
      </c>
      <c r="P284" t="s">
        <v>118</v>
      </c>
      <c r="Q284">
        <v>3010</v>
      </c>
      <c r="R284">
        <v>0</v>
      </c>
      <c r="S284">
        <v>0.37886188264699999</v>
      </c>
      <c r="T284" s="19">
        <v>10297335.15</v>
      </c>
      <c r="U284" s="19">
        <v>9557377.5899999999</v>
      </c>
      <c r="V284" s="19">
        <f t="shared" si="4"/>
        <v>-739957.56000000052</v>
      </c>
      <c r="W284">
        <v>-753364.62</v>
      </c>
      <c r="X284">
        <v>0</v>
      </c>
      <c r="Y284">
        <v>-753364.62</v>
      </c>
      <c r="Z284">
        <v>13407.059999999499</v>
      </c>
      <c r="AA284">
        <v>10297335.15</v>
      </c>
      <c r="AB284">
        <v>0.13019931666500001</v>
      </c>
      <c r="AC284">
        <v>0.52593924628300004</v>
      </c>
      <c r="AD284" s="55">
        <v>44516.209247685183</v>
      </c>
      <c r="AE284" s="55">
        <v>44516.336430868054</v>
      </c>
      <c r="AF284">
        <v>3010</v>
      </c>
      <c r="AG284" t="s">
        <v>1200</v>
      </c>
      <c r="AH284" t="s">
        <v>1201</v>
      </c>
      <c r="AI284" t="s">
        <v>120</v>
      </c>
      <c r="AJ284">
        <v>0</v>
      </c>
      <c r="AK284" s="55">
        <v>44516.151273148149</v>
      </c>
      <c r="AL284" s="55">
        <v>44516.250254629631</v>
      </c>
      <c r="AM284" t="s">
        <v>13</v>
      </c>
      <c r="AN284" t="s">
        <v>1202</v>
      </c>
      <c r="AO284" t="s">
        <v>32</v>
      </c>
      <c r="AP284" t="s">
        <v>33</v>
      </c>
      <c r="AQ284">
        <v>3</v>
      </c>
      <c r="AR284" t="s">
        <v>122</v>
      </c>
      <c r="AS284" t="s">
        <v>1200</v>
      </c>
      <c r="AT284" s="53">
        <v>36161</v>
      </c>
      <c r="AU284" t="s">
        <v>232</v>
      </c>
      <c r="AV284" t="s">
        <v>122</v>
      </c>
      <c r="AW284" t="s">
        <v>13</v>
      </c>
      <c r="AX284" s="53">
        <v>44249</v>
      </c>
      <c r="AY284" t="s">
        <v>123</v>
      </c>
      <c r="AZ284" t="s">
        <v>52</v>
      </c>
      <c r="BA284" t="s">
        <v>53</v>
      </c>
      <c r="BB284" t="s">
        <v>233</v>
      </c>
      <c r="BC284" t="s">
        <v>120</v>
      </c>
      <c r="BD284" t="s">
        <v>124</v>
      </c>
      <c r="BE284" t="s">
        <v>120</v>
      </c>
    </row>
    <row r="285" spans="1:57" hidden="1" x14ac:dyDescent="0.3">
      <c r="A285" s="55">
        <v>44515</v>
      </c>
      <c r="B285" t="s">
        <v>13</v>
      </c>
      <c r="C285" t="s">
        <v>32</v>
      </c>
      <c r="D285" t="s">
        <v>33</v>
      </c>
      <c r="E285">
        <v>3</v>
      </c>
      <c r="F285" t="s">
        <v>52</v>
      </c>
      <c r="G285" t="s">
        <v>53</v>
      </c>
      <c r="H285" t="s">
        <v>116</v>
      </c>
      <c r="I285" t="s">
        <v>69</v>
      </c>
      <c r="J285" s="55">
        <v>44514</v>
      </c>
      <c r="K285" s="55">
        <v>44515</v>
      </c>
      <c r="L285">
        <v>4</v>
      </c>
      <c r="M285" t="s">
        <v>117</v>
      </c>
      <c r="N285">
        <v>0</v>
      </c>
      <c r="O285">
        <v>12697140</v>
      </c>
      <c r="P285" t="s">
        <v>118</v>
      </c>
      <c r="Q285">
        <v>3019</v>
      </c>
      <c r="R285">
        <v>0</v>
      </c>
      <c r="S285">
        <v>2.4607065296999998E-2</v>
      </c>
      <c r="T285" s="19">
        <v>668811.53799999994</v>
      </c>
      <c r="U285" s="19">
        <v>677907.049</v>
      </c>
      <c r="V285" s="19">
        <f t="shared" si="4"/>
        <v>9095.5110000000568</v>
      </c>
      <c r="W285">
        <v>0</v>
      </c>
      <c r="X285">
        <v>0</v>
      </c>
      <c r="Y285">
        <v>0</v>
      </c>
      <c r="Z285">
        <v>9095.5110000000604</v>
      </c>
      <c r="AA285">
        <v>668811.53799999994</v>
      </c>
      <c r="AB285">
        <v>1.3599512692619999</v>
      </c>
      <c r="AC285">
        <v>1.760551477703</v>
      </c>
      <c r="AD285" s="55">
        <v>44516.209247685183</v>
      </c>
      <c r="AE285" s="55">
        <v>44516.336430868054</v>
      </c>
      <c r="AF285">
        <v>3019</v>
      </c>
      <c r="AG285" t="s">
        <v>1203</v>
      </c>
      <c r="AH285" t="s">
        <v>1204</v>
      </c>
      <c r="AI285" t="s">
        <v>120</v>
      </c>
      <c r="AJ285">
        <v>0</v>
      </c>
      <c r="AK285" s="55">
        <v>44516.151273148149</v>
      </c>
      <c r="AL285" s="55">
        <v>44516.250254629631</v>
      </c>
      <c r="AM285" t="s">
        <v>13</v>
      </c>
      <c r="AN285">
        <v>228368106</v>
      </c>
      <c r="AO285" t="s">
        <v>32</v>
      </c>
      <c r="AP285" t="s">
        <v>33</v>
      </c>
      <c r="AQ285">
        <v>3</v>
      </c>
      <c r="AR285" t="s">
        <v>122</v>
      </c>
      <c r="AS285" t="s">
        <v>1203</v>
      </c>
      <c r="AT285" s="53">
        <v>36161</v>
      </c>
      <c r="AU285" t="s">
        <v>232</v>
      </c>
      <c r="AV285" t="s">
        <v>122</v>
      </c>
      <c r="AW285" t="s">
        <v>13</v>
      </c>
      <c r="AX285" s="53">
        <v>44249</v>
      </c>
      <c r="AY285" t="s">
        <v>123</v>
      </c>
      <c r="AZ285" t="s">
        <v>52</v>
      </c>
      <c r="BA285" t="s">
        <v>53</v>
      </c>
      <c r="BB285" t="s">
        <v>233</v>
      </c>
      <c r="BC285" t="s">
        <v>120</v>
      </c>
      <c r="BD285" t="s">
        <v>124</v>
      </c>
      <c r="BE285" t="s">
        <v>120</v>
      </c>
    </row>
    <row r="286" spans="1:57" hidden="1" x14ac:dyDescent="0.3">
      <c r="A286" s="55">
        <v>44515</v>
      </c>
      <c r="B286" t="s">
        <v>13</v>
      </c>
      <c r="C286" t="s">
        <v>32</v>
      </c>
      <c r="D286" t="s">
        <v>33</v>
      </c>
      <c r="E286">
        <v>3</v>
      </c>
      <c r="F286" t="s">
        <v>52</v>
      </c>
      <c r="G286" t="s">
        <v>53</v>
      </c>
      <c r="H286" t="s">
        <v>116</v>
      </c>
      <c r="I286" t="s">
        <v>69</v>
      </c>
      <c r="J286" s="55">
        <v>44514</v>
      </c>
      <c r="K286" s="55">
        <v>44515</v>
      </c>
      <c r="L286">
        <v>4</v>
      </c>
      <c r="M286" t="s">
        <v>117</v>
      </c>
      <c r="N286">
        <v>0</v>
      </c>
      <c r="O286">
        <v>12697140</v>
      </c>
      <c r="P286" t="s">
        <v>118</v>
      </c>
      <c r="Q286">
        <v>3023</v>
      </c>
      <c r="R286">
        <v>0</v>
      </c>
      <c r="S286">
        <v>5.7205065593000003E-2</v>
      </c>
      <c r="T286" s="19">
        <v>1554813.93</v>
      </c>
      <c r="U286" s="19">
        <v>1422798.72</v>
      </c>
      <c r="V286" s="19">
        <f t="shared" si="4"/>
        <v>-132015.20999999996</v>
      </c>
      <c r="W286">
        <v>-123863.01</v>
      </c>
      <c r="X286">
        <v>0</v>
      </c>
      <c r="Y286">
        <v>-123863.01</v>
      </c>
      <c r="Z286">
        <v>-8152.1999999999698</v>
      </c>
      <c r="AA286">
        <v>1554813.93</v>
      </c>
      <c r="AB286">
        <v>-0.52431997441599998</v>
      </c>
      <c r="AC286">
        <v>-0.13116696285000001</v>
      </c>
      <c r="AD286" s="55">
        <v>44516.209247685183</v>
      </c>
      <c r="AE286" s="55">
        <v>44516.336430868054</v>
      </c>
      <c r="AF286">
        <v>3023</v>
      </c>
      <c r="AG286" t="s">
        <v>1211</v>
      </c>
      <c r="AH286" t="s">
        <v>1212</v>
      </c>
      <c r="AI286" t="s">
        <v>120</v>
      </c>
      <c r="AJ286">
        <v>0</v>
      </c>
      <c r="AK286" s="55">
        <v>44516.151273148149</v>
      </c>
      <c r="AL286" s="55">
        <v>44516.250254629631</v>
      </c>
      <c r="AM286" t="s">
        <v>13</v>
      </c>
      <c r="AN286">
        <v>231021106</v>
      </c>
      <c r="AO286" t="s">
        <v>32</v>
      </c>
      <c r="AP286" t="s">
        <v>33</v>
      </c>
      <c r="AQ286">
        <v>3</v>
      </c>
      <c r="AR286" t="s">
        <v>122</v>
      </c>
      <c r="AS286" t="s">
        <v>1211</v>
      </c>
      <c r="AT286" s="53">
        <v>36161</v>
      </c>
      <c r="AU286" t="s">
        <v>232</v>
      </c>
      <c r="AV286" t="s">
        <v>122</v>
      </c>
      <c r="AW286" t="s">
        <v>13</v>
      </c>
      <c r="AX286" s="53">
        <v>44249</v>
      </c>
      <c r="AY286" t="s">
        <v>123</v>
      </c>
      <c r="AZ286" t="s">
        <v>52</v>
      </c>
      <c r="BA286" t="s">
        <v>53</v>
      </c>
      <c r="BB286" t="s">
        <v>233</v>
      </c>
      <c r="BC286" t="s">
        <v>120</v>
      </c>
      <c r="BD286" t="s">
        <v>124</v>
      </c>
      <c r="BE286" t="s">
        <v>120</v>
      </c>
    </row>
    <row r="287" spans="1:57" hidden="1" x14ac:dyDescent="0.3">
      <c r="A287" s="55">
        <v>44515</v>
      </c>
      <c r="B287" t="s">
        <v>13</v>
      </c>
      <c r="C287" t="s">
        <v>32</v>
      </c>
      <c r="D287" t="s">
        <v>33</v>
      </c>
      <c r="E287">
        <v>3</v>
      </c>
      <c r="F287" t="s">
        <v>52</v>
      </c>
      <c r="G287" t="s">
        <v>53</v>
      </c>
      <c r="H287" t="s">
        <v>116</v>
      </c>
      <c r="I287" t="s">
        <v>69</v>
      </c>
      <c r="J287" s="55">
        <v>44514</v>
      </c>
      <c r="K287" s="55">
        <v>44515</v>
      </c>
      <c r="L287">
        <v>4</v>
      </c>
      <c r="M287" t="s">
        <v>117</v>
      </c>
      <c r="N287">
        <v>0</v>
      </c>
      <c r="O287">
        <v>12697140</v>
      </c>
      <c r="P287" t="s">
        <v>118</v>
      </c>
      <c r="Q287">
        <v>3026</v>
      </c>
      <c r="R287">
        <v>0</v>
      </c>
      <c r="S287">
        <v>5.5437270875E-2</v>
      </c>
      <c r="T287" s="19">
        <v>1506765.88</v>
      </c>
      <c r="U287" s="19">
        <v>1368160.22</v>
      </c>
      <c r="V287" s="19">
        <f t="shared" si="4"/>
        <v>-138605.65999999992</v>
      </c>
      <c r="W287">
        <v>-125153.7</v>
      </c>
      <c r="X287">
        <v>0</v>
      </c>
      <c r="Y287">
        <v>-125153.7</v>
      </c>
      <c r="Z287">
        <v>-13451.959999999901</v>
      </c>
      <c r="AA287">
        <v>1506765.88</v>
      </c>
      <c r="AB287">
        <v>-0.89277041500300003</v>
      </c>
      <c r="AC287">
        <v>-0.50107372941999995</v>
      </c>
      <c r="AD287" s="55">
        <v>44516.209247685183</v>
      </c>
      <c r="AE287" s="55">
        <v>44516.336430868054</v>
      </c>
      <c r="AF287">
        <v>3026</v>
      </c>
      <c r="AG287" t="s">
        <v>1213</v>
      </c>
      <c r="AH287" t="s">
        <v>1214</v>
      </c>
      <c r="AI287" t="s">
        <v>120</v>
      </c>
      <c r="AJ287">
        <v>0</v>
      </c>
      <c r="AK287" s="55">
        <v>44516.151273148149</v>
      </c>
      <c r="AL287" s="55">
        <v>44516.250254629631</v>
      </c>
      <c r="AM287" t="s">
        <v>13</v>
      </c>
      <c r="AN287" t="s">
        <v>1215</v>
      </c>
      <c r="AO287" t="s">
        <v>32</v>
      </c>
      <c r="AP287" t="s">
        <v>33</v>
      </c>
      <c r="AQ287">
        <v>3</v>
      </c>
      <c r="AR287" t="s">
        <v>122</v>
      </c>
      <c r="AS287" t="s">
        <v>1213</v>
      </c>
      <c r="AT287" s="53">
        <v>36161</v>
      </c>
      <c r="AU287" t="s">
        <v>232</v>
      </c>
      <c r="AV287" t="s">
        <v>122</v>
      </c>
      <c r="AW287" t="s">
        <v>13</v>
      </c>
      <c r="AX287" s="53">
        <v>44249</v>
      </c>
      <c r="AY287" t="s">
        <v>123</v>
      </c>
      <c r="AZ287" t="s">
        <v>52</v>
      </c>
      <c r="BA287" t="s">
        <v>53</v>
      </c>
      <c r="BB287" t="s">
        <v>233</v>
      </c>
      <c r="BC287" t="s">
        <v>120</v>
      </c>
      <c r="BD287" t="s">
        <v>124</v>
      </c>
      <c r="BE287" t="s">
        <v>120</v>
      </c>
    </row>
    <row r="288" spans="1:57" hidden="1" x14ac:dyDescent="0.3">
      <c r="A288" s="55">
        <v>44515</v>
      </c>
      <c r="B288" t="s">
        <v>13</v>
      </c>
      <c r="C288" t="s">
        <v>32</v>
      </c>
      <c r="D288" t="s">
        <v>33</v>
      </c>
      <c r="E288">
        <v>3</v>
      </c>
      <c r="F288" t="s">
        <v>52</v>
      </c>
      <c r="G288" t="s">
        <v>53</v>
      </c>
      <c r="H288" t="s">
        <v>116</v>
      </c>
      <c r="I288" t="s">
        <v>69</v>
      </c>
      <c r="J288" s="55">
        <v>44514</v>
      </c>
      <c r="K288" s="55">
        <v>44515</v>
      </c>
      <c r="L288">
        <v>4</v>
      </c>
      <c r="M288" t="s">
        <v>117</v>
      </c>
      <c r="N288">
        <v>0</v>
      </c>
      <c r="O288">
        <v>12697140</v>
      </c>
      <c r="P288" t="s">
        <v>118</v>
      </c>
      <c r="Q288">
        <v>3028</v>
      </c>
      <c r="R288">
        <v>0</v>
      </c>
      <c r="S288">
        <v>3.5904672105E-2</v>
      </c>
      <c r="T288" s="19">
        <v>975876.59</v>
      </c>
      <c r="U288" s="19">
        <v>858036.46</v>
      </c>
      <c r="V288" s="19">
        <f t="shared" si="4"/>
        <v>-117840.13</v>
      </c>
      <c r="W288">
        <v>-124764.06</v>
      </c>
      <c r="X288">
        <v>0</v>
      </c>
      <c r="Y288">
        <v>-124764.06</v>
      </c>
      <c r="Z288">
        <v>6923.9299999999903</v>
      </c>
      <c r="AA288">
        <v>975876.59</v>
      </c>
      <c r="AB288">
        <v>0.70950877098099996</v>
      </c>
      <c r="AC288">
        <v>1.1075384065739999</v>
      </c>
      <c r="AD288" s="55">
        <v>44516.209247685183</v>
      </c>
      <c r="AE288" s="55">
        <v>44516.336430868054</v>
      </c>
      <c r="AF288">
        <v>3028</v>
      </c>
      <c r="AG288" t="s">
        <v>1216</v>
      </c>
      <c r="AH288" t="s">
        <v>1217</v>
      </c>
      <c r="AI288" t="s">
        <v>120</v>
      </c>
      <c r="AJ288">
        <v>0</v>
      </c>
      <c r="AK288" s="55">
        <v>44516.151273148149</v>
      </c>
      <c r="AL288" s="55">
        <v>44516.250254629631</v>
      </c>
      <c r="AM288" t="s">
        <v>13</v>
      </c>
      <c r="AN288">
        <v>233331107</v>
      </c>
      <c r="AO288" t="s">
        <v>32</v>
      </c>
      <c r="AP288" t="s">
        <v>33</v>
      </c>
      <c r="AQ288">
        <v>3</v>
      </c>
      <c r="AR288" t="s">
        <v>122</v>
      </c>
      <c r="AS288" t="s">
        <v>1216</v>
      </c>
      <c r="AT288" s="53">
        <v>36161</v>
      </c>
      <c r="AU288" t="s">
        <v>232</v>
      </c>
      <c r="AV288" t="s">
        <v>122</v>
      </c>
      <c r="AW288" t="s">
        <v>13</v>
      </c>
      <c r="AX288" s="53">
        <v>44249</v>
      </c>
      <c r="AY288" t="s">
        <v>123</v>
      </c>
      <c r="AZ288" t="s">
        <v>52</v>
      </c>
      <c r="BA288" t="s">
        <v>53</v>
      </c>
      <c r="BB288" t="s">
        <v>233</v>
      </c>
      <c r="BC288" t="s">
        <v>120</v>
      </c>
      <c r="BD288" t="s">
        <v>124</v>
      </c>
      <c r="BE288" t="s">
        <v>120</v>
      </c>
    </row>
    <row r="289" spans="1:57" hidden="1" x14ac:dyDescent="0.3">
      <c r="A289" s="55">
        <v>44515</v>
      </c>
      <c r="B289" t="s">
        <v>13</v>
      </c>
      <c r="C289" t="s">
        <v>32</v>
      </c>
      <c r="D289" t="s">
        <v>33</v>
      </c>
      <c r="E289">
        <v>3</v>
      </c>
      <c r="F289" t="s">
        <v>52</v>
      </c>
      <c r="G289" t="s">
        <v>53</v>
      </c>
      <c r="H289" t="s">
        <v>116</v>
      </c>
      <c r="I289" t="s">
        <v>69</v>
      </c>
      <c r="J289" s="55">
        <v>44514</v>
      </c>
      <c r="K289" s="55">
        <v>44515</v>
      </c>
      <c r="L289">
        <v>4</v>
      </c>
      <c r="M289" t="s">
        <v>117</v>
      </c>
      <c r="N289">
        <v>0</v>
      </c>
      <c r="O289">
        <v>12697140</v>
      </c>
      <c r="P289" t="s">
        <v>118</v>
      </c>
      <c r="Q289">
        <v>3030</v>
      </c>
      <c r="R289">
        <v>0</v>
      </c>
      <c r="S289">
        <v>0.32344960767399999</v>
      </c>
      <c r="T289" s="19">
        <v>8791248.6500000004</v>
      </c>
      <c r="U289" s="19">
        <v>7991240.79</v>
      </c>
      <c r="V289" s="19">
        <f t="shared" si="4"/>
        <v>-800007.86000000034</v>
      </c>
      <c r="W289">
        <v>-630186.15</v>
      </c>
      <c r="X289">
        <v>0</v>
      </c>
      <c r="Y289">
        <v>-630186.15</v>
      </c>
      <c r="Z289">
        <v>-169821.71</v>
      </c>
      <c r="AA289">
        <v>8791248.6500000004</v>
      </c>
      <c r="AB289">
        <v>-1.931713192983</v>
      </c>
      <c r="AC289">
        <v>-1.5441224784809999</v>
      </c>
      <c r="AD289" s="55">
        <v>44516.209247685183</v>
      </c>
      <c r="AE289" s="55">
        <v>44516.336430868054</v>
      </c>
      <c r="AF289">
        <v>3030</v>
      </c>
      <c r="AG289" t="s">
        <v>1218</v>
      </c>
      <c r="AH289" t="s">
        <v>1219</v>
      </c>
      <c r="AI289" t="s">
        <v>120</v>
      </c>
      <c r="AJ289">
        <v>0</v>
      </c>
      <c r="AK289" s="55">
        <v>44516.151273148149</v>
      </c>
      <c r="AL289" s="55">
        <v>44516.250254629631</v>
      </c>
      <c r="AM289" t="s">
        <v>13</v>
      </c>
      <c r="AN289">
        <v>235851102</v>
      </c>
      <c r="AO289" t="s">
        <v>32</v>
      </c>
      <c r="AP289" t="s">
        <v>33</v>
      </c>
      <c r="AQ289">
        <v>3</v>
      </c>
      <c r="AR289" t="s">
        <v>122</v>
      </c>
      <c r="AS289" t="s">
        <v>1218</v>
      </c>
      <c r="AT289" s="53">
        <v>36161</v>
      </c>
      <c r="AU289" t="s">
        <v>232</v>
      </c>
      <c r="AV289" t="s">
        <v>122</v>
      </c>
      <c r="AW289" t="s">
        <v>13</v>
      </c>
      <c r="AX289" s="53">
        <v>44249</v>
      </c>
      <c r="AY289" t="s">
        <v>123</v>
      </c>
      <c r="AZ289" t="s">
        <v>52</v>
      </c>
      <c r="BA289" t="s">
        <v>53</v>
      </c>
      <c r="BB289" t="s">
        <v>233</v>
      </c>
      <c r="BC289" t="s">
        <v>120</v>
      </c>
      <c r="BD289" t="s">
        <v>124</v>
      </c>
      <c r="BE289" t="s">
        <v>120</v>
      </c>
    </row>
    <row r="290" spans="1:57" hidden="1" x14ac:dyDescent="0.3">
      <c r="A290" s="55">
        <v>44515</v>
      </c>
      <c r="B290" t="s">
        <v>13</v>
      </c>
      <c r="C290" t="s">
        <v>32</v>
      </c>
      <c r="D290" t="s">
        <v>33</v>
      </c>
      <c r="E290">
        <v>3</v>
      </c>
      <c r="F290" t="s">
        <v>52</v>
      </c>
      <c r="G290" t="s">
        <v>53</v>
      </c>
      <c r="H290" t="s">
        <v>116</v>
      </c>
      <c r="I290" t="s">
        <v>69</v>
      </c>
      <c r="J290" s="55">
        <v>44514</v>
      </c>
      <c r="K290" s="55">
        <v>44515</v>
      </c>
      <c r="L290">
        <v>4</v>
      </c>
      <c r="M290" t="s">
        <v>117</v>
      </c>
      <c r="N290">
        <v>0</v>
      </c>
      <c r="O290">
        <v>12697140</v>
      </c>
      <c r="P290" t="s">
        <v>118</v>
      </c>
      <c r="Q290">
        <v>3031</v>
      </c>
      <c r="R290">
        <v>0</v>
      </c>
      <c r="S290">
        <v>3.0396492856999999E-2</v>
      </c>
      <c r="T290" s="19">
        <v>826166.18</v>
      </c>
      <c r="U290" s="19">
        <v>808838.02</v>
      </c>
      <c r="V290" s="19">
        <f t="shared" si="4"/>
        <v>-17328.160000000033</v>
      </c>
      <c r="W290">
        <v>0</v>
      </c>
      <c r="X290">
        <v>0</v>
      </c>
      <c r="Y290">
        <v>0</v>
      </c>
      <c r="Z290">
        <v>-17328.16</v>
      </c>
      <c r="AA290">
        <v>826166.18</v>
      </c>
      <c r="AB290">
        <v>-2.0974182215980002</v>
      </c>
      <c r="AC290">
        <v>-1.7104825291179999</v>
      </c>
      <c r="AD290" s="55">
        <v>44516.209247685183</v>
      </c>
      <c r="AE290" s="55">
        <v>44516.336430868054</v>
      </c>
      <c r="AF290">
        <v>3031</v>
      </c>
      <c r="AG290" t="s">
        <v>1220</v>
      </c>
      <c r="AH290" t="s">
        <v>1221</v>
      </c>
      <c r="AI290" t="s">
        <v>120</v>
      </c>
      <c r="AJ290" t="s">
        <v>120</v>
      </c>
      <c r="AK290" s="55">
        <v>44516.151273148149</v>
      </c>
      <c r="AL290" s="55">
        <v>44516.250254629631</v>
      </c>
      <c r="AM290" t="s">
        <v>13</v>
      </c>
      <c r="AN290">
        <v>237194105</v>
      </c>
      <c r="AO290" t="s">
        <v>32</v>
      </c>
      <c r="AP290" t="s">
        <v>33</v>
      </c>
      <c r="AQ290">
        <v>3</v>
      </c>
      <c r="AR290" t="s">
        <v>122</v>
      </c>
      <c r="AS290" t="s">
        <v>1220</v>
      </c>
      <c r="AT290" s="53">
        <v>36161</v>
      </c>
      <c r="AU290" t="s">
        <v>232</v>
      </c>
      <c r="AV290" t="s">
        <v>122</v>
      </c>
      <c r="AW290" t="s">
        <v>13</v>
      </c>
      <c r="AX290" s="53">
        <v>44249</v>
      </c>
      <c r="AY290" t="s">
        <v>123</v>
      </c>
      <c r="AZ290" t="s">
        <v>52</v>
      </c>
      <c r="BA290" t="s">
        <v>53</v>
      </c>
      <c r="BB290" t="s">
        <v>233</v>
      </c>
      <c r="BC290" t="s">
        <v>120</v>
      </c>
      <c r="BD290" t="s">
        <v>124</v>
      </c>
      <c r="BE290" t="s">
        <v>120</v>
      </c>
    </row>
    <row r="291" spans="1:57" hidden="1" x14ac:dyDescent="0.3">
      <c r="A291" s="55">
        <v>44515</v>
      </c>
      <c r="B291" t="s">
        <v>13</v>
      </c>
      <c r="C291" t="s">
        <v>32</v>
      </c>
      <c r="D291" t="s">
        <v>33</v>
      </c>
      <c r="E291">
        <v>3</v>
      </c>
      <c r="F291" t="s">
        <v>52</v>
      </c>
      <c r="G291" t="s">
        <v>53</v>
      </c>
      <c r="H291" t="s">
        <v>116</v>
      </c>
      <c r="I291" t="s">
        <v>69</v>
      </c>
      <c r="J291" s="55">
        <v>44514</v>
      </c>
      <c r="K291" s="55">
        <v>44515</v>
      </c>
      <c r="L291">
        <v>4</v>
      </c>
      <c r="M291" t="s">
        <v>117</v>
      </c>
      <c r="N291">
        <v>0</v>
      </c>
      <c r="O291">
        <v>12697140</v>
      </c>
      <c r="P291" t="s">
        <v>118</v>
      </c>
      <c r="Q291">
        <v>3032</v>
      </c>
      <c r="R291">
        <v>0</v>
      </c>
      <c r="S291">
        <v>1.4161350253000001E-2</v>
      </c>
      <c r="T291" s="19">
        <v>384900.61</v>
      </c>
      <c r="U291" s="19">
        <v>261496.12</v>
      </c>
      <c r="V291" s="19">
        <f t="shared" si="4"/>
        <v>-123404.48999999999</v>
      </c>
      <c r="W291">
        <v>-124280.66</v>
      </c>
      <c r="X291">
        <v>0</v>
      </c>
      <c r="Y291">
        <v>-124280.66</v>
      </c>
      <c r="Z291">
        <v>876.17000000001303</v>
      </c>
      <c r="AA291">
        <v>384900.61</v>
      </c>
      <c r="AB291">
        <v>0.22763538878299999</v>
      </c>
      <c r="AC291">
        <v>0.62375956903899998</v>
      </c>
      <c r="AD291" s="55">
        <v>44516.209247685183</v>
      </c>
      <c r="AE291" s="55">
        <v>44516.336430868054</v>
      </c>
      <c r="AF291">
        <v>3032</v>
      </c>
      <c r="AG291" t="s">
        <v>1222</v>
      </c>
      <c r="AH291" t="s">
        <v>1223</v>
      </c>
      <c r="AI291" t="s">
        <v>120</v>
      </c>
      <c r="AJ291">
        <v>0</v>
      </c>
      <c r="AK291" s="55">
        <v>44516.151273148149</v>
      </c>
      <c r="AL291" s="55">
        <v>44516.250254629631</v>
      </c>
      <c r="AM291" t="s">
        <v>13</v>
      </c>
      <c r="AN291" t="s">
        <v>1224</v>
      </c>
      <c r="AO291" t="s">
        <v>32</v>
      </c>
      <c r="AP291" t="s">
        <v>33</v>
      </c>
      <c r="AQ291">
        <v>3</v>
      </c>
      <c r="AR291" t="s">
        <v>122</v>
      </c>
      <c r="AS291" t="s">
        <v>1222</v>
      </c>
      <c r="AT291" s="53">
        <v>36161</v>
      </c>
      <c r="AU291" t="s">
        <v>232</v>
      </c>
      <c r="AV291" t="s">
        <v>122</v>
      </c>
      <c r="AW291" t="s">
        <v>13</v>
      </c>
      <c r="AX291" s="53">
        <v>44249</v>
      </c>
      <c r="AY291" t="s">
        <v>123</v>
      </c>
      <c r="AZ291" t="s">
        <v>52</v>
      </c>
      <c r="BA291" t="s">
        <v>53</v>
      </c>
      <c r="BB291" t="s">
        <v>233</v>
      </c>
      <c r="BC291" t="s">
        <v>120</v>
      </c>
      <c r="BD291" t="s">
        <v>124</v>
      </c>
      <c r="BE291" t="s">
        <v>120</v>
      </c>
    </row>
    <row r="292" spans="1:57" hidden="1" x14ac:dyDescent="0.3">
      <c r="A292" s="55">
        <v>44515</v>
      </c>
      <c r="B292" t="s">
        <v>13</v>
      </c>
      <c r="C292" t="s">
        <v>32</v>
      </c>
      <c r="D292" t="s">
        <v>33</v>
      </c>
      <c r="E292">
        <v>3</v>
      </c>
      <c r="F292" t="s">
        <v>52</v>
      </c>
      <c r="G292" t="s">
        <v>53</v>
      </c>
      <c r="H292" t="s">
        <v>116</v>
      </c>
      <c r="I292" t="s">
        <v>69</v>
      </c>
      <c r="J292" s="55">
        <v>44514</v>
      </c>
      <c r="K292" s="55">
        <v>44515</v>
      </c>
      <c r="L292">
        <v>4</v>
      </c>
      <c r="M292" t="s">
        <v>117</v>
      </c>
      <c r="N292">
        <v>0</v>
      </c>
      <c r="O292">
        <v>12697140</v>
      </c>
      <c r="P292" t="s">
        <v>118</v>
      </c>
      <c r="Q292">
        <v>3035</v>
      </c>
      <c r="R292">
        <v>0</v>
      </c>
      <c r="S292">
        <v>0.17689193305600001</v>
      </c>
      <c r="T292" s="19">
        <v>4807861.66</v>
      </c>
      <c r="U292" s="19">
        <v>4467135.21</v>
      </c>
      <c r="V292" s="19">
        <f t="shared" si="4"/>
        <v>-340726.45000000019</v>
      </c>
      <c r="W292">
        <v>-352359.09</v>
      </c>
      <c r="X292">
        <v>0</v>
      </c>
      <c r="Y292">
        <v>-352359.09</v>
      </c>
      <c r="Z292">
        <v>11632.639999999799</v>
      </c>
      <c r="AA292">
        <v>4807861.66</v>
      </c>
      <c r="AB292">
        <v>0.24195038923000001</v>
      </c>
      <c r="AC292">
        <v>0.63813186200700001</v>
      </c>
      <c r="AD292" s="55">
        <v>44516.209247685183</v>
      </c>
      <c r="AE292" s="55">
        <v>44516.336430868054</v>
      </c>
      <c r="AF292">
        <v>3035</v>
      </c>
      <c r="AG292" t="s">
        <v>1225</v>
      </c>
      <c r="AH292" t="s">
        <v>206</v>
      </c>
      <c r="AI292" t="s">
        <v>120</v>
      </c>
      <c r="AJ292">
        <v>0</v>
      </c>
      <c r="AK292" s="55">
        <v>44516.151273148149</v>
      </c>
      <c r="AL292" s="55">
        <v>44516.250254629631</v>
      </c>
      <c r="AM292" t="s">
        <v>13</v>
      </c>
      <c r="AN292">
        <v>244199105</v>
      </c>
      <c r="AO292" t="s">
        <v>32</v>
      </c>
      <c r="AP292" t="s">
        <v>33</v>
      </c>
      <c r="AQ292">
        <v>3</v>
      </c>
      <c r="AR292" t="s">
        <v>122</v>
      </c>
      <c r="AS292" t="s">
        <v>1225</v>
      </c>
      <c r="AT292" s="53">
        <v>36161</v>
      </c>
      <c r="AU292" t="s">
        <v>232</v>
      </c>
      <c r="AV292" t="s">
        <v>122</v>
      </c>
      <c r="AW292" t="s">
        <v>13</v>
      </c>
      <c r="AX292" s="53">
        <v>44249</v>
      </c>
      <c r="AY292" t="s">
        <v>123</v>
      </c>
      <c r="AZ292" t="s">
        <v>52</v>
      </c>
      <c r="BA292" t="s">
        <v>53</v>
      </c>
      <c r="BB292" t="s">
        <v>233</v>
      </c>
      <c r="BC292" t="s">
        <v>120</v>
      </c>
      <c r="BD292" t="s">
        <v>124</v>
      </c>
      <c r="BE292" t="s">
        <v>120</v>
      </c>
    </row>
    <row r="293" spans="1:57" hidden="1" x14ac:dyDescent="0.3">
      <c r="A293" s="55">
        <v>44515</v>
      </c>
      <c r="B293" t="s">
        <v>13</v>
      </c>
      <c r="C293" t="s">
        <v>32</v>
      </c>
      <c r="D293" t="s">
        <v>33</v>
      </c>
      <c r="E293">
        <v>3</v>
      </c>
      <c r="F293" t="s">
        <v>52</v>
      </c>
      <c r="G293" t="s">
        <v>53</v>
      </c>
      <c r="H293" t="s">
        <v>116</v>
      </c>
      <c r="I293" t="s">
        <v>69</v>
      </c>
      <c r="J293" s="55">
        <v>44514</v>
      </c>
      <c r="K293" s="55">
        <v>44515</v>
      </c>
      <c r="L293">
        <v>4</v>
      </c>
      <c r="M293" t="s">
        <v>117</v>
      </c>
      <c r="N293">
        <v>0</v>
      </c>
      <c r="O293">
        <v>12697140</v>
      </c>
      <c r="P293" t="s">
        <v>118</v>
      </c>
      <c r="Q293">
        <v>3037</v>
      </c>
      <c r="R293">
        <v>0</v>
      </c>
      <c r="S293">
        <v>9.5414048799999998E-3</v>
      </c>
      <c r="T293" s="19">
        <v>259332.09</v>
      </c>
      <c r="U293" s="19">
        <v>259290.09</v>
      </c>
      <c r="V293" s="19">
        <f t="shared" si="4"/>
        <v>-42</v>
      </c>
      <c r="W293">
        <v>0</v>
      </c>
      <c r="X293">
        <v>0</v>
      </c>
      <c r="Y293">
        <v>0</v>
      </c>
      <c r="Z293">
        <v>-42</v>
      </c>
      <c r="AA293">
        <v>259332.09</v>
      </c>
      <c r="AB293">
        <v>-1.6195450396999999E-2</v>
      </c>
      <c r="AC293">
        <v>0.37896731406900003</v>
      </c>
      <c r="AD293" s="55">
        <v>44516.209247685183</v>
      </c>
      <c r="AE293" s="55">
        <v>44516.336430868054</v>
      </c>
      <c r="AF293">
        <v>3037</v>
      </c>
      <c r="AG293" t="s">
        <v>1226</v>
      </c>
      <c r="AH293" t="s">
        <v>1227</v>
      </c>
      <c r="AI293" t="s">
        <v>120</v>
      </c>
      <c r="AJ293">
        <v>0</v>
      </c>
      <c r="AK293" s="55">
        <v>44516.151273148149</v>
      </c>
      <c r="AL293" s="55">
        <v>44516.250254629631</v>
      </c>
      <c r="AM293" t="s">
        <v>13</v>
      </c>
      <c r="AN293">
        <v>247361702</v>
      </c>
      <c r="AO293" t="s">
        <v>32</v>
      </c>
      <c r="AP293" t="s">
        <v>33</v>
      </c>
      <c r="AQ293">
        <v>3</v>
      </c>
      <c r="AR293" t="s">
        <v>122</v>
      </c>
      <c r="AS293" t="s">
        <v>1226</v>
      </c>
      <c r="AT293" s="53">
        <v>36161</v>
      </c>
      <c r="AU293" t="s">
        <v>232</v>
      </c>
      <c r="AV293" t="s">
        <v>122</v>
      </c>
      <c r="AW293" t="s">
        <v>13</v>
      </c>
      <c r="AX293" s="53">
        <v>44249</v>
      </c>
      <c r="AY293" t="s">
        <v>123</v>
      </c>
      <c r="AZ293" t="s">
        <v>52</v>
      </c>
      <c r="BA293" t="s">
        <v>53</v>
      </c>
      <c r="BB293" t="s">
        <v>233</v>
      </c>
      <c r="BC293" t="s">
        <v>120</v>
      </c>
      <c r="BD293" t="s">
        <v>124</v>
      </c>
      <c r="BE293" t="s">
        <v>120</v>
      </c>
    </row>
    <row r="294" spans="1:57" hidden="1" x14ac:dyDescent="0.3">
      <c r="A294" s="55">
        <v>44515</v>
      </c>
      <c r="B294" t="s">
        <v>13</v>
      </c>
      <c r="C294" t="s">
        <v>32</v>
      </c>
      <c r="D294" t="s">
        <v>33</v>
      </c>
      <c r="E294">
        <v>3</v>
      </c>
      <c r="F294" t="s">
        <v>52</v>
      </c>
      <c r="G294" t="s">
        <v>53</v>
      </c>
      <c r="H294" t="s">
        <v>116</v>
      </c>
      <c r="I294" t="s">
        <v>69</v>
      </c>
      <c r="J294" s="55">
        <v>44514</v>
      </c>
      <c r="K294" s="55">
        <v>44515</v>
      </c>
      <c r="L294">
        <v>4</v>
      </c>
      <c r="M294" t="s">
        <v>117</v>
      </c>
      <c r="N294">
        <v>0</v>
      </c>
      <c r="O294">
        <v>12697140</v>
      </c>
      <c r="P294" t="s">
        <v>118</v>
      </c>
      <c r="Q294">
        <v>3043</v>
      </c>
      <c r="R294">
        <v>0</v>
      </c>
      <c r="S294">
        <v>4.5324489714999999E-2</v>
      </c>
      <c r="T294" s="19">
        <v>1231903.98</v>
      </c>
      <c r="U294" s="19">
        <v>1119147.8899999999</v>
      </c>
      <c r="V294" s="19">
        <f t="shared" si="4"/>
        <v>-112756.09000000008</v>
      </c>
      <c r="W294">
        <v>-125197.03</v>
      </c>
      <c r="X294">
        <v>0</v>
      </c>
      <c r="Y294">
        <v>-125197.03</v>
      </c>
      <c r="Z294">
        <v>12440.9399999999</v>
      </c>
      <c r="AA294">
        <v>1231903.98</v>
      </c>
      <c r="AB294">
        <v>1.0098952679740001</v>
      </c>
      <c r="AC294">
        <v>1.409112259277</v>
      </c>
      <c r="AD294" s="55">
        <v>44516.209247685183</v>
      </c>
      <c r="AE294" s="55">
        <v>44516.336430868054</v>
      </c>
      <c r="AF294">
        <v>3043</v>
      </c>
      <c r="AG294" t="s">
        <v>1231</v>
      </c>
      <c r="AH294" t="s">
        <v>1232</v>
      </c>
      <c r="AI294" t="s">
        <v>120</v>
      </c>
      <c r="AJ294">
        <v>0</v>
      </c>
      <c r="AK294" s="55">
        <v>44516.151273148149</v>
      </c>
      <c r="AL294" s="55">
        <v>44516.250254629631</v>
      </c>
      <c r="AM294" t="s">
        <v>13</v>
      </c>
      <c r="AN294" t="s">
        <v>1233</v>
      </c>
      <c r="AO294" t="s">
        <v>32</v>
      </c>
      <c r="AP294" t="s">
        <v>33</v>
      </c>
      <c r="AQ294">
        <v>3</v>
      </c>
      <c r="AR294" t="s">
        <v>122</v>
      </c>
      <c r="AS294" t="s">
        <v>1231</v>
      </c>
      <c r="AT294" s="53">
        <v>36161</v>
      </c>
      <c r="AU294" t="s">
        <v>232</v>
      </c>
      <c r="AV294" t="s">
        <v>122</v>
      </c>
      <c r="AW294" t="s">
        <v>13</v>
      </c>
      <c r="AX294" s="53">
        <v>44249</v>
      </c>
      <c r="AY294" t="s">
        <v>123</v>
      </c>
      <c r="AZ294" t="s">
        <v>52</v>
      </c>
      <c r="BA294" t="s">
        <v>53</v>
      </c>
      <c r="BB294" t="s">
        <v>233</v>
      </c>
      <c r="BC294" t="s">
        <v>120</v>
      </c>
      <c r="BD294" t="s">
        <v>124</v>
      </c>
      <c r="BE294" t="s">
        <v>120</v>
      </c>
    </row>
    <row r="295" spans="1:57" hidden="1" x14ac:dyDescent="0.3">
      <c r="A295" s="55">
        <v>44515</v>
      </c>
      <c r="B295" t="s">
        <v>13</v>
      </c>
      <c r="C295" t="s">
        <v>32</v>
      </c>
      <c r="D295" t="s">
        <v>272</v>
      </c>
      <c r="E295">
        <v>3</v>
      </c>
      <c r="F295" t="s">
        <v>52</v>
      </c>
      <c r="G295" t="s">
        <v>53</v>
      </c>
      <c r="H295" t="s">
        <v>116</v>
      </c>
      <c r="I295" t="s">
        <v>69</v>
      </c>
      <c r="J295" s="55">
        <v>44514</v>
      </c>
      <c r="K295" s="55">
        <v>44515</v>
      </c>
      <c r="L295">
        <v>4</v>
      </c>
      <c r="M295" t="s">
        <v>117</v>
      </c>
      <c r="N295">
        <v>0</v>
      </c>
      <c r="O295">
        <v>12697140</v>
      </c>
      <c r="P295" t="s">
        <v>118</v>
      </c>
      <c r="Q295">
        <v>3048</v>
      </c>
      <c r="R295">
        <v>0</v>
      </c>
      <c r="S295">
        <v>7.2867224095999994E-2</v>
      </c>
      <c r="T295" s="19">
        <v>1980505.99</v>
      </c>
      <c r="U295" s="19">
        <v>1885698.74</v>
      </c>
      <c r="V295" s="19">
        <f t="shared" si="4"/>
        <v>-94807.25</v>
      </c>
      <c r="W295">
        <v>-148594.68</v>
      </c>
      <c r="X295">
        <v>0</v>
      </c>
      <c r="Y295">
        <v>-148594.68</v>
      </c>
      <c r="Z295">
        <v>53787.43</v>
      </c>
      <c r="AA295">
        <v>1980505.99</v>
      </c>
      <c r="AB295">
        <v>2.7158428336789999</v>
      </c>
      <c r="AC295">
        <v>3.1218014329580002</v>
      </c>
      <c r="AD295" s="55">
        <v>44516.209247685183</v>
      </c>
      <c r="AE295" s="55">
        <v>44516.336430868054</v>
      </c>
      <c r="AF295">
        <v>3048</v>
      </c>
      <c r="AG295" t="s">
        <v>1240</v>
      </c>
      <c r="AH295" t="s">
        <v>1241</v>
      </c>
      <c r="AI295" t="s">
        <v>120</v>
      </c>
      <c r="AJ295">
        <v>0</v>
      </c>
      <c r="AK295" s="55">
        <v>44516.151273148149</v>
      </c>
      <c r="AL295" s="55">
        <v>44516.250254629631</v>
      </c>
      <c r="AM295" t="s">
        <v>13</v>
      </c>
      <c r="AN295">
        <v>253868103</v>
      </c>
      <c r="AO295" t="s">
        <v>32</v>
      </c>
      <c r="AP295" t="s">
        <v>272</v>
      </c>
      <c r="AQ295">
        <v>3</v>
      </c>
      <c r="AR295" t="s">
        <v>122</v>
      </c>
      <c r="AS295" t="s">
        <v>1240</v>
      </c>
      <c r="AT295" s="53">
        <v>36161</v>
      </c>
      <c r="AU295" t="s">
        <v>232</v>
      </c>
      <c r="AV295" t="s">
        <v>122</v>
      </c>
      <c r="AW295" t="s">
        <v>13</v>
      </c>
      <c r="AX295" s="53">
        <v>44249</v>
      </c>
      <c r="AY295" t="s">
        <v>123</v>
      </c>
      <c r="AZ295" t="s">
        <v>52</v>
      </c>
      <c r="BA295" t="s">
        <v>53</v>
      </c>
      <c r="BB295" t="s">
        <v>233</v>
      </c>
      <c r="BC295" t="s">
        <v>120</v>
      </c>
      <c r="BD295" t="s">
        <v>124</v>
      </c>
      <c r="BE295" t="s">
        <v>120</v>
      </c>
    </row>
    <row r="296" spans="1:57" hidden="1" x14ac:dyDescent="0.3">
      <c r="A296" s="55">
        <v>44515</v>
      </c>
      <c r="B296" t="s">
        <v>13</v>
      </c>
      <c r="C296" t="s">
        <v>32</v>
      </c>
      <c r="D296" t="s">
        <v>33</v>
      </c>
      <c r="E296">
        <v>3</v>
      </c>
      <c r="F296" t="s">
        <v>52</v>
      </c>
      <c r="G296" t="s">
        <v>53</v>
      </c>
      <c r="H296" t="s">
        <v>116</v>
      </c>
      <c r="I296" t="s">
        <v>69</v>
      </c>
      <c r="J296" s="55">
        <v>44514</v>
      </c>
      <c r="K296" s="55">
        <v>44515</v>
      </c>
      <c r="L296">
        <v>4</v>
      </c>
      <c r="M296" t="s">
        <v>117</v>
      </c>
      <c r="N296">
        <v>0</v>
      </c>
      <c r="O296">
        <v>12697140</v>
      </c>
      <c r="P296" t="s">
        <v>118</v>
      </c>
      <c r="Q296">
        <v>3050</v>
      </c>
      <c r="R296">
        <v>0</v>
      </c>
      <c r="S296">
        <v>0.48009908820300001</v>
      </c>
      <c r="T296" s="19">
        <v>13048927.439999999</v>
      </c>
      <c r="U296" s="19">
        <v>11957328.310000001</v>
      </c>
      <c r="V296" s="19">
        <f t="shared" si="4"/>
        <v>-1091599.129999999</v>
      </c>
      <c r="W296">
        <v>-942521.85</v>
      </c>
      <c r="X296">
        <v>0</v>
      </c>
      <c r="Y296">
        <v>-942521.85</v>
      </c>
      <c r="Z296">
        <v>-149077.27999999901</v>
      </c>
      <c r="AA296">
        <v>13048927.439999999</v>
      </c>
      <c r="AB296">
        <v>-1.142448532153</v>
      </c>
      <c r="AC296">
        <v>-0.75173839503899997</v>
      </c>
      <c r="AD296" s="55">
        <v>44516.209247685183</v>
      </c>
      <c r="AE296" s="55">
        <v>44516.336430868054</v>
      </c>
      <c r="AF296">
        <v>3050</v>
      </c>
      <c r="AG296" t="s">
        <v>1242</v>
      </c>
      <c r="AH296" t="s">
        <v>1243</v>
      </c>
      <c r="AI296" t="s">
        <v>120</v>
      </c>
      <c r="AJ296">
        <v>0</v>
      </c>
      <c r="AK296" s="55">
        <v>44516.151273148149</v>
      </c>
      <c r="AL296" s="55">
        <v>44516.250254629631</v>
      </c>
      <c r="AM296" t="s">
        <v>13</v>
      </c>
      <c r="AN296">
        <v>254687106</v>
      </c>
      <c r="AO296" t="s">
        <v>32</v>
      </c>
      <c r="AP296" t="s">
        <v>33</v>
      </c>
      <c r="AQ296">
        <v>3</v>
      </c>
      <c r="AR296" t="s">
        <v>122</v>
      </c>
      <c r="AS296" t="s">
        <v>1242</v>
      </c>
      <c r="AT296" s="53">
        <v>36161</v>
      </c>
      <c r="AU296" t="s">
        <v>232</v>
      </c>
      <c r="AV296" t="s">
        <v>122</v>
      </c>
      <c r="AW296" t="s">
        <v>13</v>
      </c>
      <c r="AX296" s="53">
        <v>44249</v>
      </c>
      <c r="AY296" t="s">
        <v>123</v>
      </c>
      <c r="AZ296" t="s">
        <v>52</v>
      </c>
      <c r="BA296" t="s">
        <v>53</v>
      </c>
      <c r="BB296" t="s">
        <v>233</v>
      </c>
      <c r="BC296" t="s">
        <v>120</v>
      </c>
      <c r="BD296" t="s">
        <v>124</v>
      </c>
      <c r="BE296" t="s">
        <v>120</v>
      </c>
    </row>
    <row r="297" spans="1:57" hidden="1" x14ac:dyDescent="0.3">
      <c r="A297" s="55">
        <v>44515</v>
      </c>
      <c r="B297" t="s">
        <v>13</v>
      </c>
      <c r="C297" t="s">
        <v>32</v>
      </c>
      <c r="D297" t="s">
        <v>33</v>
      </c>
      <c r="E297">
        <v>3</v>
      </c>
      <c r="F297" t="s">
        <v>52</v>
      </c>
      <c r="G297" t="s">
        <v>53</v>
      </c>
      <c r="H297" t="s">
        <v>116</v>
      </c>
      <c r="I297" t="s">
        <v>69</v>
      </c>
      <c r="J297" s="55">
        <v>44514</v>
      </c>
      <c r="K297" s="55">
        <v>44515</v>
      </c>
      <c r="L297">
        <v>4</v>
      </c>
      <c r="M297" t="s">
        <v>117</v>
      </c>
      <c r="N297">
        <v>0</v>
      </c>
      <c r="O297">
        <v>12697140</v>
      </c>
      <c r="P297" t="s">
        <v>118</v>
      </c>
      <c r="Q297">
        <v>3051</v>
      </c>
      <c r="R297">
        <v>0</v>
      </c>
      <c r="S297">
        <v>9.8130260640000005E-3</v>
      </c>
      <c r="T297" s="19">
        <v>266714.65999999997</v>
      </c>
      <c r="U297" s="19">
        <v>143743.59</v>
      </c>
      <c r="V297" s="19">
        <f t="shared" si="4"/>
        <v>-122971.06999999998</v>
      </c>
      <c r="W297">
        <v>-122968.15</v>
      </c>
      <c r="X297">
        <v>0</v>
      </c>
      <c r="Y297">
        <v>-122968.15</v>
      </c>
      <c r="Z297">
        <v>-2.9199999999839998</v>
      </c>
      <c r="AA297">
        <v>266714.65999999997</v>
      </c>
      <c r="AB297">
        <v>-1.094802963E-3</v>
      </c>
      <c r="AC297">
        <v>0.39412396990300003</v>
      </c>
      <c r="AD297" s="55">
        <v>44516.209247685183</v>
      </c>
      <c r="AE297" s="55">
        <v>44516.336430868054</v>
      </c>
      <c r="AF297">
        <v>3051</v>
      </c>
      <c r="AG297" t="s">
        <v>1244</v>
      </c>
      <c r="AH297" t="s">
        <v>1245</v>
      </c>
      <c r="AI297" t="s">
        <v>120</v>
      </c>
      <c r="AJ297">
        <v>0</v>
      </c>
      <c r="AK297" s="55">
        <v>44516.151273148149</v>
      </c>
      <c r="AL297" s="55">
        <v>44516.250254629631</v>
      </c>
      <c r="AM297" t="s">
        <v>13</v>
      </c>
      <c r="AN297" t="s">
        <v>1246</v>
      </c>
      <c r="AO297" t="s">
        <v>32</v>
      </c>
      <c r="AP297" t="s">
        <v>33</v>
      </c>
      <c r="AQ297">
        <v>3</v>
      </c>
      <c r="AR297" t="s">
        <v>122</v>
      </c>
      <c r="AS297" t="s">
        <v>1244</v>
      </c>
      <c r="AT297" s="53">
        <v>36161</v>
      </c>
      <c r="AU297" t="s">
        <v>232</v>
      </c>
      <c r="AV297" t="s">
        <v>122</v>
      </c>
      <c r="AW297" t="s">
        <v>13</v>
      </c>
      <c r="AX297" s="53">
        <v>44249</v>
      </c>
      <c r="AY297" t="s">
        <v>123</v>
      </c>
      <c r="AZ297" t="s">
        <v>52</v>
      </c>
      <c r="BA297" t="s">
        <v>53</v>
      </c>
      <c r="BB297" t="s">
        <v>233</v>
      </c>
      <c r="BC297" t="s">
        <v>120</v>
      </c>
      <c r="BD297" t="s">
        <v>124</v>
      </c>
      <c r="BE297" t="s">
        <v>120</v>
      </c>
    </row>
    <row r="298" spans="1:57" hidden="1" x14ac:dyDescent="0.3">
      <c r="A298" s="55">
        <v>44515</v>
      </c>
      <c r="B298" t="s">
        <v>13</v>
      </c>
      <c r="C298" t="s">
        <v>32</v>
      </c>
      <c r="D298" t="s">
        <v>33</v>
      </c>
      <c r="E298">
        <v>3</v>
      </c>
      <c r="F298" t="s">
        <v>52</v>
      </c>
      <c r="G298" t="s">
        <v>53</v>
      </c>
      <c r="H298" t="s">
        <v>116</v>
      </c>
      <c r="I298" t="s">
        <v>69</v>
      </c>
      <c r="J298" s="55">
        <v>44514</v>
      </c>
      <c r="K298" s="55">
        <v>44515</v>
      </c>
      <c r="L298">
        <v>4</v>
      </c>
      <c r="M298" t="s">
        <v>117</v>
      </c>
      <c r="N298">
        <v>0</v>
      </c>
      <c r="O298">
        <v>12697140</v>
      </c>
      <c r="P298" t="s">
        <v>118</v>
      </c>
      <c r="Q298">
        <v>3052</v>
      </c>
      <c r="R298">
        <v>0</v>
      </c>
      <c r="S298">
        <v>1.3662082689E-2</v>
      </c>
      <c r="T298" s="19">
        <v>371330.69</v>
      </c>
      <c r="U298" s="19">
        <v>366326.07</v>
      </c>
      <c r="V298" s="19">
        <f t="shared" si="4"/>
        <v>-5004.6199999999953</v>
      </c>
      <c r="W298">
        <v>0</v>
      </c>
      <c r="X298">
        <v>0</v>
      </c>
      <c r="Y298">
        <v>0</v>
      </c>
      <c r="Z298">
        <v>-5004.62</v>
      </c>
      <c r="AA298">
        <v>371330.69</v>
      </c>
      <c r="AB298">
        <v>-1.347752861472</v>
      </c>
      <c r="AC298">
        <v>-0.95785440612999995</v>
      </c>
      <c r="AD298" s="55">
        <v>44516.209247685183</v>
      </c>
      <c r="AE298" s="55">
        <v>44516.336430868054</v>
      </c>
      <c r="AF298">
        <v>3052</v>
      </c>
      <c r="AG298" t="s">
        <v>1247</v>
      </c>
      <c r="AH298" t="s">
        <v>1248</v>
      </c>
      <c r="AI298" t="s">
        <v>120</v>
      </c>
      <c r="AJ298" t="s">
        <v>120</v>
      </c>
      <c r="AK298" s="55">
        <v>44516.151273148149</v>
      </c>
      <c r="AL298" s="55">
        <v>44516.250254629631</v>
      </c>
      <c r="AM298" t="s">
        <v>13</v>
      </c>
      <c r="AN298" t="s">
        <v>1249</v>
      </c>
      <c r="AO298" t="s">
        <v>32</v>
      </c>
      <c r="AP298" t="s">
        <v>33</v>
      </c>
      <c r="AQ298">
        <v>3</v>
      </c>
      <c r="AR298" t="s">
        <v>122</v>
      </c>
      <c r="AS298" t="s">
        <v>1247</v>
      </c>
      <c r="AT298" s="53">
        <v>36161</v>
      </c>
      <c r="AU298" t="s">
        <v>232</v>
      </c>
      <c r="AV298" t="s">
        <v>122</v>
      </c>
      <c r="AW298" t="s">
        <v>13</v>
      </c>
      <c r="AX298" s="53">
        <v>44249</v>
      </c>
      <c r="AY298" t="s">
        <v>123</v>
      </c>
      <c r="AZ298" t="s">
        <v>52</v>
      </c>
      <c r="BA298" t="s">
        <v>53</v>
      </c>
      <c r="BB298" t="s">
        <v>233</v>
      </c>
      <c r="BC298" t="s">
        <v>120</v>
      </c>
      <c r="BD298" t="s">
        <v>124</v>
      </c>
      <c r="BE298" t="s">
        <v>120</v>
      </c>
    </row>
    <row r="299" spans="1:57" hidden="1" x14ac:dyDescent="0.3">
      <c r="A299" s="55">
        <v>44515</v>
      </c>
      <c r="B299" t="s">
        <v>13</v>
      </c>
      <c r="C299" t="s">
        <v>32</v>
      </c>
      <c r="D299" t="s">
        <v>33</v>
      </c>
      <c r="E299">
        <v>3</v>
      </c>
      <c r="F299" t="s">
        <v>52</v>
      </c>
      <c r="G299" t="s">
        <v>53</v>
      </c>
      <c r="H299" t="s">
        <v>116</v>
      </c>
      <c r="I299" t="s">
        <v>69</v>
      </c>
      <c r="J299" s="55">
        <v>44514</v>
      </c>
      <c r="K299" s="55">
        <v>44515</v>
      </c>
      <c r="L299">
        <v>4</v>
      </c>
      <c r="M299" t="s">
        <v>117</v>
      </c>
      <c r="N299">
        <v>0</v>
      </c>
      <c r="O299">
        <v>12697140</v>
      </c>
      <c r="P299" t="s">
        <v>118</v>
      </c>
      <c r="Q299">
        <v>3054</v>
      </c>
      <c r="R299">
        <v>0</v>
      </c>
      <c r="S299">
        <v>6.0278752912000001E-2</v>
      </c>
      <c r="T299" s="19">
        <v>1638355.69</v>
      </c>
      <c r="U299" s="19">
        <v>1491098.49</v>
      </c>
      <c r="V299" s="19">
        <f t="shared" si="4"/>
        <v>-147257.19999999995</v>
      </c>
      <c r="W299">
        <v>-123592.14</v>
      </c>
      <c r="X299">
        <v>0</v>
      </c>
      <c r="Y299">
        <v>-123592.14</v>
      </c>
      <c r="Z299">
        <v>-23665.06</v>
      </c>
      <c r="AA299">
        <v>1638355.69</v>
      </c>
      <c r="AB299">
        <v>-1.4444396991720001</v>
      </c>
      <c r="AC299">
        <v>-1.0549229738779999</v>
      </c>
      <c r="AD299" s="55">
        <v>44516.209247685183</v>
      </c>
      <c r="AE299" s="55">
        <v>44516.336430868054</v>
      </c>
      <c r="AF299">
        <v>3054</v>
      </c>
      <c r="AG299" t="s">
        <v>1250</v>
      </c>
      <c r="AH299" t="s">
        <v>1251</v>
      </c>
      <c r="AI299" t="s">
        <v>120</v>
      </c>
      <c r="AJ299" t="s">
        <v>120</v>
      </c>
      <c r="AK299" s="55">
        <v>44516.151273148149</v>
      </c>
      <c r="AL299" s="55">
        <v>44516.250254629631</v>
      </c>
      <c r="AM299" t="s">
        <v>13</v>
      </c>
      <c r="AN299">
        <v>254709108</v>
      </c>
      <c r="AO299" t="s">
        <v>32</v>
      </c>
      <c r="AP299" t="s">
        <v>33</v>
      </c>
      <c r="AQ299">
        <v>3</v>
      </c>
      <c r="AR299" t="s">
        <v>122</v>
      </c>
      <c r="AS299" t="s">
        <v>1250</v>
      </c>
      <c r="AT299" s="53">
        <v>36161</v>
      </c>
      <c r="AU299" t="s">
        <v>232</v>
      </c>
      <c r="AV299" t="s">
        <v>122</v>
      </c>
      <c r="AW299" t="s">
        <v>13</v>
      </c>
      <c r="AX299" s="53">
        <v>44249</v>
      </c>
      <c r="AY299" t="s">
        <v>123</v>
      </c>
      <c r="AZ299" t="s">
        <v>52</v>
      </c>
      <c r="BA299" t="s">
        <v>53</v>
      </c>
      <c r="BB299" t="s">
        <v>233</v>
      </c>
      <c r="BC299" t="s">
        <v>120</v>
      </c>
      <c r="BD299" t="s">
        <v>124</v>
      </c>
      <c r="BE299" t="s">
        <v>120</v>
      </c>
    </row>
    <row r="300" spans="1:57" hidden="1" x14ac:dyDescent="0.3">
      <c r="A300" s="55">
        <v>44515</v>
      </c>
      <c r="B300" t="s">
        <v>13</v>
      </c>
      <c r="C300" t="s">
        <v>32</v>
      </c>
      <c r="D300" t="s">
        <v>33</v>
      </c>
      <c r="E300">
        <v>3</v>
      </c>
      <c r="F300" t="s">
        <v>52</v>
      </c>
      <c r="G300" t="s">
        <v>53</v>
      </c>
      <c r="H300" t="s">
        <v>116</v>
      </c>
      <c r="I300" t="s">
        <v>69</v>
      </c>
      <c r="J300" s="55">
        <v>44514</v>
      </c>
      <c r="K300" s="55">
        <v>44515</v>
      </c>
      <c r="L300">
        <v>4</v>
      </c>
      <c r="M300" t="s">
        <v>117</v>
      </c>
      <c r="N300">
        <v>0</v>
      </c>
      <c r="O300">
        <v>12697140</v>
      </c>
      <c r="P300" t="s">
        <v>118</v>
      </c>
      <c r="Q300">
        <v>3057</v>
      </c>
      <c r="R300">
        <v>0</v>
      </c>
      <c r="S300">
        <v>8.7977481915999994E-2</v>
      </c>
      <c r="T300" s="19">
        <v>2391197.58</v>
      </c>
      <c r="U300" s="19">
        <v>2227254.38</v>
      </c>
      <c r="V300" s="19">
        <f t="shared" si="4"/>
        <v>-163943.20000000019</v>
      </c>
      <c r="W300">
        <v>-175701.2</v>
      </c>
      <c r="X300">
        <v>0</v>
      </c>
      <c r="Y300">
        <v>-175701.2</v>
      </c>
      <c r="Z300">
        <v>11757.9999999998</v>
      </c>
      <c r="AA300">
        <v>2391197.58</v>
      </c>
      <c r="AB300">
        <v>0.49172013631799999</v>
      </c>
      <c r="AC300">
        <v>0.88888888888899997</v>
      </c>
      <c r="AD300" s="55">
        <v>44516.209247685183</v>
      </c>
      <c r="AE300" s="55">
        <v>44516.336430868054</v>
      </c>
      <c r="AF300">
        <v>3057</v>
      </c>
      <c r="AG300" t="s">
        <v>1252</v>
      </c>
      <c r="AH300" t="s">
        <v>466</v>
      </c>
      <c r="AI300" t="s">
        <v>120</v>
      </c>
      <c r="AJ300">
        <v>0</v>
      </c>
      <c r="AK300" s="55">
        <v>44516.151273148149</v>
      </c>
      <c r="AL300" s="55">
        <v>44516.250254629631</v>
      </c>
      <c r="AM300" t="s">
        <v>13</v>
      </c>
      <c r="AN300">
        <v>256677105</v>
      </c>
      <c r="AO300" t="s">
        <v>32</v>
      </c>
      <c r="AP300" t="s">
        <v>33</v>
      </c>
      <c r="AQ300">
        <v>3</v>
      </c>
      <c r="AR300" t="s">
        <v>122</v>
      </c>
      <c r="AS300" t="s">
        <v>1252</v>
      </c>
      <c r="AT300" s="53">
        <v>36161</v>
      </c>
      <c r="AU300" t="s">
        <v>232</v>
      </c>
      <c r="AV300" t="s">
        <v>122</v>
      </c>
      <c r="AW300" t="s">
        <v>13</v>
      </c>
      <c r="AX300" s="53">
        <v>44249</v>
      </c>
      <c r="AY300" t="s">
        <v>123</v>
      </c>
      <c r="AZ300" t="s">
        <v>52</v>
      </c>
      <c r="BA300" t="s">
        <v>53</v>
      </c>
      <c r="BB300" t="s">
        <v>233</v>
      </c>
      <c r="BC300" t="s">
        <v>120</v>
      </c>
      <c r="BD300" t="s">
        <v>124</v>
      </c>
      <c r="BE300" t="s">
        <v>120</v>
      </c>
    </row>
    <row r="301" spans="1:57" hidden="1" x14ac:dyDescent="0.3">
      <c r="A301" s="55">
        <v>44515</v>
      </c>
      <c r="B301" t="s">
        <v>13</v>
      </c>
      <c r="C301" t="s">
        <v>32</v>
      </c>
      <c r="D301" t="s">
        <v>33</v>
      </c>
      <c r="E301">
        <v>3</v>
      </c>
      <c r="F301" t="s">
        <v>52</v>
      </c>
      <c r="G301" t="s">
        <v>53</v>
      </c>
      <c r="H301" t="s">
        <v>116</v>
      </c>
      <c r="I301" t="s">
        <v>69</v>
      </c>
      <c r="J301" s="55">
        <v>44514</v>
      </c>
      <c r="K301" s="55">
        <v>44515</v>
      </c>
      <c r="L301">
        <v>4</v>
      </c>
      <c r="M301" t="s">
        <v>117</v>
      </c>
      <c r="N301">
        <v>0</v>
      </c>
      <c r="O301">
        <v>12697140</v>
      </c>
      <c r="P301" t="s">
        <v>118</v>
      </c>
      <c r="Q301">
        <v>3058</v>
      </c>
      <c r="R301">
        <v>0</v>
      </c>
      <c r="S301">
        <v>4.3420359196999998E-2</v>
      </c>
      <c r="T301" s="19">
        <v>1180150.3700000001</v>
      </c>
      <c r="U301" s="19">
        <v>1202414.21</v>
      </c>
      <c r="V301" s="19">
        <f t="shared" si="4"/>
        <v>22263.839999999851</v>
      </c>
      <c r="W301">
        <v>-140974.93</v>
      </c>
      <c r="X301">
        <v>0</v>
      </c>
      <c r="Y301">
        <v>-140974.93</v>
      </c>
      <c r="Z301">
        <v>163238.76999999999</v>
      </c>
      <c r="AA301">
        <v>1180150.3700000001</v>
      </c>
      <c r="AB301">
        <v>13.832031421555</v>
      </c>
      <c r="AC301">
        <v>14.28192430138</v>
      </c>
      <c r="AD301" s="55">
        <v>44516.209247685183</v>
      </c>
      <c r="AE301" s="55">
        <v>44516.336430868054</v>
      </c>
      <c r="AF301">
        <v>3058</v>
      </c>
      <c r="AG301" t="s">
        <v>1253</v>
      </c>
      <c r="AH301" t="s">
        <v>1254</v>
      </c>
      <c r="AI301" t="s">
        <v>120</v>
      </c>
      <c r="AJ301">
        <v>0</v>
      </c>
      <c r="AK301" s="55">
        <v>44516.151273148149</v>
      </c>
      <c r="AL301" s="55">
        <v>44516.250254629631</v>
      </c>
      <c r="AM301" t="s">
        <v>13</v>
      </c>
      <c r="AN301">
        <v>256746108</v>
      </c>
      <c r="AO301" t="s">
        <v>32</v>
      </c>
      <c r="AP301" t="s">
        <v>33</v>
      </c>
      <c r="AQ301">
        <v>3</v>
      </c>
      <c r="AR301" t="s">
        <v>122</v>
      </c>
      <c r="AS301" t="s">
        <v>1253</v>
      </c>
      <c r="AT301" s="53">
        <v>36161</v>
      </c>
      <c r="AU301" t="s">
        <v>232</v>
      </c>
      <c r="AV301" t="s">
        <v>122</v>
      </c>
      <c r="AW301" t="s">
        <v>13</v>
      </c>
      <c r="AX301" s="53">
        <v>44249</v>
      </c>
      <c r="AY301" t="s">
        <v>123</v>
      </c>
      <c r="AZ301" t="s">
        <v>52</v>
      </c>
      <c r="BA301" t="s">
        <v>53</v>
      </c>
      <c r="BB301" t="s">
        <v>233</v>
      </c>
      <c r="BC301" t="s">
        <v>120</v>
      </c>
      <c r="BD301" t="s">
        <v>124</v>
      </c>
      <c r="BE301" t="s">
        <v>120</v>
      </c>
    </row>
    <row r="302" spans="1:57" hidden="1" x14ac:dyDescent="0.3">
      <c r="A302" s="55">
        <v>44515</v>
      </c>
      <c r="B302" t="s">
        <v>13</v>
      </c>
      <c r="C302" t="s">
        <v>32</v>
      </c>
      <c r="D302" t="s">
        <v>33</v>
      </c>
      <c r="E302">
        <v>3</v>
      </c>
      <c r="F302" t="s">
        <v>52</v>
      </c>
      <c r="G302" t="s">
        <v>53</v>
      </c>
      <c r="H302" t="s">
        <v>116</v>
      </c>
      <c r="I302" t="s">
        <v>69</v>
      </c>
      <c r="J302" s="55">
        <v>44514</v>
      </c>
      <c r="K302" s="55">
        <v>44515</v>
      </c>
      <c r="L302">
        <v>4</v>
      </c>
      <c r="M302" t="s">
        <v>117</v>
      </c>
      <c r="N302">
        <v>0</v>
      </c>
      <c r="O302">
        <v>12697140</v>
      </c>
      <c r="P302" t="s">
        <v>118</v>
      </c>
      <c r="Q302">
        <v>3059</v>
      </c>
      <c r="R302">
        <v>0</v>
      </c>
      <c r="S302">
        <v>9.9781227897999994E-2</v>
      </c>
      <c r="T302" s="19">
        <v>2712019.32</v>
      </c>
      <c r="U302" s="19">
        <v>2542210.4900000002</v>
      </c>
      <c r="V302" s="19">
        <f t="shared" si="4"/>
        <v>-169808.82999999961</v>
      </c>
      <c r="W302">
        <v>-200335.69</v>
      </c>
      <c r="X302">
        <v>0</v>
      </c>
      <c r="Y302">
        <v>-200335.69</v>
      </c>
      <c r="Z302">
        <v>30526.860000000401</v>
      </c>
      <c r="AA302">
        <v>2712019.32</v>
      </c>
      <c r="AB302">
        <v>1.1256136626640001</v>
      </c>
      <c r="AC302">
        <v>1.5252876639020001</v>
      </c>
      <c r="AD302" s="55">
        <v>44516.209247685183</v>
      </c>
      <c r="AE302" s="55">
        <v>44516.336430868054</v>
      </c>
      <c r="AF302">
        <v>3059</v>
      </c>
      <c r="AG302" t="s">
        <v>1255</v>
      </c>
      <c r="AH302" t="s">
        <v>1256</v>
      </c>
      <c r="AI302" t="s">
        <v>120</v>
      </c>
      <c r="AJ302">
        <v>0</v>
      </c>
      <c r="AK302" s="55">
        <v>44516.151273148149</v>
      </c>
      <c r="AL302" s="55">
        <v>44516.250254629631</v>
      </c>
      <c r="AM302" t="s">
        <v>13</v>
      </c>
      <c r="AN302" t="s">
        <v>1257</v>
      </c>
      <c r="AO302" t="s">
        <v>32</v>
      </c>
      <c r="AP302" t="s">
        <v>33</v>
      </c>
      <c r="AQ302">
        <v>3</v>
      </c>
      <c r="AR302" t="s">
        <v>122</v>
      </c>
      <c r="AS302" t="s">
        <v>1255</v>
      </c>
      <c r="AT302" s="53">
        <v>36161</v>
      </c>
      <c r="AU302" t="s">
        <v>232</v>
      </c>
      <c r="AV302" t="s">
        <v>122</v>
      </c>
      <c r="AW302" t="s">
        <v>13</v>
      </c>
      <c r="AX302" s="53">
        <v>44249</v>
      </c>
      <c r="AY302" t="s">
        <v>123</v>
      </c>
      <c r="AZ302" t="s">
        <v>52</v>
      </c>
      <c r="BA302" t="s">
        <v>53</v>
      </c>
      <c r="BB302" t="s">
        <v>233</v>
      </c>
      <c r="BC302" t="s">
        <v>120</v>
      </c>
      <c r="BD302" t="s">
        <v>124</v>
      </c>
      <c r="BE302" t="s">
        <v>120</v>
      </c>
    </row>
    <row r="303" spans="1:57" hidden="1" x14ac:dyDescent="0.3">
      <c r="A303" s="55">
        <v>44515</v>
      </c>
      <c r="B303" t="s">
        <v>13</v>
      </c>
      <c r="C303" t="s">
        <v>32</v>
      </c>
      <c r="D303" t="s">
        <v>33</v>
      </c>
      <c r="E303">
        <v>3</v>
      </c>
      <c r="F303" t="s">
        <v>52</v>
      </c>
      <c r="G303" t="s">
        <v>53</v>
      </c>
      <c r="H303" t="s">
        <v>116</v>
      </c>
      <c r="I303" t="s">
        <v>69</v>
      </c>
      <c r="J303" s="55">
        <v>44514</v>
      </c>
      <c r="K303" s="55">
        <v>44515</v>
      </c>
      <c r="L303">
        <v>4</v>
      </c>
      <c r="M303" t="s">
        <v>117</v>
      </c>
      <c r="N303">
        <v>0</v>
      </c>
      <c r="O303">
        <v>12697140</v>
      </c>
      <c r="P303" t="s">
        <v>118</v>
      </c>
      <c r="Q303">
        <v>3060</v>
      </c>
      <c r="R303">
        <v>0</v>
      </c>
      <c r="S303">
        <v>3.3007724337999998E-2</v>
      </c>
      <c r="T303" s="19">
        <v>897138.55</v>
      </c>
      <c r="U303" s="19">
        <v>773613.42</v>
      </c>
      <c r="V303" s="19">
        <f t="shared" si="4"/>
        <v>-123525.13</v>
      </c>
      <c r="W303">
        <v>-126991.82</v>
      </c>
      <c r="X303">
        <v>0</v>
      </c>
      <c r="Y303">
        <v>-126991.82</v>
      </c>
      <c r="Z303">
        <v>3466.69</v>
      </c>
      <c r="AA303">
        <v>897138.55</v>
      </c>
      <c r="AB303">
        <v>0.38641634561299998</v>
      </c>
      <c r="AC303">
        <v>0.78316773816499996</v>
      </c>
      <c r="AD303" s="55">
        <v>44516.209247685183</v>
      </c>
      <c r="AE303" s="55">
        <v>44516.336430868054</v>
      </c>
      <c r="AF303">
        <v>3060</v>
      </c>
      <c r="AG303" t="s">
        <v>1258</v>
      </c>
      <c r="AH303" t="s">
        <v>1259</v>
      </c>
      <c r="AI303" t="s">
        <v>120</v>
      </c>
      <c r="AJ303">
        <v>0</v>
      </c>
      <c r="AK303" s="55">
        <v>44516.151273148149</v>
      </c>
      <c r="AL303" s="55">
        <v>44516.250254629631</v>
      </c>
      <c r="AM303" t="s">
        <v>13</v>
      </c>
      <c r="AN303" t="s">
        <v>1260</v>
      </c>
      <c r="AO303" t="s">
        <v>32</v>
      </c>
      <c r="AP303" t="s">
        <v>33</v>
      </c>
      <c r="AQ303">
        <v>3</v>
      </c>
      <c r="AR303" t="s">
        <v>122</v>
      </c>
      <c r="AS303" t="s">
        <v>1258</v>
      </c>
      <c r="AT303" s="53">
        <v>36161</v>
      </c>
      <c r="AU303" t="s">
        <v>232</v>
      </c>
      <c r="AV303" t="s">
        <v>122</v>
      </c>
      <c r="AW303" t="s">
        <v>13</v>
      </c>
      <c r="AX303" s="53">
        <v>44249</v>
      </c>
      <c r="AY303" t="s">
        <v>123</v>
      </c>
      <c r="AZ303" t="s">
        <v>52</v>
      </c>
      <c r="BA303" t="s">
        <v>53</v>
      </c>
      <c r="BB303" t="s">
        <v>233</v>
      </c>
      <c r="BC303" t="s">
        <v>120</v>
      </c>
      <c r="BD303" t="s">
        <v>124</v>
      </c>
      <c r="BE303" t="s">
        <v>120</v>
      </c>
    </row>
    <row r="304" spans="1:57" hidden="1" x14ac:dyDescent="0.3">
      <c r="A304" s="55">
        <v>44515</v>
      </c>
      <c r="B304" t="s">
        <v>13</v>
      </c>
      <c r="C304" t="s">
        <v>32</v>
      </c>
      <c r="D304" t="s">
        <v>33</v>
      </c>
      <c r="E304">
        <v>3</v>
      </c>
      <c r="F304" t="s">
        <v>52</v>
      </c>
      <c r="G304" t="s">
        <v>53</v>
      </c>
      <c r="H304" t="s">
        <v>116</v>
      </c>
      <c r="I304" t="s">
        <v>69</v>
      </c>
      <c r="J304" s="55">
        <v>44514</v>
      </c>
      <c r="K304" s="55">
        <v>44515</v>
      </c>
      <c r="L304">
        <v>4</v>
      </c>
      <c r="M304" t="s">
        <v>117</v>
      </c>
      <c r="N304">
        <v>0</v>
      </c>
      <c r="O304">
        <v>12697140</v>
      </c>
      <c r="P304" t="s">
        <v>118</v>
      </c>
      <c r="Q304">
        <v>3065</v>
      </c>
      <c r="R304">
        <v>0</v>
      </c>
      <c r="S304">
        <v>4.1176262254999998E-2</v>
      </c>
      <c r="T304" s="19">
        <v>1119156.5900000001</v>
      </c>
      <c r="U304" s="19">
        <v>993278.64</v>
      </c>
      <c r="V304" s="19">
        <f t="shared" si="4"/>
        <v>-125877.95000000007</v>
      </c>
      <c r="W304">
        <v>-125599.44</v>
      </c>
      <c r="X304">
        <v>0</v>
      </c>
      <c r="Y304">
        <v>-125599.44</v>
      </c>
      <c r="Z304">
        <v>-278.51000000006798</v>
      </c>
      <c r="AA304">
        <v>1119156.5900000001</v>
      </c>
      <c r="AB304">
        <v>-2.4885704331999998E-2</v>
      </c>
      <c r="AC304">
        <v>0.37024181418500002</v>
      </c>
      <c r="AD304" s="55">
        <v>44516.209247685183</v>
      </c>
      <c r="AE304" s="55">
        <v>44516.336430868054</v>
      </c>
      <c r="AF304">
        <v>3065</v>
      </c>
      <c r="AG304" t="s">
        <v>1261</v>
      </c>
      <c r="AH304" t="s">
        <v>1262</v>
      </c>
      <c r="AI304" t="s">
        <v>120</v>
      </c>
      <c r="AJ304">
        <v>0</v>
      </c>
      <c r="AK304" s="55">
        <v>44516.151273148149</v>
      </c>
      <c r="AL304" s="55">
        <v>44516.250254629631</v>
      </c>
      <c r="AM304" t="s">
        <v>13</v>
      </c>
      <c r="AN304">
        <v>260003108</v>
      </c>
      <c r="AO304" t="s">
        <v>32</v>
      </c>
      <c r="AP304" t="s">
        <v>33</v>
      </c>
      <c r="AQ304">
        <v>3</v>
      </c>
      <c r="AR304" t="s">
        <v>122</v>
      </c>
      <c r="AS304" t="s">
        <v>1261</v>
      </c>
      <c r="AT304" s="53">
        <v>36161</v>
      </c>
      <c r="AU304" t="s">
        <v>232</v>
      </c>
      <c r="AV304" t="s">
        <v>122</v>
      </c>
      <c r="AW304" t="s">
        <v>13</v>
      </c>
      <c r="AX304" s="53">
        <v>44249</v>
      </c>
      <c r="AY304" t="s">
        <v>123</v>
      </c>
      <c r="AZ304" t="s">
        <v>52</v>
      </c>
      <c r="BA304" t="s">
        <v>53</v>
      </c>
      <c r="BB304" t="s">
        <v>233</v>
      </c>
      <c r="BC304" t="s">
        <v>120</v>
      </c>
      <c r="BD304" t="s">
        <v>124</v>
      </c>
      <c r="BE304" t="s">
        <v>120</v>
      </c>
    </row>
    <row r="305" spans="1:57" hidden="1" x14ac:dyDescent="0.3">
      <c r="A305" s="55">
        <v>44515</v>
      </c>
      <c r="B305" t="s">
        <v>13</v>
      </c>
      <c r="C305" t="s">
        <v>32</v>
      </c>
      <c r="D305" t="s">
        <v>33</v>
      </c>
      <c r="E305">
        <v>3</v>
      </c>
      <c r="F305" t="s">
        <v>52</v>
      </c>
      <c r="G305" t="s">
        <v>53</v>
      </c>
      <c r="H305" t="s">
        <v>116</v>
      </c>
      <c r="I305" t="s">
        <v>69</v>
      </c>
      <c r="J305" s="55">
        <v>44514</v>
      </c>
      <c r="K305" s="55">
        <v>44515</v>
      </c>
      <c r="L305">
        <v>4</v>
      </c>
      <c r="M305" t="s">
        <v>117</v>
      </c>
      <c r="N305">
        <v>0</v>
      </c>
      <c r="O305">
        <v>12697140</v>
      </c>
      <c r="P305" t="s">
        <v>118</v>
      </c>
      <c r="Q305">
        <v>3072</v>
      </c>
      <c r="R305">
        <v>0</v>
      </c>
      <c r="S305">
        <v>0.128703979739</v>
      </c>
      <c r="T305" s="19">
        <v>3498129.7280600001</v>
      </c>
      <c r="U305" s="19">
        <v>3255799.0054050102</v>
      </c>
      <c r="V305" s="19">
        <f t="shared" si="4"/>
        <v>-242330.72265498992</v>
      </c>
      <c r="W305">
        <v>-253378.9</v>
      </c>
      <c r="X305">
        <v>0</v>
      </c>
      <c r="Y305">
        <v>-253378.9</v>
      </c>
      <c r="Z305">
        <v>11048.177345010101</v>
      </c>
      <c r="AA305">
        <v>3498129.7280600001</v>
      </c>
      <c r="AB305">
        <v>0.31583097837599999</v>
      </c>
      <c r="AC305">
        <v>0.71230470234300003</v>
      </c>
      <c r="AD305" s="55">
        <v>44516.209247685183</v>
      </c>
      <c r="AE305" s="55">
        <v>44516.336430868054</v>
      </c>
      <c r="AF305">
        <v>3072</v>
      </c>
      <c r="AG305" t="s">
        <v>1265</v>
      </c>
      <c r="AH305" t="s">
        <v>1266</v>
      </c>
      <c r="AI305" t="s">
        <v>120</v>
      </c>
      <c r="AJ305">
        <v>0</v>
      </c>
      <c r="AK305" s="55">
        <v>44516.151273148149</v>
      </c>
      <c r="AL305" s="55">
        <v>44516.250254629631</v>
      </c>
      <c r="AM305" t="s">
        <v>13</v>
      </c>
      <c r="AN305" t="s">
        <v>1267</v>
      </c>
      <c r="AO305" t="s">
        <v>32</v>
      </c>
      <c r="AP305" t="s">
        <v>33</v>
      </c>
      <c r="AQ305">
        <v>3</v>
      </c>
      <c r="AR305" t="s">
        <v>122</v>
      </c>
      <c r="AS305" t="s">
        <v>1265</v>
      </c>
      <c r="AT305" s="53">
        <v>36161</v>
      </c>
      <c r="AU305" t="s">
        <v>232</v>
      </c>
      <c r="AV305" t="s">
        <v>122</v>
      </c>
      <c r="AW305" t="s">
        <v>13</v>
      </c>
      <c r="AX305" s="53">
        <v>44249</v>
      </c>
      <c r="AY305" t="s">
        <v>123</v>
      </c>
      <c r="AZ305" t="s">
        <v>52</v>
      </c>
      <c r="BA305" t="s">
        <v>53</v>
      </c>
      <c r="BB305" t="s">
        <v>233</v>
      </c>
      <c r="BC305" t="s">
        <v>120</v>
      </c>
      <c r="BD305" t="s">
        <v>124</v>
      </c>
      <c r="BE305" t="s">
        <v>120</v>
      </c>
    </row>
    <row r="306" spans="1:57" hidden="1" x14ac:dyDescent="0.3">
      <c r="A306" s="55">
        <v>44515</v>
      </c>
      <c r="B306" t="s">
        <v>13</v>
      </c>
      <c r="C306" t="s">
        <v>32</v>
      </c>
      <c r="D306" t="s">
        <v>272</v>
      </c>
      <c r="E306">
        <v>3</v>
      </c>
      <c r="F306" t="s">
        <v>52</v>
      </c>
      <c r="G306" t="s">
        <v>53</v>
      </c>
      <c r="H306" t="s">
        <v>116</v>
      </c>
      <c r="I306" t="s">
        <v>69</v>
      </c>
      <c r="J306" s="55">
        <v>44514</v>
      </c>
      <c r="K306" s="55">
        <v>44515</v>
      </c>
      <c r="L306">
        <v>4</v>
      </c>
      <c r="M306" t="s">
        <v>117</v>
      </c>
      <c r="N306">
        <v>0</v>
      </c>
      <c r="O306">
        <v>12697140</v>
      </c>
      <c r="P306" t="s">
        <v>118</v>
      </c>
      <c r="Q306">
        <v>3073</v>
      </c>
      <c r="R306">
        <v>0</v>
      </c>
      <c r="S306">
        <v>3.4003162665000003E-2</v>
      </c>
      <c r="T306" s="19">
        <v>924194.22</v>
      </c>
      <c r="U306" s="19">
        <v>928217.93307000096</v>
      </c>
      <c r="V306" s="19">
        <f t="shared" si="4"/>
        <v>4023.7130700009875</v>
      </c>
      <c r="W306">
        <v>0</v>
      </c>
      <c r="X306">
        <v>0</v>
      </c>
      <c r="Y306">
        <v>0</v>
      </c>
      <c r="Z306">
        <v>4023.7130700009898</v>
      </c>
      <c r="AA306">
        <v>924194.22</v>
      </c>
      <c r="AB306">
        <v>0.43537526884799999</v>
      </c>
      <c r="AC306">
        <v>0.83232183110799995</v>
      </c>
      <c r="AD306" s="55">
        <v>44516.209247685183</v>
      </c>
      <c r="AE306" s="55">
        <v>44516.336430868054</v>
      </c>
      <c r="AF306">
        <v>3073</v>
      </c>
      <c r="AG306" t="s">
        <v>1268</v>
      </c>
      <c r="AH306" t="s">
        <v>1269</v>
      </c>
      <c r="AI306" t="s">
        <v>120</v>
      </c>
      <c r="AJ306">
        <v>0</v>
      </c>
      <c r="AK306" s="55">
        <v>44516.151273148149</v>
      </c>
      <c r="AL306" s="55">
        <v>44516.250254629631</v>
      </c>
      <c r="AM306" t="s">
        <v>13</v>
      </c>
      <c r="AN306">
        <v>264411505</v>
      </c>
      <c r="AO306" t="s">
        <v>32</v>
      </c>
      <c r="AP306" t="s">
        <v>272</v>
      </c>
      <c r="AQ306">
        <v>3</v>
      </c>
      <c r="AR306" t="s">
        <v>122</v>
      </c>
      <c r="AS306" t="s">
        <v>1268</v>
      </c>
      <c r="AT306" s="53">
        <v>36161</v>
      </c>
      <c r="AU306" t="s">
        <v>232</v>
      </c>
      <c r="AV306" t="s">
        <v>122</v>
      </c>
      <c r="AW306" t="s">
        <v>13</v>
      </c>
      <c r="AX306" s="53">
        <v>44249</v>
      </c>
      <c r="AY306" t="s">
        <v>123</v>
      </c>
      <c r="AZ306" t="s">
        <v>52</v>
      </c>
      <c r="BA306" t="s">
        <v>53</v>
      </c>
      <c r="BB306" t="s">
        <v>233</v>
      </c>
      <c r="BC306" t="s">
        <v>120</v>
      </c>
      <c r="BD306" t="s">
        <v>124</v>
      </c>
      <c r="BE306" t="s">
        <v>120</v>
      </c>
    </row>
    <row r="307" spans="1:57" hidden="1" x14ac:dyDescent="0.3">
      <c r="A307" s="55">
        <v>44515</v>
      </c>
      <c r="B307" t="s">
        <v>13</v>
      </c>
      <c r="C307" t="s">
        <v>32</v>
      </c>
      <c r="D307" t="s">
        <v>33</v>
      </c>
      <c r="E307">
        <v>3</v>
      </c>
      <c r="F307" t="s">
        <v>52</v>
      </c>
      <c r="G307" t="s">
        <v>53</v>
      </c>
      <c r="H307" t="s">
        <v>116</v>
      </c>
      <c r="I307" t="s">
        <v>69</v>
      </c>
      <c r="J307" s="55">
        <v>44514</v>
      </c>
      <c r="K307" s="55">
        <v>44515</v>
      </c>
      <c r="L307">
        <v>4</v>
      </c>
      <c r="M307" t="s">
        <v>117</v>
      </c>
      <c r="N307">
        <v>0</v>
      </c>
      <c r="O307">
        <v>12697140</v>
      </c>
      <c r="P307" t="s">
        <v>118</v>
      </c>
      <c r="Q307">
        <v>3079</v>
      </c>
      <c r="R307">
        <v>0</v>
      </c>
      <c r="S307">
        <v>9.1620605460999996E-2</v>
      </c>
      <c r="T307" s="19">
        <v>2490216.42</v>
      </c>
      <c r="U307" s="19">
        <v>2259393.75</v>
      </c>
      <c r="V307" s="19">
        <f t="shared" si="4"/>
        <v>-230822.66999999993</v>
      </c>
      <c r="W307">
        <v>-178127.45</v>
      </c>
      <c r="X307">
        <v>0</v>
      </c>
      <c r="Y307">
        <v>-178127.45</v>
      </c>
      <c r="Z307">
        <v>-52695.219999999899</v>
      </c>
      <c r="AA307">
        <v>2490216.42</v>
      </c>
      <c r="AB307">
        <v>-2.1160899742199999</v>
      </c>
      <c r="AC307">
        <v>-1.729228173766</v>
      </c>
      <c r="AD307" s="55">
        <v>44516.209247685183</v>
      </c>
      <c r="AE307" s="55">
        <v>44516.336430868054</v>
      </c>
      <c r="AF307">
        <v>3079</v>
      </c>
      <c r="AG307" t="s">
        <v>1270</v>
      </c>
      <c r="AH307" t="s">
        <v>1271</v>
      </c>
      <c r="AI307" t="s">
        <v>120</v>
      </c>
      <c r="AJ307">
        <v>0</v>
      </c>
      <c r="AK307" s="55">
        <v>44516.151273148149</v>
      </c>
      <c r="AL307" s="55">
        <v>44516.250254629631</v>
      </c>
      <c r="AM307" t="s">
        <v>13</v>
      </c>
      <c r="AN307" t="s">
        <v>1272</v>
      </c>
      <c r="AO307" t="s">
        <v>32</v>
      </c>
      <c r="AP307" t="s">
        <v>33</v>
      </c>
      <c r="AQ307">
        <v>3</v>
      </c>
      <c r="AR307" t="s">
        <v>122</v>
      </c>
      <c r="AS307" t="s">
        <v>1270</v>
      </c>
      <c r="AT307" s="53">
        <v>36161</v>
      </c>
      <c r="AU307" t="s">
        <v>232</v>
      </c>
      <c r="AV307" t="s">
        <v>122</v>
      </c>
      <c r="AW307" t="s">
        <v>13</v>
      </c>
      <c r="AX307" s="53">
        <v>44249</v>
      </c>
      <c r="AY307" t="s">
        <v>123</v>
      </c>
      <c r="AZ307" t="s">
        <v>52</v>
      </c>
      <c r="BA307" t="s">
        <v>53</v>
      </c>
      <c r="BB307" t="s">
        <v>233</v>
      </c>
      <c r="BC307" t="s">
        <v>120</v>
      </c>
      <c r="BD307" t="s">
        <v>124</v>
      </c>
      <c r="BE307" t="s">
        <v>120</v>
      </c>
    </row>
    <row r="308" spans="1:57" hidden="1" x14ac:dyDescent="0.3">
      <c r="A308" s="55">
        <v>44515</v>
      </c>
      <c r="B308" t="s">
        <v>13</v>
      </c>
      <c r="C308" t="s">
        <v>32</v>
      </c>
      <c r="D308" t="s">
        <v>33</v>
      </c>
      <c r="E308">
        <v>3</v>
      </c>
      <c r="F308" t="s">
        <v>52</v>
      </c>
      <c r="G308" t="s">
        <v>53</v>
      </c>
      <c r="H308" t="s">
        <v>116</v>
      </c>
      <c r="I308" t="s">
        <v>69</v>
      </c>
      <c r="J308" s="55">
        <v>44514</v>
      </c>
      <c r="K308" s="55">
        <v>44515</v>
      </c>
      <c r="L308">
        <v>4</v>
      </c>
      <c r="M308" t="s">
        <v>117</v>
      </c>
      <c r="N308">
        <v>0</v>
      </c>
      <c r="O308">
        <v>12697140</v>
      </c>
      <c r="P308" t="s">
        <v>118</v>
      </c>
      <c r="Q308">
        <v>3086</v>
      </c>
      <c r="R308">
        <v>0</v>
      </c>
      <c r="S308">
        <v>2.6183494889999999E-2</v>
      </c>
      <c r="T308" s="19">
        <v>711658.35</v>
      </c>
      <c r="U308" s="19">
        <v>704268.1</v>
      </c>
      <c r="V308" s="19">
        <f t="shared" si="4"/>
        <v>-7390.25</v>
      </c>
      <c r="W308">
        <v>0</v>
      </c>
      <c r="X308">
        <v>0</v>
      </c>
      <c r="Y308">
        <v>0</v>
      </c>
      <c r="Z308">
        <v>-7390.25</v>
      </c>
      <c r="AA308">
        <v>711658.35</v>
      </c>
      <c r="AB308">
        <v>-1.038454758523</v>
      </c>
      <c r="AC308">
        <v>-0.64733298808899997</v>
      </c>
      <c r="AD308" s="55">
        <v>44516.209247685183</v>
      </c>
      <c r="AE308" s="55">
        <v>44516.336430868054</v>
      </c>
      <c r="AF308">
        <v>3086</v>
      </c>
      <c r="AG308" t="s">
        <v>1280</v>
      </c>
      <c r="AH308" t="s">
        <v>1281</v>
      </c>
      <c r="AI308" t="s">
        <v>120</v>
      </c>
      <c r="AJ308" t="s">
        <v>120</v>
      </c>
      <c r="AK308" s="55">
        <v>44516.151273148149</v>
      </c>
      <c r="AL308" s="55">
        <v>44516.250254629631</v>
      </c>
      <c r="AM308" t="s">
        <v>13</v>
      </c>
      <c r="AN308">
        <v>277432100</v>
      </c>
      <c r="AO308" t="s">
        <v>32</v>
      </c>
      <c r="AP308" t="s">
        <v>33</v>
      </c>
      <c r="AQ308">
        <v>3</v>
      </c>
      <c r="AR308" t="s">
        <v>122</v>
      </c>
      <c r="AS308" t="s">
        <v>1280</v>
      </c>
      <c r="AT308" s="53">
        <v>36161</v>
      </c>
      <c r="AU308" t="s">
        <v>232</v>
      </c>
      <c r="AV308" t="s">
        <v>122</v>
      </c>
      <c r="AW308" t="s">
        <v>13</v>
      </c>
      <c r="AX308" s="53">
        <v>44249</v>
      </c>
      <c r="AY308" t="s">
        <v>123</v>
      </c>
      <c r="AZ308" t="s">
        <v>52</v>
      </c>
      <c r="BA308" t="s">
        <v>53</v>
      </c>
      <c r="BB308" t="s">
        <v>233</v>
      </c>
      <c r="BC308" t="s">
        <v>120</v>
      </c>
      <c r="BD308" t="s">
        <v>124</v>
      </c>
      <c r="BE308" t="s">
        <v>120</v>
      </c>
    </row>
    <row r="309" spans="1:57" hidden="1" x14ac:dyDescent="0.3">
      <c r="A309" s="55">
        <v>44515</v>
      </c>
      <c r="B309" t="s">
        <v>13</v>
      </c>
      <c r="C309" t="s">
        <v>32</v>
      </c>
      <c r="D309" t="s">
        <v>33</v>
      </c>
      <c r="E309">
        <v>3</v>
      </c>
      <c r="F309" t="s">
        <v>52</v>
      </c>
      <c r="G309" t="s">
        <v>53</v>
      </c>
      <c r="H309" t="s">
        <v>116</v>
      </c>
      <c r="I309" t="s">
        <v>69</v>
      </c>
      <c r="J309" s="55">
        <v>44514</v>
      </c>
      <c r="K309" s="55">
        <v>44515</v>
      </c>
      <c r="L309">
        <v>4</v>
      </c>
      <c r="M309" t="s">
        <v>117</v>
      </c>
      <c r="N309">
        <v>0</v>
      </c>
      <c r="O309">
        <v>12697140</v>
      </c>
      <c r="P309" t="s">
        <v>118</v>
      </c>
      <c r="Q309">
        <v>3088</v>
      </c>
      <c r="R309">
        <v>0</v>
      </c>
      <c r="S309">
        <v>8.3347996317999995E-2</v>
      </c>
      <c r="T309" s="19">
        <v>2265369.7599999998</v>
      </c>
      <c r="U309" s="19">
        <v>2100076.79</v>
      </c>
      <c r="V309" s="19">
        <f t="shared" si="4"/>
        <v>-165292.96999999974</v>
      </c>
      <c r="W309">
        <v>-165533.82</v>
      </c>
      <c r="X309">
        <v>0</v>
      </c>
      <c r="Y309">
        <v>-165533.82</v>
      </c>
      <c r="Z309">
        <v>240.85000000026801</v>
      </c>
      <c r="AA309">
        <v>2265369.7599999998</v>
      </c>
      <c r="AB309">
        <v>1.0631818445E-2</v>
      </c>
      <c r="AC309">
        <v>0.40589906643200002</v>
      </c>
      <c r="AD309" s="55">
        <v>44516.209247685183</v>
      </c>
      <c r="AE309" s="55">
        <v>44516.336430868054</v>
      </c>
      <c r="AF309">
        <v>3088</v>
      </c>
      <c r="AG309" t="s">
        <v>1282</v>
      </c>
      <c r="AH309" t="s">
        <v>1283</v>
      </c>
      <c r="AI309" t="s">
        <v>120</v>
      </c>
      <c r="AJ309">
        <v>0</v>
      </c>
      <c r="AK309" s="55">
        <v>44516.151273148149</v>
      </c>
      <c r="AL309" s="55">
        <v>44516.250254629631</v>
      </c>
      <c r="AM309" t="s">
        <v>13</v>
      </c>
      <c r="AN309">
        <v>278642103</v>
      </c>
      <c r="AO309" t="s">
        <v>32</v>
      </c>
      <c r="AP309" t="s">
        <v>33</v>
      </c>
      <c r="AQ309">
        <v>3</v>
      </c>
      <c r="AR309" t="s">
        <v>122</v>
      </c>
      <c r="AS309" t="s">
        <v>1282</v>
      </c>
      <c r="AT309" s="53">
        <v>36161</v>
      </c>
      <c r="AU309" t="s">
        <v>232</v>
      </c>
      <c r="AV309" t="s">
        <v>122</v>
      </c>
      <c r="AW309" t="s">
        <v>13</v>
      </c>
      <c r="AX309" s="53">
        <v>44249</v>
      </c>
      <c r="AY309" t="s">
        <v>123</v>
      </c>
      <c r="AZ309" t="s">
        <v>52</v>
      </c>
      <c r="BA309" t="s">
        <v>53</v>
      </c>
      <c r="BB309" t="s">
        <v>233</v>
      </c>
      <c r="BC309" t="s">
        <v>120</v>
      </c>
      <c r="BD309" t="s">
        <v>124</v>
      </c>
      <c r="BE309" t="s">
        <v>120</v>
      </c>
    </row>
    <row r="310" spans="1:57" hidden="1" x14ac:dyDescent="0.3">
      <c r="A310" s="55">
        <v>44515</v>
      </c>
      <c r="B310" t="s">
        <v>13</v>
      </c>
      <c r="C310" t="s">
        <v>32</v>
      </c>
      <c r="D310" t="s">
        <v>33</v>
      </c>
      <c r="E310">
        <v>3</v>
      </c>
      <c r="F310" t="s">
        <v>52</v>
      </c>
      <c r="G310" t="s">
        <v>53</v>
      </c>
      <c r="H310" t="s">
        <v>116</v>
      </c>
      <c r="I310" t="s">
        <v>69</v>
      </c>
      <c r="J310" s="55">
        <v>44514</v>
      </c>
      <c r="K310" s="55">
        <v>44515</v>
      </c>
      <c r="L310">
        <v>4</v>
      </c>
      <c r="M310" t="s">
        <v>117</v>
      </c>
      <c r="N310">
        <v>0</v>
      </c>
      <c r="O310">
        <v>12697140</v>
      </c>
      <c r="P310" t="s">
        <v>118</v>
      </c>
      <c r="Q310">
        <v>3091</v>
      </c>
      <c r="R310">
        <v>0</v>
      </c>
      <c r="S310">
        <v>0.100392006445</v>
      </c>
      <c r="T310" s="19">
        <v>2728620.07</v>
      </c>
      <c r="U310" s="19">
        <v>2517282.42</v>
      </c>
      <c r="V310" s="19">
        <f t="shared" si="4"/>
        <v>-211337.64999999991</v>
      </c>
      <c r="W310">
        <v>-198174.06</v>
      </c>
      <c r="X310">
        <v>0</v>
      </c>
      <c r="Y310">
        <v>-198174.06</v>
      </c>
      <c r="Z310">
        <v>-13163.5899999999</v>
      </c>
      <c r="AA310">
        <v>2728620.07</v>
      </c>
      <c r="AB310">
        <v>-0.48242663552600001</v>
      </c>
      <c r="AC310">
        <v>-8.9107650528000001E-2</v>
      </c>
      <c r="AD310" s="55">
        <v>44516.209247685183</v>
      </c>
      <c r="AE310" s="55">
        <v>44516.336430868054</v>
      </c>
      <c r="AF310">
        <v>3091</v>
      </c>
      <c r="AG310" t="s">
        <v>1284</v>
      </c>
      <c r="AH310" t="s">
        <v>1285</v>
      </c>
      <c r="AI310" t="s">
        <v>120</v>
      </c>
      <c r="AJ310">
        <v>0</v>
      </c>
      <c r="AK310" s="55">
        <v>44516.151273148149</v>
      </c>
      <c r="AL310" s="55">
        <v>44516.250254629631</v>
      </c>
      <c r="AM310" t="s">
        <v>13</v>
      </c>
      <c r="AN310">
        <v>278865100</v>
      </c>
      <c r="AO310" t="s">
        <v>32</v>
      </c>
      <c r="AP310" t="s">
        <v>33</v>
      </c>
      <c r="AQ310">
        <v>3</v>
      </c>
      <c r="AR310" t="s">
        <v>122</v>
      </c>
      <c r="AS310" t="s">
        <v>1284</v>
      </c>
      <c r="AT310" s="53">
        <v>36161</v>
      </c>
      <c r="AU310" t="s">
        <v>232</v>
      </c>
      <c r="AV310" t="s">
        <v>122</v>
      </c>
      <c r="AW310" t="s">
        <v>13</v>
      </c>
      <c r="AX310" s="53">
        <v>44249</v>
      </c>
      <c r="AY310" t="s">
        <v>123</v>
      </c>
      <c r="AZ310" t="s">
        <v>52</v>
      </c>
      <c r="BA310" t="s">
        <v>53</v>
      </c>
      <c r="BB310" t="s">
        <v>233</v>
      </c>
      <c r="BC310" t="s">
        <v>120</v>
      </c>
      <c r="BD310" t="s">
        <v>124</v>
      </c>
      <c r="BE310" t="s">
        <v>120</v>
      </c>
    </row>
    <row r="311" spans="1:57" hidden="1" x14ac:dyDescent="0.3">
      <c r="A311" s="55">
        <v>44515</v>
      </c>
      <c r="B311" t="s">
        <v>13</v>
      </c>
      <c r="C311" t="s">
        <v>32</v>
      </c>
      <c r="D311" t="s">
        <v>33</v>
      </c>
      <c r="E311">
        <v>3</v>
      </c>
      <c r="F311" t="s">
        <v>52</v>
      </c>
      <c r="G311" t="s">
        <v>53</v>
      </c>
      <c r="H311" t="s">
        <v>116</v>
      </c>
      <c r="I311" t="s">
        <v>69</v>
      </c>
      <c r="J311" s="55">
        <v>44514</v>
      </c>
      <c r="K311" s="55">
        <v>44515</v>
      </c>
      <c r="L311">
        <v>4</v>
      </c>
      <c r="M311" t="s">
        <v>117</v>
      </c>
      <c r="N311">
        <v>0</v>
      </c>
      <c r="O311">
        <v>12697140</v>
      </c>
      <c r="P311" t="s">
        <v>118</v>
      </c>
      <c r="Q311">
        <v>3092</v>
      </c>
      <c r="R311">
        <v>0</v>
      </c>
      <c r="S311">
        <v>4.0349566321999999E-2</v>
      </c>
      <c r="T311" s="19">
        <v>1096687.28</v>
      </c>
      <c r="U311" s="19">
        <v>975451.65</v>
      </c>
      <c r="V311" s="19">
        <f t="shared" si="4"/>
        <v>-121235.63</v>
      </c>
      <c r="W311">
        <v>-122699.85</v>
      </c>
      <c r="X311">
        <v>0</v>
      </c>
      <c r="Y311">
        <v>-122699.85</v>
      </c>
      <c r="Z311">
        <v>1464.22</v>
      </c>
      <c r="AA311">
        <v>1096687.28</v>
      </c>
      <c r="AB311">
        <v>0.133512991962</v>
      </c>
      <c r="AC311">
        <v>0.52926525529299995</v>
      </c>
      <c r="AD311" s="55">
        <v>44516.209247685183</v>
      </c>
      <c r="AE311" s="55">
        <v>44516.336430868054</v>
      </c>
      <c r="AF311">
        <v>3092</v>
      </c>
      <c r="AG311" t="s">
        <v>1286</v>
      </c>
      <c r="AH311" t="s">
        <v>1287</v>
      </c>
      <c r="AI311" t="s">
        <v>120</v>
      </c>
      <c r="AJ311">
        <v>0</v>
      </c>
      <c r="AK311" s="55">
        <v>44516.151273148149</v>
      </c>
      <c r="AL311" s="55">
        <v>44516.250254629631</v>
      </c>
      <c r="AM311" t="s">
        <v>13</v>
      </c>
      <c r="AN311">
        <v>281020107</v>
      </c>
      <c r="AO311" t="s">
        <v>32</v>
      </c>
      <c r="AP311" t="s">
        <v>33</v>
      </c>
      <c r="AQ311">
        <v>3</v>
      </c>
      <c r="AR311" t="s">
        <v>122</v>
      </c>
      <c r="AS311" t="s">
        <v>1286</v>
      </c>
      <c r="AT311" s="53">
        <v>36161</v>
      </c>
      <c r="AU311" t="s">
        <v>232</v>
      </c>
      <c r="AV311" t="s">
        <v>122</v>
      </c>
      <c r="AW311" t="s">
        <v>13</v>
      </c>
      <c r="AX311" s="53">
        <v>44249</v>
      </c>
      <c r="AY311" t="s">
        <v>123</v>
      </c>
      <c r="AZ311" t="s">
        <v>52</v>
      </c>
      <c r="BA311" t="s">
        <v>53</v>
      </c>
      <c r="BB311" t="s">
        <v>233</v>
      </c>
      <c r="BC311" t="s">
        <v>120</v>
      </c>
      <c r="BD311" t="s">
        <v>124</v>
      </c>
      <c r="BE311" t="s">
        <v>120</v>
      </c>
    </row>
    <row r="312" spans="1:57" hidden="1" x14ac:dyDescent="0.3">
      <c r="A312" s="55">
        <v>44515</v>
      </c>
      <c r="B312" t="s">
        <v>13</v>
      </c>
      <c r="C312" t="s">
        <v>32</v>
      </c>
      <c r="D312" t="s">
        <v>33</v>
      </c>
      <c r="E312">
        <v>3</v>
      </c>
      <c r="F312" t="s">
        <v>52</v>
      </c>
      <c r="G312" t="s">
        <v>53</v>
      </c>
      <c r="H312" t="s">
        <v>116</v>
      </c>
      <c r="I312" t="s">
        <v>69</v>
      </c>
      <c r="J312" s="55">
        <v>44514</v>
      </c>
      <c r="K312" s="55">
        <v>44515</v>
      </c>
      <c r="L312">
        <v>4</v>
      </c>
      <c r="M312" t="s">
        <v>117</v>
      </c>
      <c r="N312">
        <v>0</v>
      </c>
      <c r="O312">
        <v>12697140</v>
      </c>
      <c r="P312" t="s">
        <v>118</v>
      </c>
      <c r="Q312">
        <v>3093</v>
      </c>
      <c r="R312">
        <v>0</v>
      </c>
      <c r="S312">
        <v>0.119366063535</v>
      </c>
      <c r="T312" s="19">
        <v>3244328.39</v>
      </c>
      <c r="U312" s="19">
        <v>3013287.52</v>
      </c>
      <c r="V312" s="19">
        <f t="shared" si="4"/>
        <v>-231040.87000000011</v>
      </c>
      <c r="W312">
        <v>-237491.13</v>
      </c>
      <c r="X312">
        <v>0</v>
      </c>
      <c r="Y312">
        <v>-237491.13</v>
      </c>
      <c r="Z312">
        <v>6450.2599999998902</v>
      </c>
      <c r="AA312">
        <v>3244328.39</v>
      </c>
      <c r="AB312">
        <v>0.198816495269</v>
      </c>
      <c r="AC312">
        <v>0.59482758620700005</v>
      </c>
      <c r="AD312" s="55">
        <v>44516.209247685183</v>
      </c>
      <c r="AE312" s="55">
        <v>44516.336430868054</v>
      </c>
      <c r="AF312">
        <v>3093</v>
      </c>
      <c r="AG312" t="s">
        <v>1288</v>
      </c>
      <c r="AH312" t="s">
        <v>1289</v>
      </c>
      <c r="AI312" t="s">
        <v>120</v>
      </c>
      <c r="AJ312">
        <v>0</v>
      </c>
      <c r="AK312" s="55">
        <v>44516.151273148149</v>
      </c>
      <c r="AL312" s="55">
        <v>44516.250254629631</v>
      </c>
      <c r="AM312" t="s">
        <v>13</v>
      </c>
      <c r="AN312" s="59">
        <v>2.8176E+112</v>
      </c>
      <c r="AO312" t="s">
        <v>32</v>
      </c>
      <c r="AP312" t="s">
        <v>33</v>
      </c>
      <c r="AQ312">
        <v>3</v>
      </c>
      <c r="AR312" t="s">
        <v>122</v>
      </c>
      <c r="AS312" t="s">
        <v>1288</v>
      </c>
      <c r="AT312" s="53">
        <v>36161</v>
      </c>
      <c r="AU312" t="s">
        <v>232</v>
      </c>
      <c r="AV312" t="s">
        <v>122</v>
      </c>
      <c r="AW312" t="s">
        <v>13</v>
      </c>
      <c r="AX312" s="53">
        <v>44249</v>
      </c>
      <c r="AY312" t="s">
        <v>123</v>
      </c>
      <c r="AZ312" t="s">
        <v>52</v>
      </c>
      <c r="BA312" t="s">
        <v>53</v>
      </c>
      <c r="BB312" t="s">
        <v>233</v>
      </c>
      <c r="BC312" t="s">
        <v>120</v>
      </c>
      <c r="BD312" t="s">
        <v>124</v>
      </c>
      <c r="BE312" t="s">
        <v>120</v>
      </c>
    </row>
    <row r="313" spans="1:57" hidden="1" x14ac:dyDescent="0.3">
      <c r="A313" s="55">
        <v>44515</v>
      </c>
      <c r="B313" t="s">
        <v>13</v>
      </c>
      <c r="C313" t="s">
        <v>32</v>
      </c>
      <c r="D313" t="s">
        <v>33</v>
      </c>
      <c r="E313">
        <v>3</v>
      </c>
      <c r="F313" t="s">
        <v>52</v>
      </c>
      <c r="G313" t="s">
        <v>53</v>
      </c>
      <c r="H313" t="s">
        <v>116</v>
      </c>
      <c r="I313" t="s">
        <v>69</v>
      </c>
      <c r="J313" s="55">
        <v>44514</v>
      </c>
      <c r="K313" s="55">
        <v>44515</v>
      </c>
      <c r="L313">
        <v>4</v>
      </c>
      <c r="M313" t="s">
        <v>117</v>
      </c>
      <c r="N313">
        <v>0</v>
      </c>
      <c r="O313">
        <v>12697140</v>
      </c>
      <c r="P313" t="s">
        <v>118</v>
      </c>
      <c r="Q313">
        <v>3095</v>
      </c>
      <c r="R313">
        <v>0</v>
      </c>
      <c r="S313">
        <v>6.9248945605000001E-2</v>
      </c>
      <c r="T313" s="19">
        <v>1882162.43</v>
      </c>
      <c r="U313" s="19">
        <v>1688066.14</v>
      </c>
      <c r="V313" s="19">
        <f t="shared" si="4"/>
        <v>-194096.29000000004</v>
      </c>
      <c r="W313">
        <v>-133063.49</v>
      </c>
      <c r="X313">
        <v>0</v>
      </c>
      <c r="Y313">
        <v>-133063.49</v>
      </c>
      <c r="Z313">
        <v>-61032.800000000097</v>
      </c>
      <c r="AA313">
        <v>1882162.43</v>
      </c>
      <c r="AB313">
        <v>-3.2426956901909998</v>
      </c>
      <c r="AC313">
        <v>-2.8602860286029999</v>
      </c>
      <c r="AD313" s="55">
        <v>44516.209247685183</v>
      </c>
      <c r="AE313" s="55">
        <v>44516.336430868054</v>
      </c>
      <c r="AF313">
        <v>3095</v>
      </c>
      <c r="AG313" t="s">
        <v>1290</v>
      </c>
      <c r="AH313" t="s">
        <v>1291</v>
      </c>
      <c r="AI313" t="s">
        <v>120</v>
      </c>
      <c r="AJ313">
        <v>0</v>
      </c>
      <c r="AK313" s="55">
        <v>44516.151273148149</v>
      </c>
      <c r="AL313" s="55">
        <v>44516.250254629631</v>
      </c>
      <c r="AM313" t="s">
        <v>13</v>
      </c>
      <c r="AN313">
        <v>285512109</v>
      </c>
      <c r="AO313" t="s">
        <v>32</v>
      </c>
      <c r="AP313" t="s">
        <v>33</v>
      </c>
      <c r="AQ313">
        <v>3</v>
      </c>
      <c r="AR313" t="s">
        <v>122</v>
      </c>
      <c r="AS313" t="s">
        <v>1290</v>
      </c>
      <c r="AT313" s="53">
        <v>36161</v>
      </c>
      <c r="AU313" t="s">
        <v>232</v>
      </c>
      <c r="AV313" t="s">
        <v>122</v>
      </c>
      <c r="AW313" t="s">
        <v>13</v>
      </c>
      <c r="AX313" s="53">
        <v>44249</v>
      </c>
      <c r="AY313" t="s">
        <v>123</v>
      </c>
      <c r="AZ313" t="s">
        <v>52</v>
      </c>
      <c r="BA313" t="s">
        <v>53</v>
      </c>
      <c r="BB313" t="s">
        <v>233</v>
      </c>
      <c r="BC313" t="s">
        <v>120</v>
      </c>
      <c r="BD313" t="s">
        <v>124</v>
      </c>
      <c r="BE313" t="s">
        <v>120</v>
      </c>
    </row>
    <row r="314" spans="1:57" hidden="1" x14ac:dyDescent="0.3">
      <c r="A314" s="55">
        <v>44515</v>
      </c>
      <c r="B314" t="s">
        <v>13</v>
      </c>
      <c r="C314" t="s">
        <v>32</v>
      </c>
      <c r="D314" t="s">
        <v>33</v>
      </c>
      <c r="E314">
        <v>3</v>
      </c>
      <c r="F314" t="s">
        <v>52</v>
      </c>
      <c r="G314" t="s">
        <v>53</v>
      </c>
      <c r="H314" t="s">
        <v>116</v>
      </c>
      <c r="I314" t="s">
        <v>69</v>
      </c>
      <c r="J314" s="55">
        <v>44514</v>
      </c>
      <c r="K314" s="55">
        <v>44515</v>
      </c>
      <c r="L314">
        <v>4</v>
      </c>
      <c r="M314" t="s">
        <v>117</v>
      </c>
      <c r="N314">
        <v>0</v>
      </c>
      <c r="O314">
        <v>12697140</v>
      </c>
      <c r="P314" t="s">
        <v>118</v>
      </c>
      <c r="Q314">
        <v>3096</v>
      </c>
      <c r="R314">
        <v>0</v>
      </c>
      <c r="S314">
        <v>9.7329812402000004E-2</v>
      </c>
      <c r="T314" s="19">
        <v>2645390.6932640001</v>
      </c>
      <c r="U314" s="19">
        <v>2417751.477432</v>
      </c>
      <c r="V314" s="19">
        <f t="shared" si="4"/>
        <v>-227639.21583200013</v>
      </c>
      <c r="W314">
        <v>-189275.05</v>
      </c>
      <c r="X314">
        <v>0</v>
      </c>
      <c r="Y314">
        <v>-189275.05</v>
      </c>
      <c r="Z314">
        <v>-38364.165832000101</v>
      </c>
      <c r="AA314">
        <v>2645390.6932640001</v>
      </c>
      <c r="AB314">
        <v>-1.450226839071</v>
      </c>
      <c r="AC314">
        <v>-1.0607333275369999</v>
      </c>
      <c r="AD314" s="55">
        <v>44516.209247685183</v>
      </c>
      <c r="AE314" s="55">
        <v>44516.336430868054</v>
      </c>
      <c r="AF314">
        <v>3096</v>
      </c>
      <c r="AG314" t="s">
        <v>1292</v>
      </c>
      <c r="AH314" t="s">
        <v>1293</v>
      </c>
      <c r="AI314" t="s">
        <v>120</v>
      </c>
      <c r="AJ314">
        <v>0</v>
      </c>
      <c r="AK314" s="55">
        <v>44516.151273148149</v>
      </c>
      <c r="AL314" s="55">
        <v>44516.250254629631</v>
      </c>
      <c r="AM314" t="s">
        <v>13</v>
      </c>
      <c r="AN314">
        <v>291011104</v>
      </c>
      <c r="AO314" t="s">
        <v>32</v>
      </c>
      <c r="AP314" t="s">
        <v>33</v>
      </c>
      <c r="AQ314">
        <v>3</v>
      </c>
      <c r="AR314" t="s">
        <v>122</v>
      </c>
      <c r="AS314" t="s">
        <v>1292</v>
      </c>
      <c r="AT314" s="53">
        <v>36161</v>
      </c>
      <c r="AU314" t="s">
        <v>232</v>
      </c>
      <c r="AV314" t="s">
        <v>122</v>
      </c>
      <c r="AW314" t="s">
        <v>13</v>
      </c>
      <c r="AX314" s="53">
        <v>44249</v>
      </c>
      <c r="AY314" t="s">
        <v>123</v>
      </c>
      <c r="AZ314" t="s">
        <v>52</v>
      </c>
      <c r="BA314" t="s">
        <v>53</v>
      </c>
      <c r="BB314" t="s">
        <v>233</v>
      </c>
      <c r="BC314" t="s">
        <v>120</v>
      </c>
      <c r="BD314" t="s">
        <v>124</v>
      </c>
      <c r="BE314" t="s">
        <v>120</v>
      </c>
    </row>
    <row r="315" spans="1:57" hidden="1" x14ac:dyDescent="0.3">
      <c r="A315" s="55">
        <v>44515</v>
      </c>
      <c r="B315" t="s">
        <v>13</v>
      </c>
      <c r="C315" t="s">
        <v>32</v>
      </c>
      <c r="D315" t="s">
        <v>33</v>
      </c>
      <c r="E315">
        <v>3</v>
      </c>
      <c r="F315" t="s">
        <v>52</v>
      </c>
      <c r="G315" t="s">
        <v>53</v>
      </c>
      <c r="H315" t="s">
        <v>116</v>
      </c>
      <c r="I315" t="s">
        <v>69</v>
      </c>
      <c r="J315" s="55">
        <v>44514</v>
      </c>
      <c r="K315" s="55">
        <v>44515</v>
      </c>
      <c r="L315">
        <v>4</v>
      </c>
      <c r="M315" t="s">
        <v>117</v>
      </c>
      <c r="N315">
        <v>0</v>
      </c>
      <c r="O315">
        <v>12697140</v>
      </c>
      <c r="P315" t="s">
        <v>118</v>
      </c>
      <c r="Q315">
        <v>3103</v>
      </c>
      <c r="R315">
        <v>0</v>
      </c>
      <c r="S315">
        <v>3.4083458141E-2</v>
      </c>
      <c r="T315" s="19">
        <v>926376.62332000094</v>
      </c>
      <c r="U315" s="19">
        <v>953664.27691000199</v>
      </c>
      <c r="V315" s="19">
        <f t="shared" si="4"/>
        <v>27287.653590001049</v>
      </c>
      <c r="W315">
        <v>0</v>
      </c>
      <c r="X315">
        <v>0</v>
      </c>
      <c r="Y315">
        <v>0</v>
      </c>
      <c r="Z315">
        <v>27287.653590000999</v>
      </c>
      <c r="AA315">
        <v>926376.62332000094</v>
      </c>
      <c r="AB315">
        <v>2.945632791575</v>
      </c>
      <c r="AC315">
        <v>3.3524997563590002</v>
      </c>
      <c r="AD315" s="55">
        <v>44516.209247685183</v>
      </c>
      <c r="AE315" s="55">
        <v>44516.336430868054</v>
      </c>
      <c r="AF315">
        <v>3103</v>
      </c>
      <c r="AG315" t="s">
        <v>1294</v>
      </c>
      <c r="AH315" t="s">
        <v>1295</v>
      </c>
      <c r="AI315" t="s">
        <v>120</v>
      </c>
      <c r="AJ315">
        <v>0</v>
      </c>
      <c r="AK315" s="55">
        <v>44516.151273148149</v>
      </c>
      <c r="AL315" s="55">
        <v>44516.250254629631</v>
      </c>
      <c r="AM315" t="s">
        <v>13</v>
      </c>
      <c r="AN315" t="s">
        <v>1296</v>
      </c>
      <c r="AO315" t="s">
        <v>32</v>
      </c>
      <c r="AP315" t="s">
        <v>33</v>
      </c>
      <c r="AQ315">
        <v>3</v>
      </c>
      <c r="AR315" t="s">
        <v>122</v>
      </c>
      <c r="AS315" t="s">
        <v>1294</v>
      </c>
      <c r="AT315" s="53">
        <v>36161</v>
      </c>
      <c r="AU315" t="s">
        <v>232</v>
      </c>
      <c r="AV315" t="s">
        <v>122</v>
      </c>
      <c r="AW315" t="s">
        <v>13</v>
      </c>
      <c r="AX315" s="53">
        <v>44249</v>
      </c>
      <c r="AY315" t="s">
        <v>123</v>
      </c>
      <c r="AZ315" t="s">
        <v>52</v>
      </c>
      <c r="BA315" t="s">
        <v>53</v>
      </c>
      <c r="BB315" t="s">
        <v>233</v>
      </c>
      <c r="BC315" t="s">
        <v>120</v>
      </c>
      <c r="BD315" t="s">
        <v>124</v>
      </c>
      <c r="BE315" t="s">
        <v>120</v>
      </c>
    </row>
    <row r="316" spans="1:57" hidden="1" x14ac:dyDescent="0.3">
      <c r="A316" s="55">
        <v>44515</v>
      </c>
      <c r="B316" t="s">
        <v>13</v>
      </c>
      <c r="C316" t="s">
        <v>32</v>
      </c>
      <c r="D316" t="s">
        <v>33</v>
      </c>
      <c r="E316">
        <v>3</v>
      </c>
      <c r="F316" t="s">
        <v>52</v>
      </c>
      <c r="G316" t="s">
        <v>53</v>
      </c>
      <c r="H316" t="s">
        <v>116</v>
      </c>
      <c r="I316" t="s">
        <v>69</v>
      </c>
      <c r="J316" s="55">
        <v>44514</v>
      </c>
      <c r="K316" s="55">
        <v>44515</v>
      </c>
      <c r="L316">
        <v>4</v>
      </c>
      <c r="M316" t="s">
        <v>117</v>
      </c>
      <c r="N316">
        <v>0</v>
      </c>
      <c r="O316">
        <v>12697140</v>
      </c>
      <c r="P316" t="s">
        <v>118</v>
      </c>
      <c r="Q316">
        <v>3105</v>
      </c>
      <c r="R316">
        <v>0</v>
      </c>
      <c r="S316">
        <v>5.6430680110999998E-2</v>
      </c>
      <c r="T316" s="19">
        <v>1533766.4</v>
      </c>
      <c r="U316" s="19">
        <v>1413202.61</v>
      </c>
      <c r="V316" s="19">
        <f t="shared" si="4"/>
        <v>-120563.7899999998</v>
      </c>
      <c r="W316">
        <v>-126961.9</v>
      </c>
      <c r="X316">
        <v>0</v>
      </c>
      <c r="Y316">
        <v>-126961.9</v>
      </c>
      <c r="Z316">
        <v>6398.1100000001898</v>
      </c>
      <c r="AA316">
        <v>1533766.4</v>
      </c>
      <c r="AB316">
        <v>0.41715022574499999</v>
      </c>
      <c r="AC316">
        <v>0.81402406369400004</v>
      </c>
      <c r="AD316" s="55">
        <v>44516.209247685183</v>
      </c>
      <c r="AE316" s="55">
        <v>44516.336430868054</v>
      </c>
      <c r="AF316">
        <v>3105</v>
      </c>
      <c r="AG316" t="s">
        <v>1297</v>
      </c>
      <c r="AH316" t="s">
        <v>1298</v>
      </c>
      <c r="AI316" t="s">
        <v>120</v>
      </c>
      <c r="AJ316">
        <v>0</v>
      </c>
      <c r="AK316" s="55">
        <v>44516.151273148149</v>
      </c>
      <c r="AL316" s="55">
        <v>44516.250254629631</v>
      </c>
      <c r="AM316" t="s">
        <v>13</v>
      </c>
      <c r="AN316">
        <v>294429105</v>
      </c>
      <c r="AO316" t="s">
        <v>32</v>
      </c>
      <c r="AP316" t="s">
        <v>33</v>
      </c>
      <c r="AQ316">
        <v>3</v>
      </c>
      <c r="AR316" t="s">
        <v>122</v>
      </c>
      <c r="AS316" t="s">
        <v>1297</v>
      </c>
      <c r="AT316" s="53">
        <v>36161</v>
      </c>
      <c r="AU316" t="s">
        <v>232</v>
      </c>
      <c r="AV316" t="s">
        <v>122</v>
      </c>
      <c r="AW316" t="s">
        <v>13</v>
      </c>
      <c r="AX316" s="53">
        <v>44249</v>
      </c>
      <c r="AY316" t="s">
        <v>123</v>
      </c>
      <c r="AZ316" t="s">
        <v>52</v>
      </c>
      <c r="BA316" t="s">
        <v>53</v>
      </c>
      <c r="BB316" t="s">
        <v>233</v>
      </c>
      <c r="BC316" t="s">
        <v>120</v>
      </c>
      <c r="BD316" t="s">
        <v>124</v>
      </c>
      <c r="BE316" t="s">
        <v>120</v>
      </c>
    </row>
    <row r="317" spans="1:57" hidden="1" x14ac:dyDescent="0.3">
      <c r="A317" s="55">
        <v>44515</v>
      </c>
      <c r="B317" t="s">
        <v>13</v>
      </c>
      <c r="C317" t="s">
        <v>32</v>
      </c>
      <c r="D317" t="s">
        <v>272</v>
      </c>
      <c r="E317">
        <v>3</v>
      </c>
      <c r="F317" t="s">
        <v>52</v>
      </c>
      <c r="G317" t="s">
        <v>53</v>
      </c>
      <c r="H317" t="s">
        <v>116</v>
      </c>
      <c r="I317" t="s">
        <v>69</v>
      </c>
      <c r="J317" s="55">
        <v>44514</v>
      </c>
      <c r="K317" s="55">
        <v>44515</v>
      </c>
      <c r="L317">
        <v>4</v>
      </c>
      <c r="M317" t="s">
        <v>117</v>
      </c>
      <c r="N317">
        <v>0</v>
      </c>
      <c r="O317">
        <v>12697140</v>
      </c>
      <c r="P317" t="s">
        <v>118</v>
      </c>
      <c r="Q317">
        <v>3107</v>
      </c>
      <c r="R317">
        <v>0</v>
      </c>
      <c r="S317">
        <v>2.4243465828999999E-2</v>
      </c>
      <c r="T317" s="19">
        <v>658929.03</v>
      </c>
      <c r="U317" s="19">
        <v>651056.4</v>
      </c>
      <c r="V317" s="19">
        <f t="shared" si="4"/>
        <v>-7872.6300000000047</v>
      </c>
      <c r="W317">
        <v>0</v>
      </c>
      <c r="X317">
        <v>0</v>
      </c>
      <c r="Y317">
        <v>0</v>
      </c>
      <c r="Z317">
        <v>-7872.6300000000101</v>
      </c>
      <c r="AA317">
        <v>658929.03</v>
      </c>
      <c r="AB317">
        <v>-1.1947614449470001</v>
      </c>
      <c r="AC317">
        <v>-0.80425783559999997</v>
      </c>
      <c r="AD317" s="55">
        <v>44516.209247685183</v>
      </c>
      <c r="AE317" s="55">
        <v>44516.336430868054</v>
      </c>
      <c r="AF317">
        <v>3107</v>
      </c>
      <c r="AG317" t="s">
        <v>1299</v>
      </c>
      <c r="AH317" t="s">
        <v>1300</v>
      </c>
      <c r="AI317" t="s">
        <v>120</v>
      </c>
      <c r="AJ317">
        <v>0</v>
      </c>
      <c r="AK317" s="55">
        <v>44516.151273148149</v>
      </c>
      <c r="AL317" s="55">
        <v>44516.250254629631</v>
      </c>
      <c r="AM317" t="s">
        <v>13</v>
      </c>
      <c r="AN317" t="s">
        <v>1301</v>
      </c>
      <c r="AO317" t="s">
        <v>32</v>
      </c>
      <c r="AP317" t="s">
        <v>272</v>
      </c>
      <c r="AQ317">
        <v>3</v>
      </c>
      <c r="AR317" t="s">
        <v>122</v>
      </c>
      <c r="AS317" t="s">
        <v>1299</v>
      </c>
      <c r="AT317" s="53">
        <v>36161</v>
      </c>
      <c r="AU317" t="s">
        <v>232</v>
      </c>
      <c r="AV317" t="s">
        <v>122</v>
      </c>
      <c r="AW317" t="s">
        <v>13</v>
      </c>
      <c r="AX317" s="53">
        <v>44249</v>
      </c>
      <c r="AY317" t="s">
        <v>123</v>
      </c>
      <c r="AZ317" t="s">
        <v>52</v>
      </c>
      <c r="BA317" t="s">
        <v>53</v>
      </c>
      <c r="BB317" t="s">
        <v>233</v>
      </c>
      <c r="BC317" t="s">
        <v>120</v>
      </c>
      <c r="BD317" t="s">
        <v>124</v>
      </c>
      <c r="BE317" t="s">
        <v>120</v>
      </c>
    </row>
    <row r="318" spans="1:57" hidden="1" x14ac:dyDescent="0.3">
      <c r="A318" s="55">
        <v>44515</v>
      </c>
      <c r="B318" t="s">
        <v>13</v>
      </c>
      <c r="C318" t="s">
        <v>32</v>
      </c>
      <c r="D318" t="s">
        <v>272</v>
      </c>
      <c r="E318">
        <v>3</v>
      </c>
      <c r="F318" t="s">
        <v>52</v>
      </c>
      <c r="G318" t="s">
        <v>53</v>
      </c>
      <c r="H318" t="s">
        <v>116</v>
      </c>
      <c r="I318" t="s">
        <v>69</v>
      </c>
      <c r="J318" s="55">
        <v>44514</v>
      </c>
      <c r="K318" s="55">
        <v>44515</v>
      </c>
      <c r="L318">
        <v>4</v>
      </c>
      <c r="M318" t="s">
        <v>117</v>
      </c>
      <c r="N318">
        <v>0</v>
      </c>
      <c r="O318">
        <v>12697140</v>
      </c>
      <c r="P318" t="s">
        <v>118</v>
      </c>
      <c r="Q318">
        <v>3108</v>
      </c>
      <c r="R318">
        <v>0</v>
      </c>
      <c r="S318">
        <v>5.0838453068999999E-2</v>
      </c>
      <c r="T318" s="19">
        <v>1381771.6</v>
      </c>
      <c r="U318" s="19">
        <v>1274422.98</v>
      </c>
      <c r="V318" s="19">
        <f t="shared" si="4"/>
        <v>-107348.62000000011</v>
      </c>
      <c r="W318">
        <v>-126747.94</v>
      </c>
      <c r="X318">
        <v>0</v>
      </c>
      <c r="Y318">
        <v>-126747.94</v>
      </c>
      <c r="Z318">
        <v>19399.319999999901</v>
      </c>
      <c r="AA318">
        <v>1381771.6</v>
      </c>
      <c r="AB318">
        <v>1.4039454856360001</v>
      </c>
      <c r="AC318">
        <v>1.8047200370200001</v>
      </c>
      <c r="AD318" s="55">
        <v>44516.209247685183</v>
      </c>
      <c r="AE318" s="55">
        <v>44516.336430868054</v>
      </c>
      <c r="AF318">
        <v>3108</v>
      </c>
      <c r="AG318" t="s">
        <v>1302</v>
      </c>
      <c r="AH318" t="s">
        <v>1303</v>
      </c>
      <c r="AI318" t="s">
        <v>120</v>
      </c>
      <c r="AJ318">
        <v>0</v>
      </c>
      <c r="AK318" s="55">
        <v>44516.151273148149</v>
      </c>
      <c r="AL318" s="55">
        <v>44516.250254629631</v>
      </c>
      <c r="AM318" t="s">
        <v>13</v>
      </c>
      <c r="AN318" t="s">
        <v>1304</v>
      </c>
      <c r="AO318" t="s">
        <v>32</v>
      </c>
      <c r="AP318" t="s">
        <v>272</v>
      </c>
      <c r="AQ318">
        <v>3</v>
      </c>
      <c r="AR318" t="s">
        <v>122</v>
      </c>
      <c r="AS318" t="s">
        <v>1302</v>
      </c>
      <c r="AT318" s="53">
        <v>36161</v>
      </c>
      <c r="AU318" t="s">
        <v>232</v>
      </c>
      <c r="AV318" t="s">
        <v>122</v>
      </c>
      <c r="AW318" t="s">
        <v>13</v>
      </c>
      <c r="AX318" s="53">
        <v>44249</v>
      </c>
      <c r="AY318" t="s">
        <v>123</v>
      </c>
      <c r="AZ318" t="s">
        <v>52</v>
      </c>
      <c r="BA318" t="s">
        <v>53</v>
      </c>
      <c r="BB318" t="s">
        <v>233</v>
      </c>
      <c r="BC318" t="s">
        <v>120</v>
      </c>
      <c r="BD318" t="s">
        <v>124</v>
      </c>
      <c r="BE318" t="s">
        <v>120</v>
      </c>
    </row>
    <row r="319" spans="1:57" hidden="1" x14ac:dyDescent="0.3">
      <c r="A319" s="55">
        <v>44515</v>
      </c>
      <c r="B319" t="s">
        <v>13</v>
      </c>
      <c r="C319" t="s">
        <v>32</v>
      </c>
      <c r="D319" t="s">
        <v>33</v>
      </c>
      <c r="E319">
        <v>3</v>
      </c>
      <c r="F319" t="s">
        <v>52</v>
      </c>
      <c r="G319" t="s">
        <v>53</v>
      </c>
      <c r="H319" t="s">
        <v>116</v>
      </c>
      <c r="I319" t="s">
        <v>69</v>
      </c>
      <c r="J319" s="55">
        <v>44514</v>
      </c>
      <c r="K319" s="55">
        <v>44515</v>
      </c>
      <c r="L319">
        <v>4</v>
      </c>
      <c r="M319" t="s">
        <v>117</v>
      </c>
      <c r="N319">
        <v>0</v>
      </c>
      <c r="O319">
        <v>12697140</v>
      </c>
      <c r="P319" t="s">
        <v>118</v>
      </c>
      <c r="Q319">
        <v>3109</v>
      </c>
      <c r="R319">
        <v>0</v>
      </c>
      <c r="S319">
        <v>7.7049786800000002E-3</v>
      </c>
      <c r="T319" s="19">
        <v>209418.66</v>
      </c>
      <c r="U319" s="19">
        <v>206472.39</v>
      </c>
      <c r="V319" s="19">
        <f t="shared" si="4"/>
        <v>-2946.2699999999895</v>
      </c>
      <c r="W319">
        <v>0</v>
      </c>
      <c r="X319">
        <v>0</v>
      </c>
      <c r="Y319">
        <v>0</v>
      </c>
      <c r="Z319">
        <v>-2946.26999999999</v>
      </c>
      <c r="AA319">
        <v>209418.66</v>
      </c>
      <c r="AB319">
        <v>-1.4068803610909999</v>
      </c>
      <c r="AC319">
        <v>-1.017214397496</v>
      </c>
      <c r="AD319" s="55">
        <v>44516.209247685183</v>
      </c>
      <c r="AE319" s="55">
        <v>44516.336430868054</v>
      </c>
      <c r="AF319">
        <v>3109</v>
      </c>
      <c r="AG319" t="s">
        <v>1305</v>
      </c>
      <c r="AH319" t="s">
        <v>1306</v>
      </c>
      <c r="AI319" t="s">
        <v>120</v>
      </c>
      <c r="AJ319">
        <v>0</v>
      </c>
      <c r="AK319" s="55">
        <v>44516.151273148149</v>
      </c>
      <c r="AL319" s="55">
        <v>44516.250254629631</v>
      </c>
      <c r="AM319" t="s">
        <v>13</v>
      </c>
      <c r="AN319" t="s">
        <v>1307</v>
      </c>
      <c r="AO319" t="s">
        <v>32</v>
      </c>
      <c r="AP319" t="s">
        <v>33</v>
      </c>
      <c r="AQ319">
        <v>3</v>
      </c>
      <c r="AR319" t="s">
        <v>122</v>
      </c>
      <c r="AS319" t="s">
        <v>1305</v>
      </c>
      <c r="AT319" s="53">
        <v>36161</v>
      </c>
      <c r="AU319" t="s">
        <v>232</v>
      </c>
      <c r="AV319" t="s">
        <v>122</v>
      </c>
      <c r="AW319" t="s">
        <v>13</v>
      </c>
      <c r="AX319" s="53">
        <v>44249</v>
      </c>
      <c r="AY319" t="s">
        <v>123</v>
      </c>
      <c r="AZ319" t="s">
        <v>52</v>
      </c>
      <c r="BA319" t="s">
        <v>53</v>
      </c>
      <c r="BB319" t="s">
        <v>233</v>
      </c>
      <c r="BC319" t="s">
        <v>120</v>
      </c>
      <c r="BD319" t="s">
        <v>124</v>
      </c>
      <c r="BE319" t="s">
        <v>120</v>
      </c>
    </row>
    <row r="320" spans="1:57" hidden="1" x14ac:dyDescent="0.3">
      <c r="A320" s="55">
        <v>44515</v>
      </c>
      <c r="B320" t="s">
        <v>13</v>
      </c>
      <c r="C320" t="s">
        <v>32</v>
      </c>
      <c r="D320" t="s">
        <v>272</v>
      </c>
      <c r="E320">
        <v>3</v>
      </c>
      <c r="F320" t="s">
        <v>52</v>
      </c>
      <c r="G320" t="s">
        <v>53</v>
      </c>
      <c r="H320" t="s">
        <v>116</v>
      </c>
      <c r="I320" t="s">
        <v>69</v>
      </c>
      <c r="J320" s="55">
        <v>44514</v>
      </c>
      <c r="K320" s="55">
        <v>44515</v>
      </c>
      <c r="L320">
        <v>4</v>
      </c>
      <c r="M320" t="s">
        <v>117</v>
      </c>
      <c r="N320">
        <v>0</v>
      </c>
      <c r="O320">
        <v>12697140</v>
      </c>
      <c r="P320" t="s">
        <v>118</v>
      </c>
      <c r="Q320">
        <v>3110</v>
      </c>
      <c r="R320">
        <v>0</v>
      </c>
      <c r="S320">
        <v>3.7278182196000001E-2</v>
      </c>
      <c r="T320" s="19">
        <v>1013208.12</v>
      </c>
      <c r="U320" s="19">
        <v>897124.75</v>
      </c>
      <c r="V320" s="19">
        <f t="shared" si="4"/>
        <v>-116083.37</v>
      </c>
      <c r="W320">
        <v>-126777.2</v>
      </c>
      <c r="X320">
        <v>0</v>
      </c>
      <c r="Y320">
        <v>-126777.2</v>
      </c>
      <c r="Z320">
        <v>10693.83</v>
      </c>
      <c r="AA320">
        <v>1013208.12</v>
      </c>
      <c r="AB320">
        <v>1.0554425876489999</v>
      </c>
      <c r="AC320">
        <v>1.4548393614870001</v>
      </c>
      <c r="AD320" s="55">
        <v>44516.209247685183</v>
      </c>
      <c r="AE320" s="55">
        <v>44516.336430868054</v>
      </c>
      <c r="AF320">
        <v>3110</v>
      </c>
      <c r="AG320" t="s">
        <v>1308</v>
      </c>
      <c r="AH320" t="s">
        <v>1309</v>
      </c>
      <c r="AI320" t="s">
        <v>120</v>
      </c>
      <c r="AJ320">
        <v>0</v>
      </c>
      <c r="AK320" s="55">
        <v>44516.151273148149</v>
      </c>
      <c r="AL320" s="55">
        <v>44516.250254629631</v>
      </c>
      <c r="AM320" t="s">
        <v>13</v>
      </c>
      <c r="AN320">
        <v>297178105</v>
      </c>
      <c r="AO320" t="s">
        <v>32</v>
      </c>
      <c r="AP320" t="s">
        <v>272</v>
      </c>
      <c r="AQ320">
        <v>3</v>
      </c>
      <c r="AR320" t="s">
        <v>122</v>
      </c>
      <c r="AS320" t="s">
        <v>1308</v>
      </c>
      <c r="AT320" s="53">
        <v>36161</v>
      </c>
      <c r="AU320" t="s">
        <v>232</v>
      </c>
      <c r="AV320" t="s">
        <v>122</v>
      </c>
      <c r="AW320" t="s">
        <v>13</v>
      </c>
      <c r="AX320" s="53">
        <v>44249</v>
      </c>
      <c r="AY320" t="s">
        <v>123</v>
      </c>
      <c r="AZ320" t="s">
        <v>52</v>
      </c>
      <c r="BA320" t="s">
        <v>53</v>
      </c>
      <c r="BB320" t="s">
        <v>233</v>
      </c>
      <c r="BC320" t="s">
        <v>120</v>
      </c>
      <c r="BD320" t="s">
        <v>124</v>
      </c>
      <c r="BE320" t="s">
        <v>120</v>
      </c>
    </row>
    <row r="321" spans="1:57" hidden="1" x14ac:dyDescent="0.3">
      <c r="A321" s="55">
        <v>44515</v>
      </c>
      <c r="B321" t="s">
        <v>13</v>
      </c>
      <c r="C321" t="s">
        <v>32</v>
      </c>
      <c r="D321" t="s">
        <v>33</v>
      </c>
      <c r="E321">
        <v>3</v>
      </c>
      <c r="F321" t="s">
        <v>52</v>
      </c>
      <c r="G321" t="s">
        <v>53</v>
      </c>
      <c r="H321" t="s">
        <v>116</v>
      </c>
      <c r="I321" t="s">
        <v>69</v>
      </c>
      <c r="J321" s="55">
        <v>44514</v>
      </c>
      <c r="K321" s="55">
        <v>44515</v>
      </c>
      <c r="L321">
        <v>4</v>
      </c>
      <c r="M321" t="s">
        <v>117</v>
      </c>
      <c r="N321">
        <v>0</v>
      </c>
      <c r="O321">
        <v>12697140</v>
      </c>
      <c r="P321" t="s">
        <v>118</v>
      </c>
      <c r="Q321">
        <v>3111</v>
      </c>
      <c r="R321">
        <v>0</v>
      </c>
      <c r="S321">
        <v>8.8611988067000005E-2</v>
      </c>
      <c r="T321" s="19">
        <v>2408443.2381020002</v>
      </c>
      <c r="U321" s="19">
        <v>2239899.9381384999</v>
      </c>
      <c r="V321" s="19">
        <f t="shared" si="4"/>
        <v>-168543.29996350035</v>
      </c>
      <c r="W321">
        <v>-175264.53</v>
      </c>
      <c r="X321">
        <v>0</v>
      </c>
      <c r="Y321">
        <v>-175264.53</v>
      </c>
      <c r="Z321">
        <v>6721.2300364996499</v>
      </c>
      <c r="AA321">
        <v>2408443.2381020002</v>
      </c>
      <c r="AB321">
        <v>0.27906948065699999</v>
      </c>
      <c r="AC321">
        <v>0.67539816547300002</v>
      </c>
      <c r="AD321" s="55">
        <v>44516.209247685183</v>
      </c>
      <c r="AE321" s="55">
        <v>44516.336430868054</v>
      </c>
      <c r="AF321">
        <v>3111</v>
      </c>
      <c r="AG321" t="s">
        <v>1310</v>
      </c>
      <c r="AH321" t="s">
        <v>1311</v>
      </c>
      <c r="AI321" t="s">
        <v>120</v>
      </c>
      <c r="AJ321">
        <v>0</v>
      </c>
      <c r="AK321" s="55">
        <v>44516.151273148149</v>
      </c>
      <c r="AL321" s="55">
        <v>44516.250254629631</v>
      </c>
      <c r="AM321" t="s">
        <v>13</v>
      </c>
      <c r="AN321" t="s">
        <v>1312</v>
      </c>
      <c r="AO321" t="s">
        <v>32</v>
      </c>
      <c r="AP321" t="s">
        <v>33</v>
      </c>
      <c r="AQ321">
        <v>3</v>
      </c>
      <c r="AR321" t="s">
        <v>122</v>
      </c>
      <c r="AS321" t="s">
        <v>1310</v>
      </c>
      <c r="AT321" s="53">
        <v>36161</v>
      </c>
      <c r="AU321" t="s">
        <v>232</v>
      </c>
      <c r="AV321" t="s">
        <v>122</v>
      </c>
      <c r="AW321" t="s">
        <v>13</v>
      </c>
      <c r="AX321" s="53">
        <v>44249</v>
      </c>
      <c r="AY321" t="s">
        <v>123</v>
      </c>
      <c r="AZ321" t="s">
        <v>52</v>
      </c>
      <c r="BA321" t="s">
        <v>53</v>
      </c>
      <c r="BB321" t="s">
        <v>233</v>
      </c>
      <c r="BC321" t="s">
        <v>120</v>
      </c>
      <c r="BD321" t="s">
        <v>124</v>
      </c>
      <c r="BE321" t="s">
        <v>120</v>
      </c>
    </row>
    <row r="322" spans="1:57" hidden="1" x14ac:dyDescent="0.3">
      <c r="A322" s="55">
        <v>44515</v>
      </c>
      <c r="B322" t="s">
        <v>13</v>
      </c>
      <c r="C322" t="s">
        <v>32</v>
      </c>
      <c r="D322" t="s">
        <v>33</v>
      </c>
      <c r="E322">
        <v>3</v>
      </c>
      <c r="F322" t="s">
        <v>52</v>
      </c>
      <c r="G322" t="s">
        <v>53</v>
      </c>
      <c r="H322" t="s">
        <v>116</v>
      </c>
      <c r="I322" t="s">
        <v>69</v>
      </c>
      <c r="J322" s="55">
        <v>44514</v>
      </c>
      <c r="K322" s="55">
        <v>44515</v>
      </c>
      <c r="L322">
        <v>4</v>
      </c>
      <c r="M322" t="s">
        <v>117</v>
      </c>
      <c r="N322">
        <v>0</v>
      </c>
      <c r="O322">
        <v>12697140</v>
      </c>
      <c r="P322" t="s">
        <v>118</v>
      </c>
      <c r="Q322">
        <v>3113</v>
      </c>
      <c r="R322">
        <v>0</v>
      </c>
      <c r="S322">
        <v>4.1781447648E-2</v>
      </c>
      <c r="T322" s="19">
        <v>1135605.32</v>
      </c>
      <c r="U322" s="19">
        <v>1002349.09</v>
      </c>
      <c r="V322" s="19">
        <f t="shared" si="4"/>
        <v>-133256.2300000001</v>
      </c>
      <c r="W322">
        <v>-120566.62</v>
      </c>
      <c r="X322">
        <v>0</v>
      </c>
      <c r="Y322">
        <v>-120566.62</v>
      </c>
      <c r="Z322">
        <v>-12689.610000000101</v>
      </c>
      <c r="AA322">
        <v>1135605.32</v>
      </c>
      <c r="AB322">
        <v>-1.117431362509</v>
      </c>
      <c r="AC322">
        <v>-0.72662232407399996</v>
      </c>
      <c r="AD322" s="55">
        <v>44516.209247685183</v>
      </c>
      <c r="AE322" s="55">
        <v>44516.336430868054</v>
      </c>
      <c r="AF322">
        <v>3113</v>
      </c>
      <c r="AG322" t="s">
        <v>1313</v>
      </c>
      <c r="AH322" t="s">
        <v>1314</v>
      </c>
      <c r="AI322" t="s">
        <v>120</v>
      </c>
      <c r="AJ322">
        <v>0</v>
      </c>
      <c r="AK322" s="55">
        <v>44516.151273148149</v>
      </c>
      <c r="AL322" s="55">
        <v>44516.250254629631</v>
      </c>
      <c r="AM322" t="s">
        <v>13</v>
      </c>
      <c r="AN322" t="s">
        <v>1315</v>
      </c>
      <c r="AO322" t="s">
        <v>32</v>
      </c>
      <c r="AP322" t="s">
        <v>33</v>
      </c>
      <c r="AQ322">
        <v>3</v>
      </c>
      <c r="AR322" t="s">
        <v>122</v>
      </c>
      <c r="AS322" t="s">
        <v>1313</v>
      </c>
      <c r="AT322" s="53">
        <v>36161</v>
      </c>
      <c r="AU322" t="s">
        <v>232</v>
      </c>
      <c r="AV322" t="s">
        <v>122</v>
      </c>
      <c r="AW322" t="s">
        <v>13</v>
      </c>
      <c r="AX322" s="53">
        <v>44249</v>
      </c>
      <c r="AY322" t="s">
        <v>123</v>
      </c>
      <c r="AZ322" t="s">
        <v>52</v>
      </c>
      <c r="BA322" t="s">
        <v>53</v>
      </c>
      <c r="BB322" t="s">
        <v>233</v>
      </c>
      <c r="BC322" t="s">
        <v>120</v>
      </c>
      <c r="BD322" t="s">
        <v>124</v>
      </c>
      <c r="BE322" t="s">
        <v>120</v>
      </c>
    </row>
    <row r="323" spans="1:57" hidden="1" x14ac:dyDescent="0.3">
      <c r="A323" s="55">
        <v>44515</v>
      </c>
      <c r="B323" t="s">
        <v>13</v>
      </c>
      <c r="C323" t="s">
        <v>32</v>
      </c>
      <c r="D323" t="s">
        <v>33</v>
      </c>
      <c r="E323">
        <v>3</v>
      </c>
      <c r="F323" t="s">
        <v>52</v>
      </c>
      <c r="G323" t="s">
        <v>53</v>
      </c>
      <c r="H323" t="s">
        <v>116</v>
      </c>
      <c r="I323" t="s">
        <v>69</v>
      </c>
      <c r="J323" s="55">
        <v>44514</v>
      </c>
      <c r="K323" s="55">
        <v>44515</v>
      </c>
      <c r="L323">
        <v>4</v>
      </c>
      <c r="M323" t="s">
        <v>117</v>
      </c>
      <c r="N323">
        <v>0</v>
      </c>
      <c r="O323">
        <v>12697140</v>
      </c>
      <c r="P323" t="s">
        <v>118</v>
      </c>
      <c r="Q323">
        <v>3114</v>
      </c>
      <c r="R323">
        <v>0</v>
      </c>
      <c r="S323">
        <v>3.4512210339000003E-2</v>
      </c>
      <c r="T323" s="19">
        <v>938029.96</v>
      </c>
      <c r="U323" s="19">
        <v>939512.59</v>
      </c>
      <c r="V323" s="19">
        <f t="shared" ref="V323:V386" si="5">U323-T323</f>
        <v>1482.6300000000047</v>
      </c>
      <c r="W323">
        <v>0</v>
      </c>
      <c r="X323">
        <v>0</v>
      </c>
      <c r="Y323">
        <v>0</v>
      </c>
      <c r="Z323">
        <v>1482.63</v>
      </c>
      <c r="AA323">
        <v>938029.96</v>
      </c>
      <c r="AB323">
        <v>0.15805785137200001</v>
      </c>
      <c r="AC323">
        <v>0.55390856607899996</v>
      </c>
      <c r="AD323" s="55">
        <v>44516.209247685183</v>
      </c>
      <c r="AE323" s="55">
        <v>44516.336430868054</v>
      </c>
      <c r="AF323">
        <v>3114</v>
      </c>
      <c r="AG323" t="s">
        <v>1316</v>
      </c>
      <c r="AH323" t="s">
        <v>1317</v>
      </c>
      <c r="AI323" t="s">
        <v>120</v>
      </c>
      <c r="AJ323">
        <v>0</v>
      </c>
      <c r="AK323" s="55">
        <v>44516.151273148149</v>
      </c>
      <c r="AL323" s="55">
        <v>44516.250254629631</v>
      </c>
      <c r="AM323" t="s">
        <v>13</v>
      </c>
      <c r="AN323">
        <v>302130109</v>
      </c>
      <c r="AO323" t="s">
        <v>32</v>
      </c>
      <c r="AP323" t="s">
        <v>33</v>
      </c>
      <c r="AQ323">
        <v>3</v>
      </c>
      <c r="AR323" t="s">
        <v>122</v>
      </c>
      <c r="AS323" t="s">
        <v>1316</v>
      </c>
      <c r="AT323" s="53">
        <v>36161</v>
      </c>
      <c r="AU323" t="s">
        <v>232</v>
      </c>
      <c r="AV323" t="s">
        <v>122</v>
      </c>
      <c r="AW323" t="s">
        <v>13</v>
      </c>
      <c r="AX323" s="53">
        <v>44249</v>
      </c>
      <c r="AY323" t="s">
        <v>123</v>
      </c>
      <c r="AZ323" t="s">
        <v>52</v>
      </c>
      <c r="BA323" t="s">
        <v>53</v>
      </c>
      <c r="BB323" t="s">
        <v>233</v>
      </c>
      <c r="BC323" t="s">
        <v>120</v>
      </c>
      <c r="BD323" t="s">
        <v>124</v>
      </c>
      <c r="BE323" t="s">
        <v>120</v>
      </c>
    </row>
    <row r="324" spans="1:57" hidden="1" x14ac:dyDescent="0.3">
      <c r="A324" s="55">
        <v>44515</v>
      </c>
      <c r="B324" t="s">
        <v>13</v>
      </c>
      <c r="C324" t="s">
        <v>32</v>
      </c>
      <c r="D324" t="s">
        <v>272</v>
      </c>
      <c r="E324">
        <v>3</v>
      </c>
      <c r="F324" t="s">
        <v>52</v>
      </c>
      <c r="G324" t="s">
        <v>53</v>
      </c>
      <c r="H324" t="s">
        <v>116</v>
      </c>
      <c r="I324" t="s">
        <v>69</v>
      </c>
      <c r="J324" s="55">
        <v>44514</v>
      </c>
      <c r="K324" s="55">
        <v>44515</v>
      </c>
      <c r="L324">
        <v>4</v>
      </c>
      <c r="M324" t="s">
        <v>117</v>
      </c>
      <c r="N324">
        <v>0</v>
      </c>
      <c r="O324">
        <v>12697140</v>
      </c>
      <c r="P324" t="s">
        <v>118</v>
      </c>
      <c r="Q324">
        <v>3116</v>
      </c>
      <c r="R324">
        <v>0</v>
      </c>
      <c r="S324">
        <v>4.3821668563000002E-2</v>
      </c>
      <c r="T324" s="19">
        <v>1191057.82</v>
      </c>
      <c r="U324" s="19">
        <v>1073224.3799999999</v>
      </c>
      <c r="V324" s="19">
        <f t="shared" si="5"/>
        <v>-117833.44000000018</v>
      </c>
      <c r="W324">
        <v>-124950.76</v>
      </c>
      <c r="X324">
        <v>0</v>
      </c>
      <c r="Y324">
        <v>-124950.76</v>
      </c>
      <c r="Z324">
        <v>7117.3199999998196</v>
      </c>
      <c r="AA324">
        <v>1191057.82</v>
      </c>
      <c r="AB324">
        <v>0.59756292939699995</v>
      </c>
      <c r="AC324">
        <v>0.99515053546200005</v>
      </c>
      <c r="AD324" s="55">
        <v>44516.209247685183</v>
      </c>
      <c r="AE324" s="55">
        <v>44516.336430868054</v>
      </c>
      <c r="AF324">
        <v>3116</v>
      </c>
      <c r="AG324" t="s">
        <v>1318</v>
      </c>
      <c r="AH324" t="s">
        <v>1319</v>
      </c>
      <c r="AI324" t="s">
        <v>120</v>
      </c>
      <c r="AJ324">
        <v>0</v>
      </c>
      <c r="AK324" s="55">
        <v>44516.151273148149</v>
      </c>
      <c r="AL324" s="55">
        <v>44516.250254629631</v>
      </c>
      <c r="AM324" t="s">
        <v>13</v>
      </c>
      <c r="AN324" t="s">
        <v>1320</v>
      </c>
      <c r="AO324" t="s">
        <v>32</v>
      </c>
      <c r="AP324" t="s">
        <v>272</v>
      </c>
      <c r="AQ324">
        <v>3</v>
      </c>
      <c r="AR324" t="s">
        <v>122</v>
      </c>
      <c r="AS324" t="s">
        <v>1318</v>
      </c>
      <c r="AT324" s="53">
        <v>36161</v>
      </c>
      <c r="AU324" t="s">
        <v>232</v>
      </c>
      <c r="AV324" t="s">
        <v>122</v>
      </c>
      <c r="AW324" t="s">
        <v>13</v>
      </c>
      <c r="AX324" s="53">
        <v>44249</v>
      </c>
      <c r="AY324" t="s">
        <v>123</v>
      </c>
      <c r="AZ324" t="s">
        <v>52</v>
      </c>
      <c r="BA324" t="s">
        <v>53</v>
      </c>
      <c r="BB324" t="s">
        <v>233</v>
      </c>
      <c r="BC324" t="s">
        <v>120</v>
      </c>
      <c r="BD324" t="s">
        <v>124</v>
      </c>
      <c r="BE324" t="s">
        <v>120</v>
      </c>
    </row>
    <row r="325" spans="1:57" hidden="1" x14ac:dyDescent="0.3">
      <c r="A325" s="55">
        <v>44515</v>
      </c>
      <c r="B325" t="s">
        <v>13</v>
      </c>
      <c r="C325" t="s">
        <v>32</v>
      </c>
      <c r="D325" t="s">
        <v>33</v>
      </c>
      <c r="E325">
        <v>3</v>
      </c>
      <c r="F325" t="s">
        <v>52</v>
      </c>
      <c r="G325" t="s">
        <v>53</v>
      </c>
      <c r="H325" t="s">
        <v>116</v>
      </c>
      <c r="I325" t="s">
        <v>69</v>
      </c>
      <c r="J325" s="55">
        <v>44514</v>
      </c>
      <c r="K325" s="55">
        <v>44515</v>
      </c>
      <c r="L325">
        <v>4</v>
      </c>
      <c r="M325" t="s">
        <v>117</v>
      </c>
      <c r="N325">
        <v>0</v>
      </c>
      <c r="O325">
        <v>12697140</v>
      </c>
      <c r="P325" t="s">
        <v>118</v>
      </c>
      <c r="Q325">
        <v>3117</v>
      </c>
      <c r="R325">
        <v>0</v>
      </c>
      <c r="S325">
        <v>0.454758380623</v>
      </c>
      <c r="T325" s="19">
        <v>12360175.758064</v>
      </c>
      <c r="U325" s="19">
        <v>11523558.312332001</v>
      </c>
      <c r="V325" s="19">
        <f t="shared" si="5"/>
        <v>-836617.44573199935</v>
      </c>
      <c r="W325">
        <v>-892304.45</v>
      </c>
      <c r="X325">
        <v>0</v>
      </c>
      <c r="Y325">
        <v>-892304.45</v>
      </c>
      <c r="Z325">
        <v>55687.004268000601</v>
      </c>
      <c r="AA325">
        <v>12360175.758064</v>
      </c>
      <c r="AB325">
        <v>0.45053569915199998</v>
      </c>
      <c r="AC325">
        <v>0.84754167329600005</v>
      </c>
      <c r="AD325" s="55">
        <v>44516.209247685183</v>
      </c>
      <c r="AE325" s="55">
        <v>44516.336430868054</v>
      </c>
      <c r="AF325">
        <v>3117</v>
      </c>
      <c r="AG325" t="s">
        <v>1321</v>
      </c>
      <c r="AH325" t="s">
        <v>1322</v>
      </c>
      <c r="AI325" t="s">
        <v>120</v>
      </c>
      <c r="AJ325">
        <v>0</v>
      </c>
      <c r="AK325" s="55">
        <v>44516.151273148149</v>
      </c>
      <c r="AL325" s="55">
        <v>44516.250254629631</v>
      </c>
      <c r="AM325" t="s">
        <v>13</v>
      </c>
      <c r="AN325" t="s">
        <v>1323</v>
      </c>
      <c r="AO325" t="s">
        <v>32</v>
      </c>
      <c r="AP325" t="s">
        <v>33</v>
      </c>
      <c r="AQ325">
        <v>3</v>
      </c>
      <c r="AR325" t="s">
        <v>122</v>
      </c>
      <c r="AS325" t="s">
        <v>1321</v>
      </c>
      <c r="AT325" s="53">
        <v>36161</v>
      </c>
      <c r="AU325" t="s">
        <v>232</v>
      </c>
      <c r="AV325" t="s">
        <v>122</v>
      </c>
      <c r="AW325" t="s">
        <v>13</v>
      </c>
      <c r="AX325" s="53">
        <v>44249</v>
      </c>
      <c r="AY325" t="s">
        <v>123</v>
      </c>
      <c r="AZ325" t="s">
        <v>52</v>
      </c>
      <c r="BA325" t="s">
        <v>53</v>
      </c>
      <c r="BB325" t="s">
        <v>233</v>
      </c>
      <c r="BC325" t="s">
        <v>120</v>
      </c>
      <c r="BD325" t="s">
        <v>124</v>
      </c>
      <c r="BE325" t="s">
        <v>120</v>
      </c>
    </row>
    <row r="326" spans="1:57" hidden="1" x14ac:dyDescent="0.3">
      <c r="A326" s="55">
        <v>44515</v>
      </c>
      <c r="B326" t="s">
        <v>13</v>
      </c>
      <c r="C326" t="s">
        <v>32</v>
      </c>
      <c r="D326" t="s">
        <v>33</v>
      </c>
      <c r="E326">
        <v>3</v>
      </c>
      <c r="F326" t="s">
        <v>52</v>
      </c>
      <c r="G326" t="s">
        <v>53</v>
      </c>
      <c r="H326" t="s">
        <v>116</v>
      </c>
      <c r="I326" t="s">
        <v>69</v>
      </c>
      <c r="J326" s="55">
        <v>44514</v>
      </c>
      <c r="K326" s="55">
        <v>44515</v>
      </c>
      <c r="L326">
        <v>4</v>
      </c>
      <c r="M326" t="s">
        <v>117</v>
      </c>
      <c r="N326">
        <v>0</v>
      </c>
      <c r="O326">
        <v>12697140</v>
      </c>
      <c r="P326" t="s">
        <v>118</v>
      </c>
      <c r="Q326">
        <v>3120</v>
      </c>
      <c r="R326">
        <v>0</v>
      </c>
      <c r="S326">
        <v>2.2635665417999998E-2</v>
      </c>
      <c r="T326" s="19">
        <v>615229.56999999995</v>
      </c>
      <c r="U326" s="19">
        <v>614309.43999999994</v>
      </c>
      <c r="V326" s="19">
        <f t="shared" si="5"/>
        <v>-920.13000000000466</v>
      </c>
      <c r="W326">
        <v>0</v>
      </c>
      <c r="X326">
        <v>0</v>
      </c>
      <c r="Y326">
        <v>0</v>
      </c>
      <c r="Z326">
        <v>-920.130000000005</v>
      </c>
      <c r="AA326">
        <v>615229.56999999995</v>
      </c>
      <c r="AB326">
        <v>-0.149558806154</v>
      </c>
      <c r="AC326">
        <v>0.245074936375</v>
      </c>
      <c r="AD326" s="55">
        <v>44516.209247685183</v>
      </c>
      <c r="AE326" s="55">
        <v>44516.336430868054</v>
      </c>
      <c r="AF326">
        <v>3120</v>
      </c>
      <c r="AG326" t="s">
        <v>1324</v>
      </c>
      <c r="AH326" t="s">
        <v>1325</v>
      </c>
      <c r="AI326" t="s">
        <v>120</v>
      </c>
      <c r="AJ326">
        <v>0</v>
      </c>
      <c r="AK326" s="55">
        <v>44516.151273148149</v>
      </c>
      <c r="AL326" s="55">
        <v>44516.250254629631</v>
      </c>
      <c r="AM326" t="s">
        <v>13</v>
      </c>
      <c r="AN326">
        <v>302491303</v>
      </c>
      <c r="AO326" t="s">
        <v>32</v>
      </c>
      <c r="AP326" t="s">
        <v>33</v>
      </c>
      <c r="AQ326">
        <v>3</v>
      </c>
      <c r="AR326" t="s">
        <v>122</v>
      </c>
      <c r="AS326" t="s">
        <v>1324</v>
      </c>
      <c r="AT326" s="53">
        <v>36161</v>
      </c>
      <c r="AU326" t="s">
        <v>232</v>
      </c>
      <c r="AV326" t="s">
        <v>122</v>
      </c>
      <c r="AW326" t="s">
        <v>13</v>
      </c>
      <c r="AX326" s="53">
        <v>44249</v>
      </c>
      <c r="AY326" t="s">
        <v>123</v>
      </c>
      <c r="AZ326" t="s">
        <v>52</v>
      </c>
      <c r="BA326" t="s">
        <v>53</v>
      </c>
      <c r="BB326" t="s">
        <v>233</v>
      </c>
      <c r="BC326" t="s">
        <v>120</v>
      </c>
      <c r="BD326" t="s">
        <v>124</v>
      </c>
      <c r="BE326" t="s">
        <v>120</v>
      </c>
    </row>
    <row r="327" spans="1:57" hidden="1" x14ac:dyDescent="0.3">
      <c r="A327" s="55">
        <v>44515</v>
      </c>
      <c r="B327" t="s">
        <v>13</v>
      </c>
      <c r="C327" t="s">
        <v>32</v>
      </c>
      <c r="D327" t="s">
        <v>33</v>
      </c>
      <c r="E327">
        <v>3</v>
      </c>
      <c r="F327" t="s">
        <v>52</v>
      </c>
      <c r="G327" t="s">
        <v>53</v>
      </c>
      <c r="H327" t="s">
        <v>116</v>
      </c>
      <c r="I327" t="s">
        <v>69</v>
      </c>
      <c r="J327" s="55">
        <v>44514</v>
      </c>
      <c r="K327" s="55">
        <v>44515</v>
      </c>
      <c r="L327">
        <v>4</v>
      </c>
      <c r="M327" t="s">
        <v>117</v>
      </c>
      <c r="N327">
        <v>0</v>
      </c>
      <c r="O327">
        <v>12697140</v>
      </c>
      <c r="P327" t="s">
        <v>118</v>
      </c>
      <c r="Q327">
        <v>3121</v>
      </c>
      <c r="R327">
        <v>0</v>
      </c>
      <c r="S327">
        <v>1.352031274614</v>
      </c>
      <c r="T327" s="19">
        <v>36747743.189999998</v>
      </c>
      <c r="U327" s="19">
        <v>34592541.350000001</v>
      </c>
      <c r="V327" s="19">
        <f t="shared" si="5"/>
        <v>-2155201.8399999961</v>
      </c>
      <c r="W327">
        <v>-2726728.73</v>
      </c>
      <c r="X327">
        <v>0</v>
      </c>
      <c r="Y327">
        <v>-2726728.73</v>
      </c>
      <c r="Z327">
        <v>571526.89000000397</v>
      </c>
      <c r="AA327">
        <v>36747743.189999998</v>
      </c>
      <c r="AB327">
        <v>1.5552707197419999</v>
      </c>
      <c r="AC327">
        <v>1.9566429053359999</v>
      </c>
      <c r="AD327" s="55">
        <v>44516.209247685183</v>
      </c>
      <c r="AE327" s="55">
        <v>44516.336430868054</v>
      </c>
      <c r="AF327">
        <v>3121</v>
      </c>
      <c r="AG327" t="s">
        <v>1326</v>
      </c>
      <c r="AH327" t="s">
        <v>1327</v>
      </c>
      <c r="AI327" t="s">
        <v>120</v>
      </c>
      <c r="AJ327">
        <v>0</v>
      </c>
      <c r="AK327" s="55">
        <v>44516.151273148149</v>
      </c>
      <c r="AL327" s="55">
        <v>44516.250254629631</v>
      </c>
      <c r="AM327" t="s">
        <v>13</v>
      </c>
      <c r="AN327" t="s">
        <v>1328</v>
      </c>
      <c r="AO327" t="s">
        <v>32</v>
      </c>
      <c r="AP327" t="s">
        <v>33</v>
      </c>
      <c r="AQ327">
        <v>3</v>
      </c>
      <c r="AR327" t="s">
        <v>122</v>
      </c>
      <c r="AS327" t="s">
        <v>1326</v>
      </c>
      <c r="AT327" s="53">
        <v>36161</v>
      </c>
      <c r="AU327" t="s">
        <v>232</v>
      </c>
      <c r="AV327" t="s">
        <v>122</v>
      </c>
      <c r="AW327" t="s">
        <v>13</v>
      </c>
      <c r="AX327" s="53">
        <v>44249</v>
      </c>
      <c r="AY327" t="s">
        <v>123</v>
      </c>
      <c r="AZ327" t="s">
        <v>52</v>
      </c>
      <c r="BA327" t="s">
        <v>53</v>
      </c>
      <c r="BB327" t="s">
        <v>233</v>
      </c>
      <c r="BC327" t="s">
        <v>120</v>
      </c>
      <c r="BD327" t="s">
        <v>124</v>
      </c>
      <c r="BE327" t="s">
        <v>120</v>
      </c>
    </row>
    <row r="328" spans="1:57" hidden="1" x14ac:dyDescent="0.3">
      <c r="A328" s="55">
        <v>44515</v>
      </c>
      <c r="B328" t="s">
        <v>13</v>
      </c>
      <c r="C328" t="s">
        <v>32</v>
      </c>
      <c r="D328" t="s">
        <v>33</v>
      </c>
      <c r="E328">
        <v>3</v>
      </c>
      <c r="F328" t="s">
        <v>52</v>
      </c>
      <c r="G328" t="s">
        <v>53</v>
      </c>
      <c r="H328" t="s">
        <v>116</v>
      </c>
      <c r="I328" t="s">
        <v>69</v>
      </c>
      <c r="J328" s="55">
        <v>44514</v>
      </c>
      <c r="K328" s="55">
        <v>44515</v>
      </c>
      <c r="L328">
        <v>4</v>
      </c>
      <c r="M328" t="s">
        <v>117</v>
      </c>
      <c r="N328">
        <v>0</v>
      </c>
      <c r="O328">
        <v>12697140</v>
      </c>
      <c r="P328" t="s">
        <v>118</v>
      </c>
      <c r="Q328">
        <v>3122</v>
      </c>
      <c r="R328">
        <v>0</v>
      </c>
      <c r="S328">
        <v>2.862670069E-2</v>
      </c>
      <c r="T328" s="19">
        <v>778063.84</v>
      </c>
      <c r="U328" s="19">
        <v>785692.38</v>
      </c>
      <c r="V328" s="19">
        <f t="shared" si="5"/>
        <v>7628.5400000000373</v>
      </c>
      <c r="W328">
        <v>0</v>
      </c>
      <c r="X328">
        <v>0</v>
      </c>
      <c r="Y328">
        <v>0</v>
      </c>
      <c r="Z328">
        <v>7628.54000000004</v>
      </c>
      <c r="AA328">
        <v>778063.84</v>
      </c>
      <c r="AB328">
        <v>0.98045168118899995</v>
      </c>
      <c r="AC328">
        <v>1.379551974073</v>
      </c>
      <c r="AD328" s="55">
        <v>44516.209247685183</v>
      </c>
      <c r="AE328" s="55">
        <v>44516.336430868054</v>
      </c>
      <c r="AF328">
        <v>3122</v>
      </c>
      <c r="AG328" t="s">
        <v>1329</v>
      </c>
      <c r="AH328" t="s">
        <v>1330</v>
      </c>
      <c r="AI328" t="s">
        <v>120</v>
      </c>
      <c r="AJ328">
        <v>0</v>
      </c>
      <c r="AK328" s="55">
        <v>44516.151273148149</v>
      </c>
      <c r="AL328" s="55">
        <v>44516.250254629631</v>
      </c>
      <c r="AM328" t="s">
        <v>13</v>
      </c>
      <c r="AN328">
        <v>303075105</v>
      </c>
      <c r="AO328" t="s">
        <v>32</v>
      </c>
      <c r="AP328" t="s">
        <v>33</v>
      </c>
      <c r="AQ328">
        <v>3</v>
      </c>
      <c r="AR328" t="s">
        <v>122</v>
      </c>
      <c r="AS328" t="s">
        <v>1329</v>
      </c>
      <c r="AT328" s="53">
        <v>36161</v>
      </c>
      <c r="AU328" t="s">
        <v>232</v>
      </c>
      <c r="AV328" t="s">
        <v>122</v>
      </c>
      <c r="AW328" t="s">
        <v>13</v>
      </c>
      <c r="AX328" s="53">
        <v>44249</v>
      </c>
      <c r="AY328" t="s">
        <v>123</v>
      </c>
      <c r="AZ328" t="s">
        <v>52</v>
      </c>
      <c r="BA328" t="s">
        <v>53</v>
      </c>
      <c r="BB328" t="s">
        <v>233</v>
      </c>
      <c r="BC328" t="s">
        <v>120</v>
      </c>
      <c r="BD328" t="s">
        <v>124</v>
      </c>
      <c r="BE328" t="s">
        <v>120</v>
      </c>
    </row>
    <row r="329" spans="1:57" hidden="1" x14ac:dyDescent="0.3">
      <c r="A329" s="55">
        <v>44515</v>
      </c>
      <c r="B329" t="s">
        <v>13</v>
      </c>
      <c r="C329" t="s">
        <v>32</v>
      </c>
      <c r="D329" t="s">
        <v>33</v>
      </c>
      <c r="E329">
        <v>3</v>
      </c>
      <c r="F329" t="s">
        <v>52</v>
      </c>
      <c r="G329" t="s">
        <v>53</v>
      </c>
      <c r="H329" t="s">
        <v>116</v>
      </c>
      <c r="I329" t="s">
        <v>69</v>
      </c>
      <c r="J329" s="55">
        <v>44514</v>
      </c>
      <c r="K329" s="55">
        <v>44515</v>
      </c>
      <c r="L329">
        <v>4</v>
      </c>
      <c r="M329" t="s">
        <v>117</v>
      </c>
      <c r="N329">
        <v>0</v>
      </c>
      <c r="O329">
        <v>12697140</v>
      </c>
      <c r="P329" t="s">
        <v>118</v>
      </c>
      <c r="Q329">
        <v>3125</v>
      </c>
      <c r="R329">
        <v>0</v>
      </c>
      <c r="S329">
        <v>5.7606872300999999E-2</v>
      </c>
      <c r="T329" s="19">
        <v>1565734.8976</v>
      </c>
      <c r="U329" s="19">
        <v>1443184.5088</v>
      </c>
      <c r="V329" s="19">
        <f t="shared" si="5"/>
        <v>-122550.38880000007</v>
      </c>
      <c r="W329">
        <v>-126682.21</v>
      </c>
      <c r="X329">
        <v>0</v>
      </c>
      <c r="Y329">
        <v>-126682.21</v>
      </c>
      <c r="Z329">
        <v>4131.8211999999303</v>
      </c>
      <c r="AA329">
        <v>1565734.8976</v>
      </c>
      <c r="AB329">
        <v>0.263890215792</v>
      </c>
      <c r="AC329">
        <v>0.66015843159900001</v>
      </c>
      <c r="AD329" s="55">
        <v>44516.209247685183</v>
      </c>
      <c r="AE329" s="55">
        <v>44516.336430868054</v>
      </c>
      <c r="AF329">
        <v>3125</v>
      </c>
      <c r="AG329" t="s">
        <v>1334</v>
      </c>
      <c r="AH329" t="s">
        <v>1335</v>
      </c>
      <c r="AI329" t="s">
        <v>120</v>
      </c>
      <c r="AJ329">
        <v>0</v>
      </c>
      <c r="AK329" s="55">
        <v>44516.151273148149</v>
      </c>
      <c r="AL329" s="55">
        <v>44516.250254629631</v>
      </c>
      <c r="AM329" t="s">
        <v>13</v>
      </c>
      <c r="AN329">
        <v>311900104</v>
      </c>
      <c r="AO329" t="s">
        <v>32</v>
      </c>
      <c r="AP329" t="s">
        <v>33</v>
      </c>
      <c r="AQ329">
        <v>3</v>
      </c>
      <c r="AR329" t="s">
        <v>122</v>
      </c>
      <c r="AS329" t="s">
        <v>1334</v>
      </c>
      <c r="AT329" s="53">
        <v>36161</v>
      </c>
      <c r="AU329" t="s">
        <v>232</v>
      </c>
      <c r="AV329" t="s">
        <v>122</v>
      </c>
      <c r="AW329" t="s">
        <v>13</v>
      </c>
      <c r="AX329" s="53">
        <v>44249</v>
      </c>
      <c r="AY329" t="s">
        <v>123</v>
      </c>
      <c r="AZ329" t="s">
        <v>52</v>
      </c>
      <c r="BA329" t="s">
        <v>53</v>
      </c>
      <c r="BB329" t="s">
        <v>233</v>
      </c>
      <c r="BC329" t="s">
        <v>120</v>
      </c>
      <c r="BD329" t="s">
        <v>124</v>
      </c>
      <c r="BE329" t="s">
        <v>120</v>
      </c>
    </row>
    <row r="330" spans="1:57" hidden="1" x14ac:dyDescent="0.3">
      <c r="A330" s="55">
        <v>44515</v>
      </c>
      <c r="B330" t="s">
        <v>13</v>
      </c>
      <c r="C330" t="s">
        <v>32</v>
      </c>
      <c r="D330" t="s">
        <v>33</v>
      </c>
      <c r="E330">
        <v>3</v>
      </c>
      <c r="F330" t="s">
        <v>52</v>
      </c>
      <c r="G330" t="s">
        <v>53</v>
      </c>
      <c r="H330" t="s">
        <v>116</v>
      </c>
      <c r="I330" t="s">
        <v>69</v>
      </c>
      <c r="J330" s="55">
        <v>44514</v>
      </c>
      <c r="K330" s="55">
        <v>44515</v>
      </c>
      <c r="L330">
        <v>4</v>
      </c>
      <c r="M330" t="s">
        <v>117</v>
      </c>
      <c r="N330">
        <v>0</v>
      </c>
      <c r="O330">
        <v>12697140</v>
      </c>
      <c r="P330" t="s">
        <v>118</v>
      </c>
      <c r="Q330">
        <v>3128</v>
      </c>
      <c r="R330">
        <v>0</v>
      </c>
      <c r="S330">
        <v>0.10594111704500001</v>
      </c>
      <c r="T330" s="19">
        <v>2879442.98</v>
      </c>
      <c r="U330" s="19">
        <v>2642018.6</v>
      </c>
      <c r="V330" s="19">
        <f t="shared" si="5"/>
        <v>-237424.37999999989</v>
      </c>
      <c r="W330">
        <v>-208239.48</v>
      </c>
      <c r="X330">
        <v>0</v>
      </c>
      <c r="Y330">
        <v>-208239.48</v>
      </c>
      <c r="Z330">
        <v>-29184.8999999999</v>
      </c>
      <c r="AA330">
        <v>2879442.98</v>
      </c>
      <c r="AB330">
        <v>-1.0135606158099999</v>
      </c>
      <c r="AC330">
        <v>-0.62234126358899999</v>
      </c>
      <c r="AD330" s="55">
        <v>44516.209247685183</v>
      </c>
      <c r="AE330" s="55">
        <v>44516.336430868054</v>
      </c>
      <c r="AF330">
        <v>3128</v>
      </c>
      <c r="AG330" t="s">
        <v>1336</v>
      </c>
      <c r="AH330" t="s">
        <v>1337</v>
      </c>
      <c r="AI330" t="s">
        <v>120</v>
      </c>
      <c r="AJ330" t="s">
        <v>120</v>
      </c>
      <c r="AK330" s="55">
        <v>44516.151273148149</v>
      </c>
      <c r="AL330" s="55">
        <v>44516.250254629631</v>
      </c>
      <c r="AM330" t="s">
        <v>13</v>
      </c>
      <c r="AN330" t="s">
        <v>1338</v>
      </c>
      <c r="AO330" t="s">
        <v>32</v>
      </c>
      <c r="AP330" t="s">
        <v>33</v>
      </c>
      <c r="AQ330">
        <v>3</v>
      </c>
      <c r="AR330" t="s">
        <v>122</v>
      </c>
      <c r="AS330" t="s">
        <v>1336</v>
      </c>
      <c r="AT330" s="53">
        <v>36161</v>
      </c>
      <c r="AU330" t="s">
        <v>232</v>
      </c>
      <c r="AV330" t="s">
        <v>122</v>
      </c>
      <c r="AW330" t="s">
        <v>13</v>
      </c>
      <c r="AX330" s="53">
        <v>44249</v>
      </c>
      <c r="AY330" t="s">
        <v>123</v>
      </c>
      <c r="AZ330" t="s">
        <v>52</v>
      </c>
      <c r="BA330" t="s">
        <v>53</v>
      </c>
      <c r="BB330" t="s">
        <v>233</v>
      </c>
      <c r="BC330" t="s">
        <v>120</v>
      </c>
      <c r="BD330" t="s">
        <v>124</v>
      </c>
      <c r="BE330" t="s">
        <v>120</v>
      </c>
    </row>
    <row r="331" spans="1:57" hidden="1" x14ac:dyDescent="0.3">
      <c r="A331" s="55">
        <v>44515</v>
      </c>
      <c r="B331" t="s">
        <v>13</v>
      </c>
      <c r="C331" t="s">
        <v>32</v>
      </c>
      <c r="D331" t="s">
        <v>33</v>
      </c>
      <c r="E331">
        <v>3</v>
      </c>
      <c r="F331" t="s">
        <v>52</v>
      </c>
      <c r="G331" t="s">
        <v>53</v>
      </c>
      <c r="H331" t="s">
        <v>116</v>
      </c>
      <c r="I331" t="s">
        <v>69</v>
      </c>
      <c r="J331" s="55">
        <v>44514</v>
      </c>
      <c r="K331" s="55">
        <v>44515</v>
      </c>
      <c r="L331">
        <v>4</v>
      </c>
      <c r="M331" t="s">
        <v>117</v>
      </c>
      <c r="N331">
        <v>0</v>
      </c>
      <c r="O331">
        <v>12697140</v>
      </c>
      <c r="P331" t="s">
        <v>118</v>
      </c>
      <c r="Q331">
        <v>3129</v>
      </c>
      <c r="R331">
        <v>0</v>
      </c>
      <c r="S331">
        <v>2.3628858682999999E-2</v>
      </c>
      <c r="T331" s="19">
        <v>642224.22</v>
      </c>
      <c r="U331" s="19">
        <v>516940.46</v>
      </c>
      <c r="V331" s="19">
        <f t="shared" si="5"/>
        <v>-125283.75999999995</v>
      </c>
      <c r="W331">
        <v>-126993.21</v>
      </c>
      <c r="X331">
        <v>0</v>
      </c>
      <c r="Y331">
        <v>-126993.21</v>
      </c>
      <c r="Z331">
        <v>1709.4500000000601</v>
      </c>
      <c r="AA331">
        <v>642224.22</v>
      </c>
      <c r="AB331">
        <v>0.26617650763799999</v>
      </c>
      <c r="AC331">
        <v>0.66245369361499995</v>
      </c>
      <c r="AD331" s="55">
        <v>44516.209247685183</v>
      </c>
      <c r="AE331" s="55">
        <v>44516.336430868054</v>
      </c>
      <c r="AF331">
        <v>3129</v>
      </c>
      <c r="AG331" t="s">
        <v>1339</v>
      </c>
      <c r="AH331" t="s">
        <v>1340</v>
      </c>
      <c r="AI331" t="s">
        <v>120</v>
      </c>
      <c r="AJ331">
        <v>0</v>
      </c>
      <c r="AK331" s="55">
        <v>44516.151273148149</v>
      </c>
      <c r="AL331" s="55">
        <v>44516.250254629631</v>
      </c>
      <c r="AM331" t="s">
        <v>13</v>
      </c>
      <c r="AN331">
        <v>315616102</v>
      </c>
      <c r="AO331" t="s">
        <v>32</v>
      </c>
      <c r="AP331" t="s">
        <v>33</v>
      </c>
      <c r="AQ331">
        <v>3</v>
      </c>
      <c r="AR331" t="s">
        <v>122</v>
      </c>
      <c r="AS331" t="s">
        <v>1339</v>
      </c>
      <c r="AT331" s="53">
        <v>36161</v>
      </c>
      <c r="AU331" t="s">
        <v>232</v>
      </c>
      <c r="AV331" t="s">
        <v>122</v>
      </c>
      <c r="AW331" t="s">
        <v>13</v>
      </c>
      <c r="AX331" s="53">
        <v>44249</v>
      </c>
      <c r="AY331" t="s">
        <v>123</v>
      </c>
      <c r="AZ331" t="s">
        <v>52</v>
      </c>
      <c r="BA331" t="s">
        <v>53</v>
      </c>
      <c r="BB331" t="s">
        <v>233</v>
      </c>
      <c r="BC331" t="s">
        <v>120</v>
      </c>
      <c r="BD331" t="s">
        <v>124</v>
      </c>
      <c r="BE331" t="s">
        <v>120</v>
      </c>
    </row>
    <row r="332" spans="1:57" hidden="1" x14ac:dyDescent="0.3">
      <c r="A332" s="55">
        <v>44515</v>
      </c>
      <c r="B332" t="s">
        <v>13</v>
      </c>
      <c r="C332" t="s">
        <v>32</v>
      </c>
      <c r="D332" t="s">
        <v>33</v>
      </c>
      <c r="E332">
        <v>3</v>
      </c>
      <c r="F332" t="s">
        <v>52</v>
      </c>
      <c r="G332" t="s">
        <v>53</v>
      </c>
      <c r="H332" t="s">
        <v>116</v>
      </c>
      <c r="I332" t="s">
        <v>69</v>
      </c>
      <c r="J332" s="55">
        <v>44514</v>
      </c>
      <c r="K332" s="55">
        <v>44515</v>
      </c>
      <c r="L332">
        <v>4</v>
      </c>
      <c r="M332" t="s">
        <v>117</v>
      </c>
      <c r="N332">
        <v>0</v>
      </c>
      <c r="O332">
        <v>12697140</v>
      </c>
      <c r="P332" t="s">
        <v>118</v>
      </c>
      <c r="Q332">
        <v>3130</v>
      </c>
      <c r="R332">
        <v>0</v>
      </c>
      <c r="S332">
        <v>0.119959081739</v>
      </c>
      <c r="T332" s="19">
        <v>3260446.42</v>
      </c>
      <c r="U332" s="19">
        <v>2979704.5</v>
      </c>
      <c r="V332" s="19">
        <f t="shared" si="5"/>
        <v>-280741.91999999993</v>
      </c>
      <c r="W332">
        <v>-234835.72</v>
      </c>
      <c r="X332">
        <v>0</v>
      </c>
      <c r="Y332">
        <v>-234835.72</v>
      </c>
      <c r="Z332">
        <v>-45906.199999999903</v>
      </c>
      <c r="AA332">
        <v>3260446.42</v>
      </c>
      <c r="AB332">
        <v>-1.407972838272</v>
      </c>
      <c r="AC332">
        <v>-1.0183125106969999</v>
      </c>
      <c r="AD332" s="55">
        <v>44516.209247685183</v>
      </c>
      <c r="AE332" s="55">
        <v>44516.336430868054</v>
      </c>
      <c r="AF332">
        <v>3130</v>
      </c>
      <c r="AG332" t="s">
        <v>1341</v>
      </c>
      <c r="AH332" t="s">
        <v>1342</v>
      </c>
      <c r="AI332" t="s">
        <v>120</v>
      </c>
      <c r="AJ332">
        <v>0</v>
      </c>
      <c r="AK332" s="55">
        <v>44516.151273148149</v>
      </c>
      <c r="AL332" s="55">
        <v>44516.250254629631</v>
      </c>
      <c r="AM332" t="s">
        <v>13</v>
      </c>
      <c r="AN332" t="s">
        <v>1343</v>
      </c>
      <c r="AO332" t="s">
        <v>32</v>
      </c>
      <c r="AP332" t="s">
        <v>33</v>
      </c>
      <c r="AQ332">
        <v>3</v>
      </c>
      <c r="AR332" t="s">
        <v>122</v>
      </c>
      <c r="AS332" t="s">
        <v>1341</v>
      </c>
      <c r="AT332" s="53">
        <v>36161</v>
      </c>
      <c r="AU332" t="s">
        <v>232</v>
      </c>
      <c r="AV332" t="s">
        <v>122</v>
      </c>
      <c r="AW332" t="s">
        <v>13</v>
      </c>
      <c r="AX332" s="53">
        <v>44249</v>
      </c>
      <c r="AY332" t="s">
        <v>123</v>
      </c>
      <c r="AZ332" t="s">
        <v>52</v>
      </c>
      <c r="BA332" t="s">
        <v>53</v>
      </c>
      <c r="BB332" t="s">
        <v>233</v>
      </c>
      <c r="BC332" t="s">
        <v>120</v>
      </c>
      <c r="BD332" t="s">
        <v>124</v>
      </c>
      <c r="BE332" t="s">
        <v>120</v>
      </c>
    </row>
    <row r="333" spans="1:57" hidden="1" x14ac:dyDescent="0.3">
      <c r="A333" s="55">
        <v>44515</v>
      </c>
      <c r="B333" t="s">
        <v>13</v>
      </c>
      <c r="C333" t="s">
        <v>32</v>
      </c>
      <c r="D333" t="s">
        <v>33</v>
      </c>
      <c r="E333">
        <v>3</v>
      </c>
      <c r="F333" t="s">
        <v>52</v>
      </c>
      <c r="G333" t="s">
        <v>53</v>
      </c>
      <c r="H333" t="s">
        <v>116</v>
      </c>
      <c r="I333" t="s">
        <v>69</v>
      </c>
      <c r="J333" s="55">
        <v>44514</v>
      </c>
      <c r="K333" s="55">
        <v>44515</v>
      </c>
      <c r="L333">
        <v>4</v>
      </c>
      <c r="M333" t="s">
        <v>117</v>
      </c>
      <c r="N333">
        <v>0</v>
      </c>
      <c r="O333">
        <v>12697140</v>
      </c>
      <c r="P333" t="s">
        <v>118</v>
      </c>
      <c r="Q333">
        <v>3132</v>
      </c>
      <c r="R333">
        <v>0</v>
      </c>
      <c r="S333">
        <v>5.1518233229000003E-2</v>
      </c>
      <c r="T333" s="19">
        <v>1400247.79</v>
      </c>
      <c r="U333" s="19">
        <v>1282880.43</v>
      </c>
      <c r="V333" s="19">
        <f t="shared" si="5"/>
        <v>-117367.3600000001</v>
      </c>
      <c r="W333">
        <v>-124789.68</v>
      </c>
      <c r="X333">
        <v>0</v>
      </c>
      <c r="Y333">
        <v>-124789.68</v>
      </c>
      <c r="Z333">
        <v>7422.3199999998897</v>
      </c>
      <c r="AA333">
        <v>1400247.79</v>
      </c>
      <c r="AB333">
        <v>0.53007189534599997</v>
      </c>
      <c r="AC333">
        <v>0.92739199276200002</v>
      </c>
      <c r="AD333" s="55">
        <v>44516.209247685183</v>
      </c>
      <c r="AE333" s="55">
        <v>44516.336430868054</v>
      </c>
      <c r="AF333">
        <v>3132</v>
      </c>
      <c r="AG333" t="s">
        <v>1344</v>
      </c>
      <c r="AH333" t="s">
        <v>1345</v>
      </c>
      <c r="AI333" t="s">
        <v>120</v>
      </c>
      <c r="AJ333">
        <v>0</v>
      </c>
      <c r="AK333" s="55">
        <v>44516.151273148149</v>
      </c>
      <c r="AL333" s="55">
        <v>44516.250254629631</v>
      </c>
      <c r="AM333" t="s">
        <v>13</v>
      </c>
      <c r="AN333">
        <v>316773100</v>
      </c>
      <c r="AO333" t="s">
        <v>32</v>
      </c>
      <c r="AP333" t="s">
        <v>33</v>
      </c>
      <c r="AQ333">
        <v>3</v>
      </c>
      <c r="AR333" t="s">
        <v>122</v>
      </c>
      <c r="AS333" t="s">
        <v>1344</v>
      </c>
      <c r="AT333" s="53">
        <v>36161</v>
      </c>
      <c r="AU333" t="s">
        <v>232</v>
      </c>
      <c r="AV333" t="s">
        <v>122</v>
      </c>
      <c r="AW333" t="s">
        <v>13</v>
      </c>
      <c r="AX333" s="53">
        <v>44249</v>
      </c>
      <c r="AY333" t="s">
        <v>123</v>
      </c>
      <c r="AZ333" t="s">
        <v>52</v>
      </c>
      <c r="BA333" t="s">
        <v>53</v>
      </c>
      <c r="BB333" t="s">
        <v>233</v>
      </c>
      <c r="BC333" t="s">
        <v>120</v>
      </c>
      <c r="BD333" t="s">
        <v>124</v>
      </c>
      <c r="BE333" t="s">
        <v>120</v>
      </c>
    </row>
    <row r="334" spans="1:57" hidden="1" x14ac:dyDescent="0.3">
      <c r="A334" s="55">
        <v>44515</v>
      </c>
      <c r="B334" t="s">
        <v>13</v>
      </c>
      <c r="C334" t="s">
        <v>32</v>
      </c>
      <c r="D334" t="s">
        <v>33</v>
      </c>
      <c r="E334">
        <v>3</v>
      </c>
      <c r="F334" t="s">
        <v>52</v>
      </c>
      <c r="G334" t="s">
        <v>53</v>
      </c>
      <c r="H334" t="s">
        <v>116</v>
      </c>
      <c r="I334" t="s">
        <v>69</v>
      </c>
      <c r="J334" s="55">
        <v>44514</v>
      </c>
      <c r="K334" s="55">
        <v>44515</v>
      </c>
      <c r="L334">
        <v>4</v>
      </c>
      <c r="M334" t="s">
        <v>117</v>
      </c>
      <c r="N334">
        <v>0</v>
      </c>
      <c r="O334">
        <v>12697140</v>
      </c>
      <c r="P334" t="s">
        <v>118</v>
      </c>
      <c r="Q334">
        <v>3137</v>
      </c>
      <c r="R334">
        <v>0</v>
      </c>
      <c r="S334">
        <v>6.3844649207000004E-2</v>
      </c>
      <c r="T334" s="19">
        <v>1735275.52</v>
      </c>
      <c r="U334" s="19">
        <v>1606566.61</v>
      </c>
      <c r="V334" s="19">
        <f t="shared" si="5"/>
        <v>-128708.90999999992</v>
      </c>
      <c r="W334">
        <v>-126609.67</v>
      </c>
      <c r="X334">
        <v>0</v>
      </c>
      <c r="Y334">
        <v>-126609.67</v>
      </c>
      <c r="Z334">
        <v>-2099.2399999999202</v>
      </c>
      <c r="AA334">
        <v>1735275.52</v>
      </c>
      <c r="AB334">
        <v>-0.12097444906</v>
      </c>
      <c r="AC334">
        <v>0.27377258623799999</v>
      </c>
      <c r="AD334" s="55">
        <v>44516.209247685183</v>
      </c>
      <c r="AE334" s="55">
        <v>44516.336430868054</v>
      </c>
      <c r="AF334">
        <v>3137</v>
      </c>
      <c r="AG334" t="s">
        <v>1346</v>
      </c>
      <c r="AH334" t="s">
        <v>1347</v>
      </c>
      <c r="AI334" t="s">
        <v>120</v>
      </c>
      <c r="AJ334">
        <v>0</v>
      </c>
      <c r="AK334" s="55">
        <v>44516.151273148149</v>
      </c>
      <c r="AL334" s="55">
        <v>44516.250254629631</v>
      </c>
      <c r="AM334" t="s">
        <v>13</v>
      </c>
      <c r="AN334" t="s">
        <v>1348</v>
      </c>
      <c r="AO334" t="s">
        <v>32</v>
      </c>
      <c r="AP334" t="s">
        <v>33</v>
      </c>
      <c r="AQ334">
        <v>3</v>
      </c>
      <c r="AR334" t="s">
        <v>122</v>
      </c>
      <c r="AS334" t="s">
        <v>1346</v>
      </c>
      <c r="AT334" s="53">
        <v>36161</v>
      </c>
      <c r="AU334" t="s">
        <v>232</v>
      </c>
      <c r="AV334" t="s">
        <v>122</v>
      </c>
      <c r="AW334" t="s">
        <v>13</v>
      </c>
      <c r="AX334" s="53">
        <v>44249</v>
      </c>
      <c r="AY334" t="s">
        <v>123</v>
      </c>
      <c r="AZ334" t="s">
        <v>52</v>
      </c>
      <c r="BA334" t="s">
        <v>53</v>
      </c>
      <c r="BB334" t="s">
        <v>233</v>
      </c>
      <c r="BC334" t="s">
        <v>120</v>
      </c>
      <c r="BD334" t="s">
        <v>124</v>
      </c>
      <c r="BE334" t="s">
        <v>120</v>
      </c>
    </row>
    <row r="335" spans="1:57" hidden="1" x14ac:dyDescent="0.3">
      <c r="A335" s="55">
        <v>44515</v>
      </c>
      <c r="B335" t="s">
        <v>13</v>
      </c>
      <c r="C335" t="s">
        <v>32</v>
      </c>
      <c r="D335" t="s">
        <v>33</v>
      </c>
      <c r="E335">
        <v>3</v>
      </c>
      <c r="F335" t="s">
        <v>52</v>
      </c>
      <c r="G335" t="s">
        <v>53</v>
      </c>
      <c r="H335" t="s">
        <v>116</v>
      </c>
      <c r="I335" t="s">
        <v>69</v>
      </c>
      <c r="J335" s="55">
        <v>44514</v>
      </c>
      <c r="K335" s="55">
        <v>44515</v>
      </c>
      <c r="L335">
        <v>4</v>
      </c>
      <c r="M335" t="s">
        <v>117</v>
      </c>
      <c r="N335">
        <v>0</v>
      </c>
      <c r="O335">
        <v>12697140</v>
      </c>
      <c r="P335" t="s">
        <v>118</v>
      </c>
      <c r="Q335">
        <v>3139</v>
      </c>
      <c r="R335">
        <v>0</v>
      </c>
      <c r="S335">
        <v>0.100149483129</v>
      </c>
      <c r="T335" s="19">
        <v>2722028.37</v>
      </c>
      <c r="U335" s="19">
        <v>2538617.86</v>
      </c>
      <c r="V335" s="19">
        <f t="shared" si="5"/>
        <v>-183410.51000000024</v>
      </c>
      <c r="W335">
        <v>-200125.18</v>
      </c>
      <c r="X335">
        <v>0</v>
      </c>
      <c r="Y335">
        <v>-200125.18</v>
      </c>
      <c r="Z335">
        <v>16714.669999999802</v>
      </c>
      <c r="AA335">
        <v>2722028.37</v>
      </c>
      <c r="AB335">
        <v>0.61405201298500001</v>
      </c>
      <c r="AC335">
        <v>1.0117040269790001</v>
      </c>
      <c r="AD335" s="55">
        <v>44516.209247685183</v>
      </c>
      <c r="AE335" s="55">
        <v>44516.336430868054</v>
      </c>
      <c r="AF335">
        <v>3139</v>
      </c>
      <c r="AG335" t="s">
        <v>1349</v>
      </c>
      <c r="AH335" t="s">
        <v>1350</v>
      </c>
      <c r="AI335" t="s">
        <v>120</v>
      </c>
      <c r="AJ335" t="s">
        <v>120</v>
      </c>
      <c r="AK335" s="55">
        <v>44516.151273148149</v>
      </c>
      <c r="AL335" s="55">
        <v>44516.250254629631</v>
      </c>
      <c r="AM335" t="s">
        <v>13</v>
      </c>
      <c r="AN335">
        <v>337738108</v>
      </c>
      <c r="AO335" t="s">
        <v>32</v>
      </c>
      <c r="AP335" t="s">
        <v>33</v>
      </c>
      <c r="AQ335">
        <v>3</v>
      </c>
      <c r="AR335" t="s">
        <v>122</v>
      </c>
      <c r="AS335" t="s">
        <v>1349</v>
      </c>
      <c r="AT335" s="53">
        <v>36161</v>
      </c>
      <c r="AU335" t="s">
        <v>232</v>
      </c>
      <c r="AV335" t="s">
        <v>122</v>
      </c>
      <c r="AW335" t="s">
        <v>13</v>
      </c>
      <c r="AX335" s="53">
        <v>44249</v>
      </c>
      <c r="AY335" t="s">
        <v>123</v>
      </c>
      <c r="AZ335" t="s">
        <v>52</v>
      </c>
      <c r="BA335" t="s">
        <v>53</v>
      </c>
      <c r="BB335" t="s">
        <v>233</v>
      </c>
      <c r="BC335" t="s">
        <v>120</v>
      </c>
      <c r="BD335" t="s">
        <v>124</v>
      </c>
      <c r="BE335" t="s">
        <v>120</v>
      </c>
    </row>
    <row r="336" spans="1:57" hidden="1" x14ac:dyDescent="0.3">
      <c r="A336" s="55">
        <v>44515</v>
      </c>
      <c r="B336" t="s">
        <v>13</v>
      </c>
      <c r="C336" t="s">
        <v>32</v>
      </c>
      <c r="D336" t="s">
        <v>33</v>
      </c>
      <c r="E336">
        <v>3</v>
      </c>
      <c r="F336" t="s">
        <v>52</v>
      </c>
      <c r="G336" t="s">
        <v>53</v>
      </c>
      <c r="H336" t="s">
        <v>116</v>
      </c>
      <c r="I336" t="s">
        <v>69</v>
      </c>
      <c r="J336" s="55">
        <v>44514</v>
      </c>
      <c r="K336" s="55">
        <v>44515</v>
      </c>
      <c r="L336">
        <v>4</v>
      </c>
      <c r="M336" t="s">
        <v>117</v>
      </c>
      <c r="N336">
        <v>0</v>
      </c>
      <c r="O336">
        <v>12697140</v>
      </c>
      <c r="P336" t="s">
        <v>118</v>
      </c>
      <c r="Q336">
        <v>3140</v>
      </c>
      <c r="R336">
        <v>0</v>
      </c>
      <c r="S336">
        <v>3.4130793896000003E-2</v>
      </c>
      <c r="T336" s="19">
        <v>927663.19280000101</v>
      </c>
      <c r="U336" s="19">
        <v>934533.16640000197</v>
      </c>
      <c r="V336" s="19">
        <f t="shared" si="5"/>
        <v>6869.973600000958</v>
      </c>
      <c r="W336">
        <v>0</v>
      </c>
      <c r="X336">
        <v>0</v>
      </c>
      <c r="Y336">
        <v>0</v>
      </c>
      <c r="Z336">
        <v>6869.9736000009598</v>
      </c>
      <c r="AA336">
        <v>927663.19280000101</v>
      </c>
      <c r="AB336">
        <v>0.74056766004300001</v>
      </c>
      <c r="AC336">
        <v>1.1387193448299999</v>
      </c>
      <c r="AD336" s="55">
        <v>44516.209247685183</v>
      </c>
      <c r="AE336" s="55">
        <v>44516.336430868054</v>
      </c>
      <c r="AF336">
        <v>3140</v>
      </c>
      <c r="AG336" t="s">
        <v>1351</v>
      </c>
      <c r="AH336" t="s">
        <v>1352</v>
      </c>
      <c r="AI336" t="s">
        <v>120</v>
      </c>
      <c r="AJ336">
        <v>0</v>
      </c>
      <c r="AK336" s="55">
        <v>44516.151273148149</v>
      </c>
      <c r="AL336" s="55">
        <v>44516.250254629631</v>
      </c>
      <c r="AM336" t="s">
        <v>13</v>
      </c>
      <c r="AN336">
        <v>337932107</v>
      </c>
      <c r="AO336" t="s">
        <v>32</v>
      </c>
      <c r="AP336" t="s">
        <v>33</v>
      </c>
      <c r="AQ336">
        <v>3</v>
      </c>
      <c r="AR336" t="s">
        <v>122</v>
      </c>
      <c r="AS336" t="s">
        <v>1351</v>
      </c>
      <c r="AT336" s="53">
        <v>36161</v>
      </c>
      <c r="AU336" t="s">
        <v>232</v>
      </c>
      <c r="AV336" t="s">
        <v>122</v>
      </c>
      <c r="AW336" t="s">
        <v>13</v>
      </c>
      <c r="AX336" s="53">
        <v>44249</v>
      </c>
      <c r="AY336" t="s">
        <v>123</v>
      </c>
      <c r="AZ336" t="s">
        <v>52</v>
      </c>
      <c r="BA336" t="s">
        <v>53</v>
      </c>
      <c r="BB336" t="s">
        <v>233</v>
      </c>
      <c r="BC336" t="s">
        <v>120</v>
      </c>
      <c r="BD336" t="s">
        <v>124</v>
      </c>
      <c r="BE336" t="s">
        <v>120</v>
      </c>
    </row>
    <row r="337" spans="1:57" hidden="1" x14ac:dyDescent="0.3">
      <c r="A337" s="55">
        <v>44515</v>
      </c>
      <c r="B337" t="s">
        <v>13</v>
      </c>
      <c r="C337" t="s">
        <v>32</v>
      </c>
      <c r="D337" t="s">
        <v>33</v>
      </c>
      <c r="E337">
        <v>3</v>
      </c>
      <c r="F337" t="s">
        <v>52</v>
      </c>
      <c r="G337" t="s">
        <v>53</v>
      </c>
      <c r="H337" t="s">
        <v>116</v>
      </c>
      <c r="I337" t="s">
        <v>69</v>
      </c>
      <c r="J337" s="55">
        <v>44514</v>
      </c>
      <c r="K337" s="55">
        <v>44515</v>
      </c>
      <c r="L337">
        <v>4</v>
      </c>
      <c r="M337" t="s">
        <v>117</v>
      </c>
      <c r="N337">
        <v>0</v>
      </c>
      <c r="O337">
        <v>12697140</v>
      </c>
      <c r="P337" t="s">
        <v>118</v>
      </c>
      <c r="Q337">
        <v>3141</v>
      </c>
      <c r="R337">
        <v>0</v>
      </c>
      <c r="S337">
        <v>3.1665216848999998E-2</v>
      </c>
      <c r="T337" s="19">
        <v>860649.66</v>
      </c>
      <c r="U337" s="19">
        <v>857687.48</v>
      </c>
      <c r="V337" s="19">
        <f t="shared" si="5"/>
        <v>-2962.1800000000512</v>
      </c>
      <c r="W337">
        <v>0</v>
      </c>
      <c r="X337">
        <v>0</v>
      </c>
      <c r="Y337">
        <v>0</v>
      </c>
      <c r="Z337">
        <v>-2962.1800000000499</v>
      </c>
      <c r="AA337">
        <v>860649.66</v>
      </c>
      <c r="AB337">
        <v>-0.34417953525900002</v>
      </c>
      <c r="AC337">
        <v>4.9685326267E-2</v>
      </c>
      <c r="AD337" s="55">
        <v>44516.209247685183</v>
      </c>
      <c r="AE337" s="55">
        <v>44516.336430868054</v>
      </c>
      <c r="AF337">
        <v>3141</v>
      </c>
      <c r="AG337" t="s">
        <v>1353</v>
      </c>
      <c r="AH337" t="s">
        <v>1354</v>
      </c>
      <c r="AI337" t="s">
        <v>120</v>
      </c>
      <c r="AJ337">
        <v>0</v>
      </c>
      <c r="AK337" s="55">
        <v>44516.151273148149</v>
      </c>
      <c r="AL337" s="55">
        <v>44516.250254629631</v>
      </c>
      <c r="AM337" t="s">
        <v>13</v>
      </c>
      <c r="AN337">
        <v>339041105</v>
      </c>
      <c r="AO337" t="s">
        <v>32</v>
      </c>
      <c r="AP337" t="s">
        <v>33</v>
      </c>
      <c r="AQ337">
        <v>3</v>
      </c>
      <c r="AR337" t="s">
        <v>122</v>
      </c>
      <c r="AS337" t="s">
        <v>1353</v>
      </c>
      <c r="AT337" s="53">
        <v>36161</v>
      </c>
      <c r="AU337" t="s">
        <v>232</v>
      </c>
      <c r="AV337" t="s">
        <v>122</v>
      </c>
      <c r="AW337" t="s">
        <v>13</v>
      </c>
      <c r="AX337" s="53">
        <v>44249</v>
      </c>
      <c r="AY337" t="s">
        <v>123</v>
      </c>
      <c r="AZ337" t="s">
        <v>52</v>
      </c>
      <c r="BA337" t="s">
        <v>53</v>
      </c>
      <c r="BB337" t="s">
        <v>233</v>
      </c>
      <c r="BC337" t="s">
        <v>120</v>
      </c>
      <c r="BD337" t="s">
        <v>124</v>
      </c>
      <c r="BE337" t="s">
        <v>120</v>
      </c>
    </row>
    <row r="338" spans="1:57" hidden="1" x14ac:dyDescent="0.3">
      <c r="A338" s="55">
        <v>44515</v>
      </c>
      <c r="B338" t="s">
        <v>13</v>
      </c>
      <c r="C338" t="s">
        <v>32</v>
      </c>
      <c r="D338" t="s">
        <v>33</v>
      </c>
      <c r="E338">
        <v>3</v>
      </c>
      <c r="F338" t="s">
        <v>52</v>
      </c>
      <c r="G338" t="s">
        <v>53</v>
      </c>
      <c r="H338" t="s">
        <v>116</v>
      </c>
      <c r="I338" t="s">
        <v>69</v>
      </c>
      <c r="J338" s="55">
        <v>44514</v>
      </c>
      <c r="K338" s="55">
        <v>44515</v>
      </c>
      <c r="L338">
        <v>4</v>
      </c>
      <c r="M338" t="s">
        <v>117</v>
      </c>
      <c r="N338">
        <v>0</v>
      </c>
      <c r="O338">
        <v>12697140</v>
      </c>
      <c r="P338" t="s">
        <v>118</v>
      </c>
      <c r="Q338">
        <v>3147</v>
      </c>
      <c r="R338">
        <v>0</v>
      </c>
      <c r="S338">
        <v>0.12655655849</v>
      </c>
      <c r="T338" s="19">
        <v>3439763.56</v>
      </c>
      <c r="U338" s="19">
        <v>3234495.74</v>
      </c>
      <c r="V338" s="19">
        <f t="shared" si="5"/>
        <v>-205267.81999999983</v>
      </c>
      <c r="W338">
        <v>-254979.86</v>
      </c>
      <c r="X338">
        <v>0</v>
      </c>
      <c r="Y338">
        <v>-254979.86</v>
      </c>
      <c r="Z338">
        <v>49712.040000000197</v>
      </c>
      <c r="AA338">
        <v>3439763.56</v>
      </c>
      <c r="AB338">
        <v>1.4452167753059999</v>
      </c>
      <c r="AC338">
        <v>1.8461538461539999</v>
      </c>
      <c r="AD338" s="55">
        <v>44516.209247685183</v>
      </c>
      <c r="AE338" s="55">
        <v>44516.336430868054</v>
      </c>
      <c r="AF338">
        <v>3147</v>
      </c>
      <c r="AG338" t="s">
        <v>1355</v>
      </c>
      <c r="AH338" t="s">
        <v>1356</v>
      </c>
      <c r="AI338" t="s">
        <v>120</v>
      </c>
      <c r="AJ338" t="s">
        <v>120</v>
      </c>
      <c r="AK338" s="55">
        <v>44516.151273148149</v>
      </c>
      <c r="AL338" s="55">
        <v>44516.250254629631</v>
      </c>
      <c r="AM338" t="s">
        <v>13</v>
      </c>
      <c r="AN338">
        <v>345370860</v>
      </c>
      <c r="AO338" t="s">
        <v>32</v>
      </c>
      <c r="AP338" t="s">
        <v>33</v>
      </c>
      <c r="AQ338">
        <v>3</v>
      </c>
      <c r="AR338" t="s">
        <v>122</v>
      </c>
      <c r="AS338" t="s">
        <v>1355</v>
      </c>
      <c r="AT338" s="53">
        <v>36161</v>
      </c>
      <c r="AU338" t="s">
        <v>232</v>
      </c>
      <c r="AV338" t="s">
        <v>122</v>
      </c>
      <c r="AW338" t="s">
        <v>13</v>
      </c>
      <c r="AX338" s="53">
        <v>44249</v>
      </c>
      <c r="AY338" t="s">
        <v>123</v>
      </c>
      <c r="AZ338" t="s">
        <v>52</v>
      </c>
      <c r="BA338" t="s">
        <v>53</v>
      </c>
      <c r="BB338" t="s">
        <v>233</v>
      </c>
      <c r="BC338" t="s">
        <v>120</v>
      </c>
      <c r="BD338" t="s">
        <v>124</v>
      </c>
      <c r="BE338" t="s">
        <v>120</v>
      </c>
    </row>
    <row r="339" spans="1:57" hidden="1" x14ac:dyDescent="0.3">
      <c r="A339" s="55">
        <v>44515</v>
      </c>
      <c r="B339" t="s">
        <v>13</v>
      </c>
      <c r="C339" t="s">
        <v>32</v>
      </c>
      <c r="D339" t="s">
        <v>33</v>
      </c>
      <c r="E339">
        <v>3</v>
      </c>
      <c r="F339" t="s">
        <v>52</v>
      </c>
      <c r="G339" t="s">
        <v>53</v>
      </c>
      <c r="H339" t="s">
        <v>116</v>
      </c>
      <c r="I339" t="s">
        <v>69</v>
      </c>
      <c r="J339" s="55">
        <v>44514</v>
      </c>
      <c r="K339" s="55">
        <v>44515</v>
      </c>
      <c r="L339">
        <v>4</v>
      </c>
      <c r="M339" t="s">
        <v>117</v>
      </c>
      <c r="N339">
        <v>0</v>
      </c>
      <c r="O339">
        <v>12697140</v>
      </c>
      <c r="P339" t="s">
        <v>118</v>
      </c>
      <c r="Q339">
        <v>3151</v>
      </c>
      <c r="R339">
        <v>0</v>
      </c>
      <c r="S339">
        <v>7.8641726080000002E-2</v>
      </c>
      <c r="T339" s="19">
        <v>2137454.96</v>
      </c>
      <c r="U339" s="19">
        <v>1932873.08</v>
      </c>
      <c r="V339" s="19">
        <f t="shared" si="5"/>
        <v>-204581.87999999989</v>
      </c>
      <c r="W339">
        <v>-152363.29</v>
      </c>
      <c r="X339">
        <v>0</v>
      </c>
      <c r="Y339">
        <v>-152363.29</v>
      </c>
      <c r="Z339">
        <v>-52218.589999999902</v>
      </c>
      <c r="AA339">
        <v>2137454.96</v>
      </c>
      <c r="AB339">
        <v>-2.4430264486129998</v>
      </c>
      <c r="AC339">
        <v>-2.0574568197100001</v>
      </c>
      <c r="AD339" s="55">
        <v>44516.209247685183</v>
      </c>
      <c r="AE339" s="55">
        <v>44516.336430868054</v>
      </c>
      <c r="AF339">
        <v>3151</v>
      </c>
      <c r="AG339" t="s">
        <v>1357</v>
      </c>
      <c r="AH339" t="s">
        <v>1358</v>
      </c>
      <c r="AI339" t="s">
        <v>120</v>
      </c>
      <c r="AJ339">
        <v>0</v>
      </c>
      <c r="AK339" s="55">
        <v>44516.151273148149</v>
      </c>
      <c r="AL339" s="55">
        <v>44516.250254629631</v>
      </c>
      <c r="AM339" t="s">
        <v>13</v>
      </c>
      <c r="AN339" s="59">
        <v>3.4959000000000003E+113</v>
      </c>
      <c r="AO339" t="s">
        <v>32</v>
      </c>
      <c r="AP339" t="s">
        <v>33</v>
      </c>
      <c r="AQ339">
        <v>3</v>
      </c>
      <c r="AR339" t="s">
        <v>122</v>
      </c>
      <c r="AS339" t="s">
        <v>1357</v>
      </c>
      <c r="AT339" s="53">
        <v>36161</v>
      </c>
      <c r="AU339" t="s">
        <v>232</v>
      </c>
      <c r="AV339" t="s">
        <v>122</v>
      </c>
      <c r="AW339" t="s">
        <v>13</v>
      </c>
      <c r="AX339" s="53">
        <v>44249</v>
      </c>
      <c r="AY339" t="s">
        <v>123</v>
      </c>
      <c r="AZ339" t="s">
        <v>52</v>
      </c>
      <c r="BA339" t="s">
        <v>53</v>
      </c>
      <c r="BB339" t="s">
        <v>233</v>
      </c>
      <c r="BC339" t="s">
        <v>120</v>
      </c>
      <c r="BD339" t="s">
        <v>124</v>
      </c>
      <c r="BE339" t="s">
        <v>120</v>
      </c>
    </row>
    <row r="340" spans="1:57" hidden="1" x14ac:dyDescent="0.3">
      <c r="A340" s="55">
        <v>44515</v>
      </c>
      <c r="B340" t="s">
        <v>13</v>
      </c>
      <c r="C340" t="s">
        <v>32</v>
      </c>
      <c r="D340" t="s">
        <v>33</v>
      </c>
      <c r="E340">
        <v>3</v>
      </c>
      <c r="F340" t="s">
        <v>52</v>
      </c>
      <c r="G340" t="s">
        <v>53</v>
      </c>
      <c r="H340" t="s">
        <v>116</v>
      </c>
      <c r="I340" t="s">
        <v>69</v>
      </c>
      <c r="J340" s="55">
        <v>44514</v>
      </c>
      <c r="K340" s="55">
        <v>44515</v>
      </c>
      <c r="L340">
        <v>4</v>
      </c>
      <c r="M340" t="s">
        <v>117</v>
      </c>
      <c r="N340">
        <v>0</v>
      </c>
      <c r="O340">
        <v>12697140</v>
      </c>
      <c r="P340" t="s">
        <v>118</v>
      </c>
      <c r="Q340">
        <v>3152</v>
      </c>
      <c r="R340">
        <v>0</v>
      </c>
      <c r="S340">
        <v>2.4408165124999999E-2</v>
      </c>
      <c r="T340" s="19">
        <v>663405.5</v>
      </c>
      <c r="U340" s="19">
        <v>663275.73</v>
      </c>
      <c r="V340" s="19">
        <f t="shared" si="5"/>
        <v>-129.77000000001863</v>
      </c>
      <c r="W340">
        <v>0</v>
      </c>
      <c r="X340">
        <v>0</v>
      </c>
      <c r="Y340">
        <v>0</v>
      </c>
      <c r="Z340">
        <v>-129.770000000019</v>
      </c>
      <c r="AA340">
        <v>663405.5</v>
      </c>
      <c r="AB340">
        <v>-1.9561188444E-2</v>
      </c>
      <c r="AC340">
        <v>0.37558685446000001</v>
      </c>
      <c r="AD340" s="55">
        <v>44516.209247685183</v>
      </c>
      <c r="AE340" s="55">
        <v>44516.336430868054</v>
      </c>
      <c r="AF340">
        <v>3152</v>
      </c>
      <c r="AG340" t="s">
        <v>1359</v>
      </c>
      <c r="AH340" t="s">
        <v>1360</v>
      </c>
      <c r="AI340" t="s">
        <v>120</v>
      </c>
      <c r="AJ340">
        <v>0</v>
      </c>
      <c r="AK340" s="55">
        <v>44516.151273148149</v>
      </c>
      <c r="AL340" s="55">
        <v>44516.250254629631</v>
      </c>
      <c r="AM340" t="s">
        <v>13</v>
      </c>
      <c r="AN340" t="s">
        <v>1361</v>
      </c>
      <c r="AO340" t="s">
        <v>32</v>
      </c>
      <c r="AP340" t="s">
        <v>33</v>
      </c>
      <c r="AQ340">
        <v>3</v>
      </c>
      <c r="AR340" t="s">
        <v>122</v>
      </c>
      <c r="AS340" t="s">
        <v>1359</v>
      </c>
      <c r="AT340" s="53">
        <v>36161</v>
      </c>
      <c r="AU340" t="s">
        <v>232</v>
      </c>
      <c r="AV340" t="s">
        <v>122</v>
      </c>
      <c r="AW340" t="s">
        <v>13</v>
      </c>
      <c r="AX340" s="53">
        <v>44249</v>
      </c>
      <c r="AY340" t="s">
        <v>123</v>
      </c>
      <c r="AZ340" t="s">
        <v>52</v>
      </c>
      <c r="BA340" t="s">
        <v>53</v>
      </c>
      <c r="BB340" t="s">
        <v>233</v>
      </c>
      <c r="BC340" t="s">
        <v>120</v>
      </c>
      <c r="BD340" t="s">
        <v>124</v>
      </c>
      <c r="BE340" t="s">
        <v>120</v>
      </c>
    </row>
    <row r="341" spans="1:57" hidden="1" x14ac:dyDescent="0.3">
      <c r="A341" s="55">
        <v>44515</v>
      </c>
      <c r="B341" t="s">
        <v>13</v>
      </c>
      <c r="C341" t="s">
        <v>32</v>
      </c>
      <c r="D341" t="s">
        <v>33</v>
      </c>
      <c r="E341">
        <v>3</v>
      </c>
      <c r="F341" t="s">
        <v>52</v>
      </c>
      <c r="G341" t="s">
        <v>53</v>
      </c>
      <c r="H341" t="s">
        <v>116</v>
      </c>
      <c r="I341" t="s">
        <v>69</v>
      </c>
      <c r="J341" s="55">
        <v>44514</v>
      </c>
      <c r="K341" s="55">
        <v>44515</v>
      </c>
      <c r="L341">
        <v>4</v>
      </c>
      <c r="M341" t="s">
        <v>117</v>
      </c>
      <c r="N341">
        <v>0</v>
      </c>
      <c r="O341">
        <v>12697140</v>
      </c>
      <c r="P341" t="s">
        <v>118</v>
      </c>
      <c r="Q341">
        <v>3154</v>
      </c>
      <c r="R341">
        <v>0</v>
      </c>
      <c r="S341">
        <v>1.7425249702E-2</v>
      </c>
      <c r="T341" s="19">
        <v>473612.27</v>
      </c>
      <c r="U341" s="19">
        <v>469514.52</v>
      </c>
      <c r="V341" s="19">
        <f t="shared" si="5"/>
        <v>-4097.75</v>
      </c>
      <c r="W341">
        <v>0</v>
      </c>
      <c r="X341">
        <v>0</v>
      </c>
      <c r="Y341">
        <v>0</v>
      </c>
      <c r="Z341">
        <v>-4097.75</v>
      </c>
      <c r="AA341">
        <v>473612.27</v>
      </c>
      <c r="AB341">
        <v>-0.86521195914100002</v>
      </c>
      <c r="AC341">
        <v>-0.47340573656399998</v>
      </c>
      <c r="AD341" s="55">
        <v>44516.209247685183</v>
      </c>
      <c r="AE341" s="55">
        <v>44516.336430868054</v>
      </c>
      <c r="AF341">
        <v>3154</v>
      </c>
      <c r="AG341" t="s">
        <v>1362</v>
      </c>
      <c r="AH341" t="s">
        <v>1363</v>
      </c>
      <c r="AI341" t="s">
        <v>120</v>
      </c>
      <c r="AJ341">
        <v>0</v>
      </c>
      <c r="AK341" s="55">
        <v>44516.151273148149</v>
      </c>
      <c r="AL341" s="55">
        <v>44516.250254629631</v>
      </c>
      <c r="AM341" t="s">
        <v>13</v>
      </c>
      <c r="AN341">
        <v>354613101</v>
      </c>
      <c r="AO341" t="s">
        <v>32</v>
      </c>
      <c r="AP341" t="s">
        <v>33</v>
      </c>
      <c r="AQ341">
        <v>3</v>
      </c>
      <c r="AR341" t="s">
        <v>122</v>
      </c>
      <c r="AS341" t="s">
        <v>1362</v>
      </c>
      <c r="AT341" s="53">
        <v>36161</v>
      </c>
      <c r="AU341" t="s">
        <v>232</v>
      </c>
      <c r="AV341" t="s">
        <v>122</v>
      </c>
      <c r="AW341" t="s">
        <v>13</v>
      </c>
      <c r="AX341" s="53">
        <v>44249</v>
      </c>
      <c r="AY341" t="s">
        <v>123</v>
      </c>
      <c r="AZ341" t="s">
        <v>52</v>
      </c>
      <c r="BA341" t="s">
        <v>53</v>
      </c>
      <c r="BB341" t="s">
        <v>233</v>
      </c>
      <c r="BC341" t="s">
        <v>120</v>
      </c>
      <c r="BD341" t="s">
        <v>124</v>
      </c>
      <c r="BE341" t="s">
        <v>120</v>
      </c>
    </row>
    <row r="342" spans="1:57" hidden="1" x14ac:dyDescent="0.3">
      <c r="A342" s="55">
        <v>44515</v>
      </c>
      <c r="B342" t="s">
        <v>13</v>
      </c>
      <c r="C342" t="s">
        <v>32</v>
      </c>
      <c r="D342" t="s">
        <v>33</v>
      </c>
      <c r="E342">
        <v>3</v>
      </c>
      <c r="F342" t="s">
        <v>52</v>
      </c>
      <c r="G342" t="s">
        <v>53</v>
      </c>
      <c r="H342" t="s">
        <v>116</v>
      </c>
      <c r="I342" t="s">
        <v>69</v>
      </c>
      <c r="J342" s="55">
        <v>44514</v>
      </c>
      <c r="K342" s="55">
        <v>44515</v>
      </c>
      <c r="L342">
        <v>4</v>
      </c>
      <c r="M342" t="s">
        <v>117</v>
      </c>
      <c r="N342">
        <v>0</v>
      </c>
      <c r="O342">
        <v>12697140</v>
      </c>
      <c r="P342" t="s">
        <v>118</v>
      </c>
      <c r="Q342">
        <v>3155</v>
      </c>
      <c r="R342">
        <v>0</v>
      </c>
      <c r="S342">
        <v>0.100020489216</v>
      </c>
      <c r="T342" s="19">
        <v>2718522.36</v>
      </c>
      <c r="U342" s="19">
        <v>2487417.25</v>
      </c>
      <c r="V342" s="19">
        <f t="shared" si="5"/>
        <v>-231105.10999999987</v>
      </c>
      <c r="W342">
        <v>-196103.01</v>
      </c>
      <c r="X342">
        <v>0</v>
      </c>
      <c r="Y342">
        <v>-196103.01</v>
      </c>
      <c r="Z342">
        <v>-35002.099999999897</v>
      </c>
      <c r="AA342">
        <v>2718522.36</v>
      </c>
      <c r="AB342">
        <v>-1.2875413686129999</v>
      </c>
      <c r="AC342">
        <v>-0.89740480232800002</v>
      </c>
      <c r="AD342" s="55">
        <v>44516.209247685183</v>
      </c>
      <c r="AE342" s="55">
        <v>44516.336430868054</v>
      </c>
      <c r="AF342">
        <v>3155</v>
      </c>
      <c r="AG342" t="s">
        <v>1364</v>
      </c>
      <c r="AH342" t="s">
        <v>1365</v>
      </c>
      <c r="AI342" t="s">
        <v>120</v>
      </c>
      <c r="AJ342">
        <v>0</v>
      </c>
      <c r="AK342" s="55">
        <v>44516.151273148149</v>
      </c>
      <c r="AL342" s="55">
        <v>44516.250254629631</v>
      </c>
      <c r="AM342" t="s">
        <v>13</v>
      </c>
      <c r="AN342" t="s">
        <v>1366</v>
      </c>
      <c r="AO342" t="s">
        <v>32</v>
      </c>
      <c r="AP342" t="s">
        <v>33</v>
      </c>
      <c r="AQ342">
        <v>3</v>
      </c>
      <c r="AR342" t="s">
        <v>122</v>
      </c>
      <c r="AS342" t="s">
        <v>1364</v>
      </c>
      <c r="AT342" s="53">
        <v>36161</v>
      </c>
      <c r="AU342" t="s">
        <v>232</v>
      </c>
      <c r="AV342" t="s">
        <v>122</v>
      </c>
      <c r="AW342" t="s">
        <v>13</v>
      </c>
      <c r="AX342" s="53">
        <v>44249</v>
      </c>
      <c r="AY342" t="s">
        <v>123</v>
      </c>
      <c r="AZ342" t="s">
        <v>52</v>
      </c>
      <c r="BA342" t="s">
        <v>53</v>
      </c>
      <c r="BB342" t="s">
        <v>233</v>
      </c>
      <c r="BC342" t="s">
        <v>120</v>
      </c>
      <c r="BD342" t="s">
        <v>124</v>
      </c>
      <c r="BE342" t="s">
        <v>120</v>
      </c>
    </row>
    <row r="343" spans="1:57" hidden="1" x14ac:dyDescent="0.3">
      <c r="A343" s="55">
        <v>44515</v>
      </c>
      <c r="B343" t="s">
        <v>13</v>
      </c>
      <c r="C343" t="s">
        <v>32</v>
      </c>
      <c r="D343" t="s">
        <v>33</v>
      </c>
      <c r="E343">
        <v>3</v>
      </c>
      <c r="F343" t="s">
        <v>52</v>
      </c>
      <c r="G343" t="s">
        <v>53</v>
      </c>
      <c r="H343" t="s">
        <v>116</v>
      </c>
      <c r="I343" t="s">
        <v>69</v>
      </c>
      <c r="J343" s="55">
        <v>44514</v>
      </c>
      <c r="K343" s="55">
        <v>44515</v>
      </c>
      <c r="L343">
        <v>4</v>
      </c>
      <c r="M343" t="s">
        <v>117</v>
      </c>
      <c r="N343">
        <v>0</v>
      </c>
      <c r="O343">
        <v>12697140</v>
      </c>
      <c r="P343" t="s">
        <v>118</v>
      </c>
      <c r="Q343">
        <v>3162</v>
      </c>
      <c r="R343">
        <v>0</v>
      </c>
      <c r="S343">
        <v>5.6583136058E-2</v>
      </c>
      <c r="T343" s="19">
        <v>1537910.1</v>
      </c>
      <c r="U343" s="19">
        <v>1402685.59</v>
      </c>
      <c r="V343" s="19">
        <f t="shared" si="5"/>
        <v>-135224.51</v>
      </c>
      <c r="W343">
        <v>-125935.15</v>
      </c>
      <c r="X343">
        <v>0</v>
      </c>
      <c r="Y343">
        <v>-125935.15</v>
      </c>
      <c r="Z343">
        <v>-9289.3600000000097</v>
      </c>
      <c r="AA343">
        <v>1537910.1</v>
      </c>
      <c r="AB343">
        <v>-0.60402490366600003</v>
      </c>
      <c r="AC343">
        <v>-0.21118687021099999</v>
      </c>
      <c r="AD343" s="55">
        <v>44516.209247685183</v>
      </c>
      <c r="AE343" s="55">
        <v>44516.336430868054</v>
      </c>
      <c r="AF343">
        <v>3162</v>
      </c>
      <c r="AG343" t="s">
        <v>1367</v>
      </c>
      <c r="AH343" t="s">
        <v>1368</v>
      </c>
      <c r="AI343" t="s">
        <v>120</v>
      </c>
      <c r="AJ343" t="s">
        <v>120</v>
      </c>
      <c r="AK343" s="55">
        <v>44516.151273148149</v>
      </c>
      <c r="AL343" s="55">
        <v>44516.250254629631</v>
      </c>
      <c r="AM343" t="s">
        <v>13</v>
      </c>
      <c r="AN343">
        <v>363576109</v>
      </c>
      <c r="AO343" t="s">
        <v>32</v>
      </c>
      <c r="AP343" t="s">
        <v>33</v>
      </c>
      <c r="AQ343">
        <v>3</v>
      </c>
      <c r="AR343" t="s">
        <v>122</v>
      </c>
      <c r="AS343" t="s">
        <v>1367</v>
      </c>
      <c r="AT343" s="53">
        <v>36161</v>
      </c>
      <c r="AU343" t="s">
        <v>232</v>
      </c>
      <c r="AV343" t="s">
        <v>122</v>
      </c>
      <c r="AW343" t="s">
        <v>13</v>
      </c>
      <c r="AX343" s="53">
        <v>44249</v>
      </c>
      <c r="AY343" t="s">
        <v>123</v>
      </c>
      <c r="AZ343" t="s">
        <v>52</v>
      </c>
      <c r="BA343" t="s">
        <v>53</v>
      </c>
      <c r="BB343" t="s">
        <v>233</v>
      </c>
      <c r="BC343" t="s">
        <v>120</v>
      </c>
      <c r="BD343" t="s">
        <v>124</v>
      </c>
      <c r="BE343" t="s">
        <v>120</v>
      </c>
    </row>
    <row r="344" spans="1:57" hidden="1" x14ac:dyDescent="0.3">
      <c r="A344" s="55">
        <v>44515</v>
      </c>
      <c r="B344" t="s">
        <v>13</v>
      </c>
      <c r="C344" t="s">
        <v>32</v>
      </c>
      <c r="D344" t="s">
        <v>33</v>
      </c>
      <c r="E344">
        <v>3</v>
      </c>
      <c r="F344" t="s">
        <v>52</v>
      </c>
      <c r="G344" t="s">
        <v>53</v>
      </c>
      <c r="H344" t="s">
        <v>116</v>
      </c>
      <c r="I344" t="s">
        <v>69</v>
      </c>
      <c r="J344" s="55">
        <v>44514</v>
      </c>
      <c r="K344" s="55">
        <v>44515</v>
      </c>
      <c r="L344">
        <v>4</v>
      </c>
      <c r="M344" t="s">
        <v>117</v>
      </c>
      <c r="N344">
        <v>0</v>
      </c>
      <c r="O344">
        <v>12697140</v>
      </c>
      <c r="P344" t="s">
        <v>118</v>
      </c>
      <c r="Q344">
        <v>3167</v>
      </c>
      <c r="R344">
        <v>0</v>
      </c>
      <c r="S344">
        <v>4.7311927768000001E-2</v>
      </c>
      <c r="T344" s="19">
        <v>1285921.8600000001</v>
      </c>
      <c r="U344" s="19">
        <v>1161323.17</v>
      </c>
      <c r="V344" s="19">
        <f t="shared" si="5"/>
        <v>-124598.69000000018</v>
      </c>
      <c r="W344">
        <v>-125785.63</v>
      </c>
      <c r="X344">
        <v>0</v>
      </c>
      <c r="Y344">
        <v>-125785.63</v>
      </c>
      <c r="Z344">
        <v>1186.93999999983</v>
      </c>
      <c r="AA344">
        <v>1285921.8600000001</v>
      </c>
      <c r="AB344">
        <v>9.2302653600000006E-2</v>
      </c>
      <c r="AC344">
        <v>0.48789302493699999</v>
      </c>
      <c r="AD344" s="55">
        <v>44516.209247685183</v>
      </c>
      <c r="AE344" s="55">
        <v>44516.336430868054</v>
      </c>
      <c r="AF344">
        <v>3167</v>
      </c>
      <c r="AG344" t="s">
        <v>1369</v>
      </c>
      <c r="AH344" t="s">
        <v>336</v>
      </c>
      <c r="AI344" t="s">
        <v>120</v>
      </c>
      <c r="AJ344">
        <v>0</v>
      </c>
      <c r="AK344" s="55">
        <v>44516.151273148149</v>
      </c>
      <c r="AL344" s="55">
        <v>44516.250254629631</v>
      </c>
      <c r="AM344" t="s">
        <v>13</v>
      </c>
      <c r="AN344">
        <v>366651107</v>
      </c>
      <c r="AO344" t="s">
        <v>32</v>
      </c>
      <c r="AP344" t="s">
        <v>33</v>
      </c>
      <c r="AQ344">
        <v>3</v>
      </c>
      <c r="AR344" t="s">
        <v>122</v>
      </c>
      <c r="AS344" t="s">
        <v>1369</v>
      </c>
      <c r="AT344" s="53">
        <v>36161</v>
      </c>
      <c r="AU344" t="s">
        <v>232</v>
      </c>
      <c r="AV344" t="s">
        <v>122</v>
      </c>
      <c r="AW344" t="s">
        <v>13</v>
      </c>
      <c r="AX344" s="53">
        <v>44249</v>
      </c>
      <c r="AY344" t="s">
        <v>123</v>
      </c>
      <c r="AZ344" t="s">
        <v>52</v>
      </c>
      <c r="BA344" t="s">
        <v>53</v>
      </c>
      <c r="BB344" t="s">
        <v>233</v>
      </c>
      <c r="BC344" t="s">
        <v>120</v>
      </c>
      <c r="BD344" t="s">
        <v>124</v>
      </c>
      <c r="BE344" t="s">
        <v>120</v>
      </c>
    </row>
    <row r="345" spans="1:57" hidden="1" x14ac:dyDescent="0.3">
      <c r="A345" s="55">
        <v>44515</v>
      </c>
      <c r="B345" t="s">
        <v>13</v>
      </c>
      <c r="C345" t="s">
        <v>32</v>
      </c>
      <c r="D345" t="s">
        <v>33</v>
      </c>
      <c r="E345">
        <v>3</v>
      </c>
      <c r="F345" t="s">
        <v>52</v>
      </c>
      <c r="G345" t="s">
        <v>53</v>
      </c>
      <c r="H345" t="s">
        <v>116</v>
      </c>
      <c r="I345" t="s">
        <v>69</v>
      </c>
      <c r="J345" s="55">
        <v>44514</v>
      </c>
      <c r="K345" s="55">
        <v>44515</v>
      </c>
      <c r="L345">
        <v>4</v>
      </c>
      <c r="M345" t="s">
        <v>117</v>
      </c>
      <c r="N345">
        <v>0</v>
      </c>
      <c r="O345">
        <v>12697140</v>
      </c>
      <c r="P345" t="s">
        <v>118</v>
      </c>
      <c r="Q345">
        <v>3168</v>
      </c>
      <c r="R345">
        <v>0</v>
      </c>
      <c r="S345">
        <v>7.9911012623999994E-2</v>
      </c>
      <c r="T345" s="19">
        <v>2171953.73</v>
      </c>
      <c r="U345" s="19">
        <v>2006330.58</v>
      </c>
      <c r="V345" s="19">
        <f t="shared" si="5"/>
        <v>-165623.14999999991</v>
      </c>
      <c r="W345">
        <v>-158149.32</v>
      </c>
      <c r="X345">
        <v>0</v>
      </c>
      <c r="Y345">
        <v>-158149.32</v>
      </c>
      <c r="Z345">
        <v>-7473.8299999998999</v>
      </c>
      <c r="AA345">
        <v>2171953.73</v>
      </c>
      <c r="AB345">
        <v>-0.344106317587</v>
      </c>
      <c r="AC345">
        <v>4.9758670448000003E-2</v>
      </c>
      <c r="AD345" s="55">
        <v>44516.209247685183</v>
      </c>
      <c r="AE345" s="55">
        <v>44516.336430868054</v>
      </c>
      <c r="AF345">
        <v>3168</v>
      </c>
      <c r="AG345" t="s">
        <v>1370</v>
      </c>
      <c r="AH345" t="s">
        <v>1371</v>
      </c>
      <c r="AI345" t="s">
        <v>120</v>
      </c>
      <c r="AJ345">
        <v>0</v>
      </c>
      <c r="AK345" s="55">
        <v>44516.151273148149</v>
      </c>
      <c r="AL345" s="55">
        <v>44516.250254629631</v>
      </c>
      <c r="AM345" t="s">
        <v>13</v>
      </c>
      <c r="AN345">
        <v>369550108</v>
      </c>
      <c r="AO345" t="s">
        <v>32</v>
      </c>
      <c r="AP345" t="s">
        <v>33</v>
      </c>
      <c r="AQ345">
        <v>3</v>
      </c>
      <c r="AR345" t="s">
        <v>122</v>
      </c>
      <c r="AS345" t="s">
        <v>1370</v>
      </c>
      <c r="AT345" s="53">
        <v>36161</v>
      </c>
      <c r="AU345" t="s">
        <v>232</v>
      </c>
      <c r="AV345" t="s">
        <v>122</v>
      </c>
      <c r="AW345" t="s">
        <v>13</v>
      </c>
      <c r="AX345" s="53">
        <v>44249</v>
      </c>
      <c r="AY345" t="s">
        <v>123</v>
      </c>
      <c r="AZ345" t="s">
        <v>52</v>
      </c>
      <c r="BA345" t="s">
        <v>53</v>
      </c>
      <c r="BB345" t="s">
        <v>233</v>
      </c>
      <c r="BC345" t="s">
        <v>120</v>
      </c>
      <c r="BD345" t="s">
        <v>124</v>
      </c>
      <c r="BE345" t="s">
        <v>120</v>
      </c>
    </row>
    <row r="346" spans="1:57" hidden="1" x14ac:dyDescent="0.3">
      <c r="A346" s="55">
        <v>44515</v>
      </c>
      <c r="B346" t="s">
        <v>13</v>
      </c>
      <c r="C346" t="s">
        <v>32</v>
      </c>
      <c r="D346" t="s">
        <v>33</v>
      </c>
      <c r="E346">
        <v>3</v>
      </c>
      <c r="F346" t="s">
        <v>52</v>
      </c>
      <c r="G346" t="s">
        <v>53</v>
      </c>
      <c r="H346" t="s">
        <v>116</v>
      </c>
      <c r="I346" t="s">
        <v>69</v>
      </c>
      <c r="J346" s="55">
        <v>44514</v>
      </c>
      <c r="K346" s="55">
        <v>44515</v>
      </c>
      <c r="L346">
        <v>4</v>
      </c>
      <c r="M346" t="s">
        <v>117</v>
      </c>
      <c r="N346">
        <v>0</v>
      </c>
      <c r="O346">
        <v>12697140</v>
      </c>
      <c r="P346" t="s">
        <v>118</v>
      </c>
      <c r="Q346">
        <v>3171</v>
      </c>
      <c r="R346">
        <v>0</v>
      </c>
      <c r="S346">
        <v>6.3852166227000004E-2</v>
      </c>
      <c r="T346" s="19">
        <v>1735479.83</v>
      </c>
      <c r="U346" s="19">
        <v>1614050.73</v>
      </c>
      <c r="V346" s="19">
        <f t="shared" si="5"/>
        <v>-121429.10000000009</v>
      </c>
      <c r="W346">
        <v>-127171.02</v>
      </c>
      <c r="X346">
        <v>0</v>
      </c>
      <c r="Y346">
        <v>-127171.02</v>
      </c>
      <c r="Z346">
        <v>5741.91999999991</v>
      </c>
      <c r="AA346">
        <v>1735479.83</v>
      </c>
      <c r="AB346">
        <v>0.33085489676899998</v>
      </c>
      <c r="AC346">
        <v>0.72738772928499995</v>
      </c>
      <c r="AD346" s="55">
        <v>44516.209247685183</v>
      </c>
      <c r="AE346" s="55">
        <v>44516.336430868054</v>
      </c>
      <c r="AF346">
        <v>3171</v>
      </c>
      <c r="AG346" t="s">
        <v>1372</v>
      </c>
      <c r="AH346" t="s">
        <v>1373</v>
      </c>
      <c r="AI346" t="s">
        <v>120</v>
      </c>
      <c r="AJ346">
        <v>0</v>
      </c>
      <c r="AK346" s="55">
        <v>44516.151273148149</v>
      </c>
      <c r="AL346" s="55">
        <v>44516.250254629631</v>
      </c>
      <c r="AM346" t="s">
        <v>13</v>
      </c>
      <c r="AN346">
        <v>370334104</v>
      </c>
      <c r="AO346" t="s">
        <v>32</v>
      </c>
      <c r="AP346" t="s">
        <v>33</v>
      </c>
      <c r="AQ346">
        <v>3</v>
      </c>
      <c r="AR346" t="s">
        <v>122</v>
      </c>
      <c r="AS346" t="s">
        <v>1372</v>
      </c>
      <c r="AT346" s="53">
        <v>36161</v>
      </c>
      <c r="AU346" t="s">
        <v>232</v>
      </c>
      <c r="AV346" t="s">
        <v>122</v>
      </c>
      <c r="AW346" t="s">
        <v>13</v>
      </c>
      <c r="AX346" s="53">
        <v>44249</v>
      </c>
      <c r="AY346" t="s">
        <v>123</v>
      </c>
      <c r="AZ346" t="s">
        <v>52</v>
      </c>
      <c r="BA346" t="s">
        <v>53</v>
      </c>
      <c r="BB346" t="s">
        <v>233</v>
      </c>
      <c r="BC346" t="s">
        <v>120</v>
      </c>
      <c r="BD346" t="s">
        <v>124</v>
      </c>
      <c r="BE346" t="s">
        <v>120</v>
      </c>
    </row>
    <row r="347" spans="1:57" hidden="1" x14ac:dyDescent="0.3">
      <c r="A347" s="55">
        <v>44515</v>
      </c>
      <c r="B347" t="s">
        <v>13</v>
      </c>
      <c r="C347" t="s">
        <v>32</v>
      </c>
      <c r="D347" t="s">
        <v>33</v>
      </c>
      <c r="E347">
        <v>3</v>
      </c>
      <c r="F347" t="s">
        <v>52</v>
      </c>
      <c r="G347" t="s">
        <v>53</v>
      </c>
      <c r="H347" t="s">
        <v>116</v>
      </c>
      <c r="I347" t="s">
        <v>69</v>
      </c>
      <c r="J347" s="55">
        <v>44514</v>
      </c>
      <c r="K347" s="55">
        <v>44515</v>
      </c>
      <c r="L347">
        <v>4</v>
      </c>
      <c r="M347" t="s">
        <v>117</v>
      </c>
      <c r="N347">
        <v>0</v>
      </c>
      <c r="O347">
        <v>12697140</v>
      </c>
      <c r="P347" t="s">
        <v>118</v>
      </c>
      <c r="Q347">
        <v>3172</v>
      </c>
      <c r="R347">
        <v>0</v>
      </c>
      <c r="S347">
        <v>0.13701721382599999</v>
      </c>
      <c r="T347" s="19">
        <v>3724080.56</v>
      </c>
      <c r="U347" s="19">
        <v>3415089.16</v>
      </c>
      <c r="V347" s="19">
        <f t="shared" si="5"/>
        <v>-308991.39999999991</v>
      </c>
      <c r="W347">
        <v>-269172.31</v>
      </c>
      <c r="X347">
        <v>0</v>
      </c>
      <c r="Y347">
        <v>-269172.31</v>
      </c>
      <c r="Z347">
        <v>-39819.089999999902</v>
      </c>
      <c r="AA347">
        <v>3724080.56</v>
      </c>
      <c r="AB347">
        <v>-1.069232777284</v>
      </c>
      <c r="AC347">
        <v>-0.67823343848600004</v>
      </c>
      <c r="AD347" s="55">
        <v>44516.209247685183</v>
      </c>
      <c r="AE347" s="55">
        <v>44516.336430868054</v>
      </c>
      <c r="AF347">
        <v>3172</v>
      </c>
      <c r="AG347" t="s">
        <v>1374</v>
      </c>
      <c r="AH347" t="s">
        <v>1375</v>
      </c>
      <c r="AI347" t="s">
        <v>120</v>
      </c>
      <c r="AJ347">
        <v>0</v>
      </c>
      <c r="AK347" s="55">
        <v>44516.151273148149</v>
      </c>
      <c r="AL347" s="55">
        <v>44516.250254629631</v>
      </c>
      <c r="AM347" t="s">
        <v>13</v>
      </c>
      <c r="AN347" t="s">
        <v>1376</v>
      </c>
      <c r="AO347" t="s">
        <v>32</v>
      </c>
      <c r="AP347" t="s">
        <v>33</v>
      </c>
      <c r="AQ347">
        <v>3</v>
      </c>
      <c r="AR347" t="s">
        <v>122</v>
      </c>
      <c r="AS347" t="s">
        <v>1374</v>
      </c>
      <c r="AT347" s="53">
        <v>36161</v>
      </c>
      <c r="AU347" t="s">
        <v>232</v>
      </c>
      <c r="AV347" t="s">
        <v>122</v>
      </c>
      <c r="AW347" t="s">
        <v>13</v>
      </c>
      <c r="AX347" s="53">
        <v>44249</v>
      </c>
      <c r="AY347" t="s">
        <v>123</v>
      </c>
      <c r="AZ347" t="s">
        <v>52</v>
      </c>
      <c r="BA347" t="s">
        <v>53</v>
      </c>
      <c r="BB347" t="s">
        <v>233</v>
      </c>
      <c r="BC347" t="s">
        <v>120</v>
      </c>
      <c r="BD347" t="s">
        <v>124</v>
      </c>
      <c r="BE347" t="s">
        <v>120</v>
      </c>
    </row>
    <row r="348" spans="1:57" hidden="1" x14ac:dyDescent="0.3">
      <c r="A348" s="55">
        <v>44515</v>
      </c>
      <c r="B348" t="s">
        <v>13</v>
      </c>
      <c r="C348" t="s">
        <v>32</v>
      </c>
      <c r="D348" t="s">
        <v>33</v>
      </c>
      <c r="E348">
        <v>3</v>
      </c>
      <c r="F348" t="s">
        <v>52</v>
      </c>
      <c r="G348" t="s">
        <v>53</v>
      </c>
      <c r="H348" t="s">
        <v>116</v>
      </c>
      <c r="I348" t="s">
        <v>69</v>
      </c>
      <c r="J348" s="55">
        <v>44514</v>
      </c>
      <c r="K348" s="55">
        <v>44515</v>
      </c>
      <c r="L348">
        <v>4</v>
      </c>
      <c r="M348" t="s">
        <v>117</v>
      </c>
      <c r="N348">
        <v>0</v>
      </c>
      <c r="O348">
        <v>12697140</v>
      </c>
      <c r="P348" t="s">
        <v>118</v>
      </c>
      <c r="Q348">
        <v>3175</v>
      </c>
      <c r="R348">
        <v>0</v>
      </c>
      <c r="S348">
        <v>3.2508986582E-2</v>
      </c>
      <c r="T348" s="19">
        <v>883583.03</v>
      </c>
      <c r="U348" s="19">
        <v>761552.7</v>
      </c>
      <c r="V348" s="19">
        <f t="shared" si="5"/>
        <v>-122030.33000000007</v>
      </c>
      <c r="W348">
        <v>-125609.86</v>
      </c>
      <c r="X348">
        <v>0</v>
      </c>
      <c r="Y348">
        <v>-125609.86</v>
      </c>
      <c r="Z348">
        <v>3579.5299999999302</v>
      </c>
      <c r="AA348">
        <v>883583.03</v>
      </c>
      <c r="AB348">
        <v>0.40511529516400002</v>
      </c>
      <c r="AC348">
        <v>0.80194231901099999</v>
      </c>
      <c r="AD348" s="55">
        <v>44516.209247685183</v>
      </c>
      <c r="AE348" s="55">
        <v>44516.336430868054</v>
      </c>
      <c r="AF348">
        <v>3175</v>
      </c>
      <c r="AG348" t="s">
        <v>1377</v>
      </c>
      <c r="AH348" t="s">
        <v>1378</v>
      </c>
      <c r="AI348" t="s">
        <v>120</v>
      </c>
      <c r="AJ348">
        <v>0</v>
      </c>
      <c r="AK348" s="55">
        <v>44516.151273148149</v>
      </c>
      <c r="AL348" s="55">
        <v>44516.250254629631</v>
      </c>
      <c r="AM348" t="s">
        <v>13</v>
      </c>
      <c r="AN348">
        <v>372460105</v>
      </c>
      <c r="AO348" t="s">
        <v>32</v>
      </c>
      <c r="AP348" t="s">
        <v>33</v>
      </c>
      <c r="AQ348">
        <v>3</v>
      </c>
      <c r="AR348" t="s">
        <v>122</v>
      </c>
      <c r="AS348" t="s">
        <v>1377</v>
      </c>
      <c r="AT348" s="53">
        <v>36161</v>
      </c>
      <c r="AU348" t="s">
        <v>232</v>
      </c>
      <c r="AV348" t="s">
        <v>122</v>
      </c>
      <c r="AW348" t="s">
        <v>13</v>
      </c>
      <c r="AX348" s="53">
        <v>44249</v>
      </c>
      <c r="AY348" t="s">
        <v>123</v>
      </c>
      <c r="AZ348" t="s">
        <v>52</v>
      </c>
      <c r="BA348" t="s">
        <v>53</v>
      </c>
      <c r="BB348" t="s">
        <v>233</v>
      </c>
      <c r="BC348" t="s">
        <v>120</v>
      </c>
      <c r="BD348" t="s">
        <v>124</v>
      </c>
      <c r="BE348" t="s">
        <v>120</v>
      </c>
    </row>
    <row r="349" spans="1:57" hidden="1" x14ac:dyDescent="0.3">
      <c r="A349" s="55">
        <v>44515</v>
      </c>
      <c r="B349" t="s">
        <v>13</v>
      </c>
      <c r="C349" t="s">
        <v>32</v>
      </c>
      <c r="D349" t="s">
        <v>33</v>
      </c>
      <c r="E349">
        <v>3</v>
      </c>
      <c r="F349" t="s">
        <v>52</v>
      </c>
      <c r="G349" t="s">
        <v>53</v>
      </c>
      <c r="H349" t="s">
        <v>116</v>
      </c>
      <c r="I349" t="s">
        <v>69</v>
      </c>
      <c r="J349" s="55">
        <v>44514</v>
      </c>
      <c r="K349" s="55">
        <v>44515</v>
      </c>
      <c r="L349">
        <v>4</v>
      </c>
      <c r="M349" t="s">
        <v>117</v>
      </c>
      <c r="N349">
        <v>0</v>
      </c>
      <c r="O349">
        <v>12697140</v>
      </c>
      <c r="P349" t="s">
        <v>118</v>
      </c>
      <c r="Q349">
        <v>3178</v>
      </c>
      <c r="R349">
        <v>0</v>
      </c>
      <c r="S349">
        <v>0.140090619685</v>
      </c>
      <c r="T349" s="19">
        <v>3807614.67</v>
      </c>
      <c r="U349" s="19">
        <v>3500996.53</v>
      </c>
      <c r="V349" s="19">
        <f t="shared" si="5"/>
        <v>-306618.14000000013</v>
      </c>
      <c r="W349">
        <v>-275891.69</v>
      </c>
      <c r="X349">
        <v>0</v>
      </c>
      <c r="Y349">
        <v>-275891.69</v>
      </c>
      <c r="Z349">
        <v>-30726.450000000099</v>
      </c>
      <c r="AA349">
        <v>3807614.67</v>
      </c>
      <c r="AB349">
        <v>-0.80697372667699996</v>
      </c>
      <c r="AC349">
        <v>-0.41493775933600002</v>
      </c>
      <c r="AD349" s="55">
        <v>44516.209247685183</v>
      </c>
      <c r="AE349" s="55">
        <v>44516.336430868054</v>
      </c>
      <c r="AF349">
        <v>3178</v>
      </c>
      <c r="AG349" t="s">
        <v>1379</v>
      </c>
      <c r="AH349" t="s">
        <v>1380</v>
      </c>
      <c r="AI349" t="s">
        <v>120</v>
      </c>
      <c r="AJ349" t="s">
        <v>120</v>
      </c>
      <c r="AK349" s="55">
        <v>44516.151273148149</v>
      </c>
      <c r="AL349" s="55">
        <v>44516.250254629631</v>
      </c>
      <c r="AM349" t="s">
        <v>13</v>
      </c>
      <c r="AN349">
        <v>375558103</v>
      </c>
      <c r="AO349" t="s">
        <v>32</v>
      </c>
      <c r="AP349" t="s">
        <v>33</v>
      </c>
      <c r="AQ349">
        <v>3</v>
      </c>
      <c r="AR349" t="s">
        <v>122</v>
      </c>
      <c r="AS349" t="s">
        <v>1379</v>
      </c>
      <c r="AT349" s="53">
        <v>36161</v>
      </c>
      <c r="AU349" t="s">
        <v>232</v>
      </c>
      <c r="AV349" t="s">
        <v>122</v>
      </c>
      <c r="AW349" t="s">
        <v>13</v>
      </c>
      <c r="AX349" s="53">
        <v>44249</v>
      </c>
      <c r="AY349" t="s">
        <v>123</v>
      </c>
      <c r="AZ349" t="s">
        <v>52</v>
      </c>
      <c r="BA349" t="s">
        <v>53</v>
      </c>
      <c r="BB349" t="s">
        <v>233</v>
      </c>
      <c r="BC349" t="s">
        <v>120</v>
      </c>
      <c r="BD349" t="s">
        <v>124</v>
      </c>
      <c r="BE349" t="s">
        <v>120</v>
      </c>
    </row>
    <row r="350" spans="1:57" hidden="1" x14ac:dyDescent="0.3">
      <c r="A350" s="55">
        <v>44515</v>
      </c>
      <c r="B350" t="s">
        <v>13</v>
      </c>
      <c r="C350" t="s">
        <v>32</v>
      </c>
      <c r="D350" t="s">
        <v>33</v>
      </c>
      <c r="E350">
        <v>3</v>
      </c>
      <c r="F350" t="s">
        <v>52</v>
      </c>
      <c r="G350" t="s">
        <v>53</v>
      </c>
      <c r="H350" t="s">
        <v>116</v>
      </c>
      <c r="I350" t="s">
        <v>69</v>
      </c>
      <c r="J350" s="55">
        <v>44514</v>
      </c>
      <c r="K350" s="55">
        <v>44515</v>
      </c>
      <c r="L350">
        <v>4</v>
      </c>
      <c r="M350" t="s">
        <v>117</v>
      </c>
      <c r="N350">
        <v>0</v>
      </c>
      <c r="O350">
        <v>12697140</v>
      </c>
      <c r="P350" t="s">
        <v>118</v>
      </c>
      <c r="Q350">
        <v>3179</v>
      </c>
      <c r="R350">
        <v>0</v>
      </c>
      <c r="S350">
        <v>6.4328685157000007E-2</v>
      </c>
      <c r="T350" s="19">
        <v>1748431.45</v>
      </c>
      <c r="U350" s="19">
        <v>1616271.29</v>
      </c>
      <c r="V350" s="19">
        <f t="shared" si="5"/>
        <v>-132160.15999999992</v>
      </c>
      <c r="W350">
        <v>-127261.56</v>
      </c>
      <c r="X350">
        <v>0</v>
      </c>
      <c r="Y350">
        <v>-127261.56</v>
      </c>
      <c r="Z350">
        <v>-4898.5999999999203</v>
      </c>
      <c r="AA350">
        <v>1748431.45</v>
      </c>
      <c r="AB350">
        <v>-0.28017112137900002</v>
      </c>
      <c r="AC350">
        <v>0.11394712853199999</v>
      </c>
      <c r="AD350" s="55">
        <v>44516.209247685183</v>
      </c>
      <c r="AE350" s="55">
        <v>44516.336430868054</v>
      </c>
      <c r="AF350">
        <v>3179</v>
      </c>
      <c r="AG350" t="s">
        <v>1381</v>
      </c>
      <c r="AH350" t="s">
        <v>1382</v>
      </c>
      <c r="AI350" t="s">
        <v>120</v>
      </c>
      <c r="AJ350">
        <v>0</v>
      </c>
      <c r="AK350" s="55">
        <v>44516.151273148149</v>
      </c>
      <c r="AL350" s="55">
        <v>44516.250254629631</v>
      </c>
      <c r="AM350" t="s">
        <v>13</v>
      </c>
      <c r="AN350" t="s">
        <v>1383</v>
      </c>
      <c r="AO350" t="s">
        <v>32</v>
      </c>
      <c r="AP350" t="s">
        <v>33</v>
      </c>
      <c r="AQ350">
        <v>3</v>
      </c>
      <c r="AR350" t="s">
        <v>122</v>
      </c>
      <c r="AS350" t="s">
        <v>1381</v>
      </c>
      <c r="AT350" s="53">
        <v>36161</v>
      </c>
      <c r="AU350" t="s">
        <v>232</v>
      </c>
      <c r="AV350" t="s">
        <v>122</v>
      </c>
      <c r="AW350" t="s">
        <v>13</v>
      </c>
      <c r="AX350" s="53">
        <v>44249</v>
      </c>
      <c r="AY350" t="s">
        <v>123</v>
      </c>
      <c r="AZ350" t="s">
        <v>52</v>
      </c>
      <c r="BA350" t="s">
        <v>53</v>
      </c>
      <c r="BB350" t="s">
        <v>233</v>
      </c>
      <c r="BC350" t="s">
        <v>120</v>
      </c>
      <c r="BD350" t="s">
        <v>124</v>
      </c>
      <c r="BE350" t="s">
        <v>120</v>
      </c>
    </row>
    <row r="351" spans="1:57" hidden="1" x14ac:dyDescent="0.3">
      <c r="A351" s="55">
        <v>44515</v>
      </c>
      <c r="B351" t="s">
        <v>13</v>
      </c>
      <c r="C351" t="s">
        <v>32</v>
      </c>
      <c r="D351" t="s">
        <v>33</v>
      </c>
      <c r="E351">
        <v>3</v>
      </c>
      <c r="F351" t="s">
        <v>52</v>
      </c>
      <c r="G351" t="s">
        <v>53</v>
      </c>
      <c r="H351" t="s">
        <v>116</v>
      </c>
      <c r="I351" t="s">
        <v>69</v>
      </c>
      <c r="J351" s="55">
        <v>44514</v>
      </c>
      <c r="K351" s="55">
        <v>44515</v>
      </c>
      <c r="L351">
        <v>4</v>
      </c>
      <c r="M351" t="s">
        <v>117</v>
      </c>
      <c r="N351">
        <v>0</v>
      </c>
      <c r="O351">
        <v>12697140</v>
      </c>
      <c r="P351" t="s">
        <v>118</v>
      </c>
      <c r="Q351">
        <v>3181</v>
      </c>
      <c r="R351">
        <v>0</v>
      </c>
      <c r="S351">
        <v>0.227726955619</v>
      </c>
      <c r="T351" s="19">
        <v>6189540.0199999996</v>
      </c>
      <c r="U351" s="19">
        <v>5713431.2800000003</v>
      </c>
      <c r="V351" s="19">
        <f t="shared" si="5"/>
        <v>-476108.73999999929</v>
      </c>
      <c r="W351">
        <v>-450219.8</v>
      </c>
      <c r="X351">
        <v>0</v>
      </c>
      <c r="Y351">
        <v>-450219.8</v>
      </c>
      <c r="Z351">
        <v>-25888.9399999993</v>
      </c>
      <c r="AA351">
        <v>6189540.0199999996</v>
      </c>
      <c r="AB351">
        <v>-0.418269207669</v>
      </c>
      <c r="AC351">
        <v>-2.4696846213000001E-2</v>
      </c>
      <c r="AD351" s="55">
        <v>44516.209247685183</v>
      </c>
      <c r="AE351" s="55">
        <v>44516.336430868054</v>
      </c>
      <c r="AF351">
        <v>3181</v>
      </c>
      <c r="AG351" t="s">
        <v>1384</v>
      </c>
      <c r="AH351" t="s">
        <v>1385</v>
      </c>
      <c r="AI351" t="s">
        <v>120</v>
      </c>
      <c r="AJ351">
        <v>0</v>
      </c>
      <c r="AK351" s="55">
        <v>44516.151273148149</v>
      </c>
      <c r="AL351" s="55">
        <v>44516.250254629631</v>
      </c>
      <c r="AM351" t="s">
        <v>13</v>
      </c>
      <c r="AN351" t="s">
        <v>1386</v>
      </c>
      <c r="AO351" t="s">
        <v>32</v>
      </c>
      <c r="AP351" t="s">
        <v>33</v>
      </c>
      <c r="AQ351">
        <v>3</v>
      </c>
      <c r="AR351" t="s">
        <v>122</v>
      </c>
      <c r="AS351" t="s">
        <v>1384</v>
      </c>
      <c r="AT351" s="53">
        <v>36161</v>
      </c>
      <c r="AU351" t="s">
        <v>232</v>
      </c>
      <c r="AV351" t="s">
        <v>122</v>
      </c>
      <c r="AW351" t="s">
        <v>13</v>
      </c>
      <c r="AX351" s="53">
        <v>44249</v>
      </c>
      <c r="AY351" t="s">
        <v>123</v>
      </c>
      <c r="AZ351" t="s">
        <v>52</v>
      </c>
      <c r="BA351" t="s">
        <v>53</v>
      </c>
      <c r="BB351" t="s">
        <v>233</v>
      </c>
      <c r="BC351" t="s">
        <v>120</v>
      </c>
      <c r="BD351" t="s">
        <v>124</v>
      </c>
      <c r="BE351" t="s">
        <v>120</v>
      </c>
    </row>
    <row r="352" spans="1:57" hidden="1" x14ac:dyDescent="0.3">
      <c r="A352" s="55">
        <v>44515</v>
      </c>
      <c r="B352" t="s">
        <v>13</v>
      </c>
      <c r="C352" t="s">
        <v>32</v>
      </c>
      <c r="D352" t="s">
        <v>33</v>
      </c>
      <c r="E352">
        <v>3</v>
      </c>
      <c r="F352" t="s">
        <v>52</v>
      </c>
      <c r="G352" t="s">
        <v>53</v>
      </c>
      <c r="H352" t="s">
        <v>116</v>
      </c>
      <c r="I352" t="s">
        <v>69</v>
      </c>
      <c r="J352" s="55">
        <v>44514</v>
      </c>
      <c r="K352" s="55">
        <v>44515</v>
      </c>
      <c r="L352">
        <v>4</v>
      </c>
      <c r="M352" t="s">
        <v>117</v>
      </c>
      <c r="N352">
        <v>0</v>
      </c>
      <c r="O352">
        <v>12697140</v>
      </c>
      <c r="P352" t="s">
        <v>118</v>
      </c>
      <c r="Q352">
        <v>3186</v>
      </c>
      <c r="R352">
        <v>0</v>
      </c>
      <c r="S352">
        <v>3.605973615E-2</v>
      </c>
      <c r="T352" s="19">
        <v>980091.17720000003</v>
      </c>
      <c r="U352" s="19">
        <v>841117.36110000103</v>
      </c>
      <c r="V352" s="19">
        <f t="shared" si="5"/>
        <v>-138973.81609999901</v>
      </c>
      <c r="W352">
        <v>-124375.92</v>
      </c>
      <c r="X352">
        <v>0</v>
      </c>
      <c r="Y352">
        <v>-124375.92</v>
      </c>
      <c r="Z352">
        <v>-14597.896099998999</v>
      </c>
      <c r="AA352">
        <v>980091.17720000003</v>
      </c>
      <c r="AB352">
        <v>-1.489442659988</v>
      </c>
      <c r="AC352">
        <v>-1.1001033986990001</v>
      </c>
      <c r="AD352" s="55">
        <v>44516.209247685183</v>
      </c>
      <c r="AE352" s="55">
        <v>44516.336430868054</v>
      </c>
      <c r="AF352">
        <v>3186</v>
      </c>
      <c r="AG352" t="s">
        <v>1387</v>
      </c>
      <c r="AH352" t="s">
        <v>1388</v>
      </c>
      <c r="AI352" t="s">
        <v>120</v>
      </c>
      <c r="AJ352">
        <v>0</v>
      </c>
      <c r="AK352" s="55">
        <v>44516.151273148149</v>
      </c>
      <c r="AL352" s="55">
        <v>44516.250254629631</v>
      </c>
      <c r="AM352" t="s">
        <v>13</v>
      </c>
      <c r="AN352">
        <v>384802104</v>
      </c>
      <c r="AO352" t="s">
        <v>32</v>
      </c>
      <c r="AP352" t="s">
        <v>33</v>
      </c>
      <c r="AQ352">
        <v>3</v>
      </c>
      <c r="AR352" t="s">
        <v>122</v>
      </c>
      <c r="AS352" t="s">
        <v>1387</v>
      </c>
      <c r="AT352" s="53">
        <v>36161</v>
      </c>
      <c r="AU352" t="s">
        <v>232</v>
      </c>
      <c r="AV352" t="s">
        <v>122</v>
      </c>
      <c r="AW352" t="s">
        <v>13</v>
      </c>
      <c r="AX352" s="53">
        <v>44249</v>
      </c>
      <c r="AY352" t="s">
        <v>123</v>
      </c>
      <c r="AZ352" t="s">
        <v>52</v>
      </c>
      <c r="BA352" t="s">
        <v>53</v>
      </c>
      <c r="BB352" t="s">
        <v>233</v>
      </c>
      <c r="BC352" t="s">
        <v>120</v>
      </c>
      <c r="BD352" t="s">
        <v>124</v>
      </c>
      <c r="BE352" t="s">
        <v>120</v>
      </c>
    </row>
    <row r="353" spans="1:57" hidden="1" x14ac:dyDescent="0.3">
      <c r="A353" s="55">
        <v>44515</v>
      </c>
      <c r="B353" t="s">
        <v>13</v>
      </c>
      <c r="C353" t="s">
        <v>32</v>
      </c>
      <c r="D353" t="s">
        <v>33</v>
      </c>
      <c r="E353">
        <v>3</v>
      </c>
      <c r="F353" t="s">
        <v>52</v>
      </c>
      <c r="G353" t="s">
        <v>53</v>
      </c>
      <c r="H353" t="s">
        <v>116</v>
      </c>
      <c r="I353" t="s">
        <v>69</v>
      </c>
      <c r="J353" s="55">
        <v>44514</v>
      </c>
      <c r="K353" s="55">
        <v>44515</v>
      </c>
      <c r="L353">
        <v>4</v>
      </c>
      <c r="M353" t="s">
        <v>117</v>
      </c>
      <c r="N353">
        <v>0</v>
      </c>
      <c r="O353">
        <v>12697140</v>
      </c>
      <c r="P353" t="s">
        <v>118</v>
      </c>
      <c r="Q353">
        <v>3200</v>
      </c>
      <c r="R353">
        <v>0</v>
      </c>
      <c r="S353">
        <v>0.109440024998</v>
      </c>
      <c r="T353" s="19">
        <v>2974542.09</v>
      </c>
      <c r="U353" s="19">
        <v>2715920.79</v>
      </c>
      <c r="V353" s="19">
        <f t="shared" si="5"/>
        <v>-258621.29999999981</v>
      </c>
      <c r="W353">
        <v>-214174.96</v>
      </c>
      <c r="X353">
        <v>0</v>
      </c>
      <c r="Y353">
        <v>-214174.96</v>
      </c>
      <c r="Z353">
        <v>-44446.3399999998</v>
      </c>
      <c r="AA353">
        <v>2974542.09</v>
      </c>
      <c r="AB353">
        <v>-1.4942246118960001</v>
      </c>
      <c r="AC353">
        <v>-1.1049047987930001</v>
      </c>
      <c r="AD353" s="55">
        <v>44516.209247685183</v>
      </c>
      <c r="AE353" s="55">
        <v>44516.336430868054</v>
      </c>
      <c r="AF353">
        <v>3200</v>
      </c>
      <c r="AG353" t="s">
        <v>1389</v>
      </c>
      <c r="AH353" t="s">
        <v>1390</v>
      </c>
      <c r="AI353" t="s">
        <v>120</v>
      </c>
      <c r="AJ353">
        <v>0</v>
      </c>
      <c r="AK353" s="55">
        <v>44516.151273148149</v>
      </c>
      <c r="AL353" s="55">
        <v>44516.250254629631</v>
      </c>
      <c r="AM353" t="s">
        <v>13</v>
      </c>
      <c r="AN353" t="s">
        <v>1391</v>
      </c>
      <c r="AO353" t="s">
        <v>32</v>
      </c>
      <c r="AP353" t="s">
        <v>33</v>
      </c>
      <c r="AQ353">
        <v>3</v>
      </c>
      <c r="AR353" t="s">
        <v>122</v>
      </c>
      <c r="AS353" t="s">
        <v>1389</v>
      </c>
      <c r="AT353" s="53">
        <v>36161</v>
      </c>
      <c r="AU353" t="s">
        <v>232</v>
      </c>
      <c r="AV353" t="s">
        <v>122</v>
      </c>
      <c r="AW353" t="s">
        <v>13</v>
      </c>
      <c r="AX353" s="53">
        <v>44249</v>
      </c>
      <c r="AY353" t="s">
        <v>123</v>
      </c>
      <c r="AZ353" t="s">
        <v>52</v>
      </c>
      <c r="BA353" t="s">
        <v>53</v>
      </c>
      <c r="BB353" t="s">
        <v>233</v>
      </c>
      <c r="BC353" t="s">
        <v>120</v>
      </c>
      <c r="BD353" t="s">
        <v>124</v>
      </c>
      <c r="BE353" t="s">
        <v>120</v>
      </c>
    </row>
    <row r="354" spans="1:57" hidden="1" x14ac:dyDescent="0.3">
      <c r="A354" s="55">
        <v>44515</v>
      </c>
      <c r="B354" t="s">
        <v>13</v>
      </c>
      <c r="C354" t="s">
        <v>32</v>
      </c>
      <c r="D354" t="s">
        <v>33</v>
      </c>
      <c r="E354">
        <v>3</v>
      </c>
      <c r="F354" t="s">
        <v>52</v>
      </c>
      <c r="G354" t="s">
        <v>53</v>
      </c>
      <c r="H354" t="s">
        <v>116</v>
      </c>
      <c r="I354" t="s">
        <v>69</v>
      </c>
      <c r="J354" s="55">
        <v>44514</v>
      </c>
      <c r="K354" s="55">
        <v>44515</v>
      </c>
      <c r="L354">
        <v>4</v>
      </c>
      <c r="M354" t="s">
        <v>117</v>
      </c>
      <c r="N354">
        <v>0</v>
      </c>
      <c r="O354">
        <v>12697140</v>
      </c>
      <c r="P354" t="s">
        <v>118</v>
      </c>
      <c r="Q354">
        <v>3206</v>
      </c>
      <c r="R354">
        <v>0</v>
      </c>
      <c r="S354">
        <v>3.4713144458999999E-2</v>
      </c>
      <c r="T354" s="19">
        <v>943491.28</v>
      </c>
      <c r="U354" s="19">
        <v>932998.85</v>
      </c>
      <c r="V354" s="19">
        <f t="shared" si="5"/>
        <v>-10492.430000000051</v>
      </c>
      <c r="W354">
        <v>0</v>
      </c>
      <c r="X354">
        <v>0</v>
      </c>
      <c r="Y354">
        <v>0</v>
      </c>
      <c r="Z354">
        <v>-10492.4300000001</v>
      </c>
      <c r="AA354">
        <v>943491.28</v>
      </c>
      <c r="AB354">
        <v>-1.112085529821</v>
      </c>
      <c r="AC354">
        <v>-0.72125583368699997</v>
      </c>
      <c r="AD354" s="55">
        <v>44516.209247685183</v>
      </c>
      <c r="AE354" s="55">
        <v>44516.336430868054</v>
      </c>
      <c r="AF354">
        <v>3206</v>
      </c>
      <c r="AG354" t="s">
        <v>1392</v>
      </c>
      <c r="AH354" t="s">
        <v>1393</v>
      </c>
      <c r="AI354" t="s">
        <v>120</v>
      </c>
      <c r="AJ354">
        <v>0</v>
      </c>
      <c r="AK354" s="55">
        <v>44516.151273148149</v>
      </c>
      <c r="AL354" s="55">
        <v>44516.250254629631</v>
      </c>
      <c r="AM354" t="s">
        <v>13</v>
      </c>
      <c r="AN354">
        <v>406216101</v>
      </c>
      <c r="AO354" t="s">
        <v>32</v>
      </c>
      <c r="AP354" t="s">
        <v>33</v>
      </c>
      <c r="AQ354">
        <v>3</v>
      </c>
      <c r="AR354" t="s">
        <v>122</v>
      </c>
      <c r="AS354" t="s">
        <v>1392</v>
      </c>
      <c r="AT354" s="53">
        <v>36161</v>
      </c>
      <c r="AU354" t="s">
        <v>232</v>
      </c>
      <c r="AV354" t="s">
        <v>122</v>
      </c>
      <c r="AW354" t="s">
        <v>13</v>
      </c>
      <c r="AX354" s="53">
        <v>44249</v>
      </c>
      <c r="AY354" t="s">
        <v>123</v>
      </c>
      <c r="AZ354" t="s">
        <v>52</v>
      </c>
      <c r="BA354" t="s">
        <v>53</v>
      </c>
      <c r="BB354" t="s">
        <v>233</v>
      </c>
      <c r="BC354" t="s">
        <v>120</v>
      </c>
      <c r="BD354" t="s">
        <v>124</v>
      </c>
      <c r="BE354" t="s">
        <v>120</v>
      </c>
    </row>
    <row r="355" spans="1:57" hidden="1" x14ac:dyDescent="0.3">
      <c r="A355" s="55">
        <v>44515</v>
      </c>
      <c r="B355" t="s">
        <v>13</v>
      </c>
      <c r="C355" t="s">
        <v>32</v>
      </c>
      <c r="D355" t="s">
        <v>33</v>
      </c>
      <c r="E355">
        <v>3</v>
      </c>
      <c r="F355" t="s">
        <v>52</v>
      </c>
      <c r="G355" t="s">
        <v>53</v>
      </c>
      <c r="H355" t="s">
        <v>116</v>
      </c>
      <c r="I355" t="s">
        <v>69</v>
      </c>
      <c r="J355" s="55">
        <v>44514</v>
      </c>
      <c r="K355" s="55">
        <v>44515</v>
      </c>
      <c r="L355">
        <v>4</v>
      </c>
      <c r="M355" t="s">
        <v>117</v>
      </c>
      <c r="N355">
        <v>0</v>
      </c>
      <c r="O355">
        <v>12697140</v>
      </c>
      <c r="P355" t="s">
        <v>118</v>
      </c>
      <c r="Q355">
        <v>3213</v>
      </c>
      <c r="R355">
        <v>0</v>
      </c>
      <c r="S355">
        <v>4.2424453977000003E-2</v>
      </c>
      <c r="T355" s="19">
        <v>1153082.01</v>
      </c>
      <c r="U355" s="19">
        <v>1035349.78</v>
      </c>
      <c r="V355" s="19">
        <f t="shared" si="5"/>
        <v>-117732.22999999998</v>
      </c>
      <c r="W355">
        <v>-122477.29</v>
      </c>
      <c r="X355">
        <v>0</v>
      </c>
      <c r="Y355">
        <v>-122477.29</v>
      </c>
      <c r="Z355">
        <v>4745.0600000000104</v>
      </c>
      <c r="AA355">
        <v>1153082.01</v>
      </c>
      <c r="AB355">
        <v>0.41151105982500003</v>
      </c>
      <c r="AC355">
        <v>0.80836236933799999</v>
      </c>
      <c r="AD355" s="55">
        <v>44516.209247685183</v>
      </c>
      <c r="AE355" s="55">
        <v>44516.336430868054</v>
      </c>
      <c r="AF355">
        <v>3213</v>
      </c>
      <c r="AG355" t="s">
        <v>1394</v>
      </c>
      <c r="AH355" t="s">
        <v>1395</v>
      </c>
      <c r="AI355" t="s">
        <v>120</v>
      </c>
      <c r="AJ355">
        <v>0</v>
      </c>
      <c r="AK355" s="55">
        <v>44516.151273148149</v>
      </c>
      <c r="AL355" s="55">
        <v>44516.250254629631</v>
      </c>
      <c r="AM355" t="s">
        <v>13</v>
      </c>
      <c r="AN355">
        <v>416515104</v>
      </c>
      <c r="AO355" t="s">
        <v>32</v>
      </c>
      <c r="AP355" t="s">
        <v>33</v>
      </c>
      <c r="AQ355">
        <v>3</v>
      </c>
      <c r="AR355" t="s">
        <v>122</v>
      </c>
      <c r="AS355" t="s">
        <v>1394</v>
      </c>
      <c r="AT355" s="53">
        <v>36161</v>
      </c>
      <c r="AU355" t="s">
        <v>232</v>
      </c>
      <c r="AV355" t="s">
        <v>122</v>
      </c>
      <c r="AW355" t="s">
        <v>13</v>
      </c>
      <c r="AX355" s="53">
        <v>44249</v>
      </c>
      <c r="AY355" t="s">
        <v>123</v>
      </c>
      <c r="AZ355" t="s">
        <v>52</v>
      </c>
      <c r="BA355" t="s">
        <v>53</v>
      </c>
      <c r="BB355" t="s">
        <v>233</v>
      </c>
      <c r="BC355" t="s">
        <v>120</v>
      </c>
      <c r="BD355" t="s">
        <v>124</v>
      </c>
      <c r="BE355" t="s">
        <v>120</v>
      </c>
    </row>
    <row r="356" spans="1:57" hidden="1" x14ac:dyDescent="0.3">
      <c r="A356" s="55">
        <v>44515</v>
      </c>
      <c r="B356" t="s">
        <v>13</v>
      </c>
      <c r="C356" t="s">
        <v>32</v>
      </c>
      <c r="D356" t="s">
        <v>33</v>
      </c>
      <c r="E356">
        <v>3</v>
      </c>
      <c r="F356" t="s">
        <v>52</v>
      </c>
      <c r="G356" t="s">
        <v>53</v>
      </c>
      <c r="H356" t="s">
        <v>116</v>
      </c>
      <c r="I356" t="s">
        <v>69</v>
      </c>
      <c r="J356" s="55">
        <v>44514</v>
      </c>
      <c r="K356" s="55">
        <v>44515</v>
      </c>
      <c r="L356">
        <v>4</v>
      </c>
      <c r="M356" t="s">
        <v>117</v>
      </c>
      <c r="N356">
        <v>0</v>
      </c>
      <c r="O356">
        <v>12697140</v>
      </c>
      <c r="P356" t="s">
        <v>118</v>
      </c>
      <c r="Q356">
        <v>3215</v>
      </c>
      <c r="R356">
        <v>0</v>
      </c>
      <c r="S356">
        <v>2.124824476E-2</v>
      </c>
      <c r="T356" s="19">
        <v>582459.61560000095</v>
      </c>
      <c r="U356" s="19">
        <v>580440.35</v>
      </c>
      <c r="V356" s="19">
        <f t="shared" si="5"/>
        <v>-2019.2656000009738</v>
      </c>
      <c r="W356">
        <v>0</v>
      </c>
      <c r="X356">
        <v>-4939.66</v>
      </c>
      <c r="Y356">
        <v>-4939.66</v>
      </c>
      <c r="Z356">
        <v>2920.3943999990302</v>
      </c>
      <c r="AA356">
        <v>577519.95560000103</v>
      </c>
      <c r="AB356">
        <v>0.50567852620200004</v>
      </c>
      <c r="AC356">
        <v>0.90631364562100003</v>
      </c>
      <c r="AD356" s="55">
        <v>44516.209247685183</v>
      </c>
      <c r="AE356" s="55">
        <v>44516.336430868054</v>
      </c>
      <c r="AF356">
        <v>3215</v>
      </c>
      <c r="AG356" t="s">
        <v>1396</v>
      </c>
      <c r="AH356" t="s">
        <v>1397</v>
      </c>
      <c r="AI356" t="s">
        <v>120</v>
      </c>
      <c r="AJ356">
        <v>0</v>
      </c>
      <c r="AK356" s="55">
        <v>44516.151273148149</v>
      </c>
      <c r="AL356" s="55">
        <v>44516.250254629631</v>
      </c>
      <c r="AM356" t="s">
        <v>13</v>
      </c>
      <c r="AN356">
        <v>418056107</v>
      </c>
      <c r="AO356" t="s">
        <v>32</v>
      </c>
      <c r="AP356" t="s">
        <v>33</v>
      </c>
      <c r="AQ356">
        <v>3</v>
      </c>
      <c r="AR356" t="s">
        <v>122</v>
      </c>
      <c r="AS356" t="s">
        <v>1396</v>
      </c>
      <c r="AT356" s="53">
        <v>36161</v>
      </c>
      <c r="AU356" t="s">
        <v>232</v>
      </c>
      <c r="AV356" t="s">
        <v>122</v>
      </c>
      <c r="AW356" t="s">
        <v>13</v>
      </c>
      <c r="AX356" s="53">
        <v>44249</v>
      </c>
      <c r="AY356" t="s">
        <v>123</v>
      </c>
      <c r="AZ356" t="s">
        <v>52</v>
      </c>
      <c r="BA356" t="s">
        <v>53</v>
      </c>
      <c r="BB356" t="s">
        <v>233</v>
      </c>
      <c r="BC356" t="s">
        <v>120</v>
      </c>
      <c r="BD356" t="s">
        <v>124</v>
      </c>
      <c r="BE356" t="s">
        <v>120</v>
      </c>
    </row>
    <row r="357" spans="1:57" hidden="1" x14ac:dyDescent="0.3">
      <c r="A357" s="55">
        <v>44515</v>
      </c>
      <c r="B357" t="s">
        <v>13</v>
      </c>
      <c r="C357" t="s">
        <v>32</v>
      </c>
      <c r="D357" t="s">
        <v>33</v>
      </c>
      <c r="E357">
        <v>3</v>
      </c>
      <c r="F357" t="s">
        <v>52</v>
      </c>
      <c r="G357" t="s">
        <v>53</v>
      </c>
      <c r="H357" t="s">
        <v>116</v>
      </c>
      <c r="I357" t="s">
        <v>69</v>
      </c>
      <c r="J357" s="55">
        <v>44514</v>
      </c>
      <c r="K357" s="55">
        <v>44515</v>
      </c>
      <c r="L357">
        <v>4</v>
      </c>
      <c r="M357" t="s">
        <v>117</v>
      </c>
      <c r="N357">
        <v>0</v>
      </c>
      <c r="O357">
        <v>12697140</v>
      </c>
      <c r="P357" t="s">
        <v>118</v>
      </c>
      <c r="Q357">
        <v>3224</v>
      </c>
      <c r="R357">
        <v>0</v>
      </c>
      <c r="S357">
        <v>2.2534537569E-2</v>
      </c>
      <c r="T357" s="19">
        <v>612480.94999999995</v>
      </c>
      <c r="U357" s="19">
        <v>484507.78</v>
      </c>
      <c r="V357" s="19">
        <f t="shared" si="5"/>
        <v>-127973.16999999993</v>
      </c>
      <c r="W357">
        <v>-122700.02</v>
      </c>
      <c r="X357">
        <v>0</v>
      </c>
      <c r="Y357">
        <v>-122700.02</v>
      </c>
      <c r="Z357">
        <v>-5273.1499999999196</v>
      </c>
      <c r="AA357">
        <v>612480.94999999995</v>
      </c>
      <c r="AB357">
        <v>-0.86094922625799997</v>
      </c>
      <c r="AC357">
        <v>-0.46912641054900001</v>
      </c>
      <c r="AD357" s="55">
        <v>44516.209247685183</v>
      </c>
      <c r="AE357" s="55">
        <v>44516.336430868054</v>
      </c>
      <c r="AF357">
        <v>3224</v>
      </c>
      <c r="AG357" t="s">
        <v>1398</v>
      </c>
      <c r="AH357" t="s">
        <v>1399</v>
      </c>
      <c r="AI357" t="s">
        <v>120</v>
      </c>
      <c r="AJ357">
        <v>0</v>
      </c>
      <c r="AK357" s="55">
        <v>44516.151273148149</v>
      </c>
      <c r="AL357" s="55">
        <v>44516.250254629631</v>
      </c>
      <c r="AM357" t="s">
        <v>13</v>
      </c>
      <c r="AN357">
        <v>426281101</v>
      </c>
      <c r="AO357" t="s">
        <v>32</v>
      </c>
      <c r="AP357" t="s">
        <v>33</v>
      </c>
      <c r="AQ357">
        <v>3</v>
      </c>
      <c r="AR357" t="s">
        <v>122</v>
      </c>
      <c r="AS357" t="s">
        <v>1398</v>
      </c>
      <c r="AT357" s="53">
        <v>36161</v>
      </c>
      <c r="AU357" t="s">
        <v>232</v>
      </c>
      <c r="AV357" t="s">
        <v>122</v>
      </c>
      <c r="AW357" t="s">
        <v>13</v>
      </c>
      <c r="AX357" s="53">
        <v>44249</v>
      </c>
      <c r="AY357" t="s">
        <v>123</v>
      </c>
      <c r="AZ357" t="s">
        <v>52</v>
      </c>
      <c r="BA357" t="s">
        <v>53</v>
      </c>
      <c r="BB357" t="s">
        <v>233</v>
      </c>
      <c r="BC357" t="s">
        <v>120</v>
      </c>
      <c r="BD357" t="s">
        <v>124</v>
      </c>
      <c r="BE357" t="s">
        <v>120</v>
      </c>
    </row>
    <row r="358" spans="1:57" hidden="1" x14ac:dyDescent="0.3">
      <c r="A358" s="55">
        <v>44515</v>
      </c>
      <c r="B358" t="s">
        <v>13</v>
      </c>
      <c r="C358" t="s">
        <v>32</v>
      </c>
      <c r="D358" t="s">
        <v>33</v>
      </c>
      <c r="E358">
        <v>3</v>
      </c>
      <c r="F358" t="s">
        <v>52</v>
      </c>
      <c r="G358" t="s">
        <v>53</v>
      </c>
      <c r="H358" t="s">
        <v>116</v>
      </c>
      <c r="I358" t="s">
        <v>69</v>
      </c>
      <c r="J358" s="55">
        <v>44514</v>
      </c>
      <c r="K358" s="55">
        <v>44515</v>
      </c>
      <c r="L358">
        <v>4</v>
      </c>
      <c r="M358" t="s">
        <v>117</v>
      </c>
      <c r="N358">
        <v>0</v>
      </c>
      <c r="O358">
        <v>12697140</v>
      </c>
      <c r="P358" t="s">
        <v>118</v>
      </c>
      <c r="Q358">
        <v>3225</v>
      </c>
      <c r="R358">
        <v>0</v>
      </c>
      <c r="S358">
        <v>4.3058411258000001E-2</v>
      </c>
      <c r="T358" s="19">
        <v>1170312.75</v>
      </c>
      <c r="U358" s="19">
        <v>1040901.19</v>
      </c>
      <c r="V358" s="19">
        <f t="shared" si="5"/>
        <v>-129411.56000000006</v>
      </c>
      <c r="W358">
        <v>-123361.13</v>
      </c>
      <c r="X358">
        <v>0</v>
      </c>
      <c r="Y358">
        <v>-123361.13</v>
      </c>
      <c r="Z358">
        <v>-6050.4300000000503</v>
      </c>
      <c r="AA358">
        <v>1170312.75</v>
      </c>
      <c r="AB358">
        <v>-0.51699257313900004</v>
      </c>
      <c r="AC358">
        <v>-0.123811131746</v>
      </c>
      <c r="AD358" s="55">
        <v>44516.209247685183</v>
      </c>
      <c r="AE358" s="55">
        <v>44516.336430868054</v>
      </c>
      <c r="AF358">
        <v>3225</v>
      </c>
      <c r="AG358" t="s">
        <v>1400</v>
      </c>
      <c r="AH358" t="s">
        <v>1401</v>
      </c>
      <c r="AI358" t="s">
        <v>120</v>
      </c>
      <c r="AJ358">
        <v>0</v>
      </c>
      <c r="AK358" s="55">
        <v>44516.151273148149</v>
      </c>
      <c r="AL358" s="55">
        <v>44516.250254629631</v>
      </c>
      <c r="AM358" t="s">
        <v>13</v>
      </c>
      <c r="AN358">
        <v>427866108</v>
      </c>
      <c r="AO358" t="s">
        <v>32</v>
      </c>
      <c r="AP358" t="s">
        <v>33</v>
      </c>
      <c r="AQ358">
        <v>3</v>
      </c>
      <c r="AR358" t="s">
        <v>122</v>
      </c>
      <c r="AS358" t="s">
        <v>1400</v>
      </c>
      <c r="AT358" s="53">
        <v>36161</v>
      </c>
      <c r="AU358" t="s">
        <v>232</v>
      </c>
      <c r="AV358" t="s">
        <v>122</v>
      </c>
      <c r="AW358" t="s">
        <v>13</v>
      </c>
      <c r="AX358" s="53">
        <v>44249</v>
      </c>
      <c r="AY358" t="s">
        <v>123</v>
      </c>
      <c r="AZ358" t="s">
        <v>52</v>
      </c>
      <c r="BA358" t="s">
        <v>53</v>
      </c>
      <c r="BB358" t="s">
        <v>233</v>
      </c>
      <c r="BC358" t="s">
        <v>120</v>
      </c>
      <c r="BD358" t="s">
        <v>124</v>
      </c>
      <c r="BE358" t="s">
        <v>120</v>
      </c>
    </row>
    <row r="359" spans="1:57" hidden="1" x14ac:dyDescent="0.3">
      <c r="A359" s="55">
        <v>44515</v>
      </c>
      <c r="B359" t="s">
        <v>13</v>
      </c>
      <c r="C359" t="s">
        <v>32</v>
      </c>
      <c r="D359" t="s">
        <v>33</v>
      </c>
      <c r="E359">
        <v>3</v>
      </c>
      <c r="F359" t="s">
        <v>52</v>
      </c>
      <c r="G359" t="s">
        <v>53</v>
      </c>
      <c r="H359" t="s">
        <v>116</v>
      </c>
      <c r="I359" t="s">
        <v>69</v>
      </c>
      <c r="J359" s="55">
        <v>44514</v>
      </c>
      <c r="K359" s="55">
        <v>44515</v>
      </c>
      <c r="L359">
        <v>4</v>
      </c>
      <c r="M359" t="s">
        <v>117</v>
      </c>
      <c r="N359">
        <v>0</v>
      </c>
      <c r="O359">
        <v>12697140</v>
      </c>
      <c r="P359" t="s">
        <v>118</v>
      </c>
      <c r="Q359">
        <v>3231</v>
      </c>
      <c r="R359">
        <v>0</v>
      </c>
      <c r="S359">
        <v>3.7760033424E-2</v>
      </c>
      <c r="T359" s="19">
        <v>1026304.67</v>
      </c>
      <c r="U359" s="19">
        <v>898312.87</v>
      </c>
      <c r="V359" s="19">
        <f t="shared" si="5"/>
        <v>-127991.80000000005</v>
      </c>
      <c r="W359">
        <v>-125444.26</v>
      </c>
      <c r="X359">
        <v>0</v>
      </c>
      <c r="Y359">
        <v>-125444.26</v>
      </c>
      <c r="Z359">
        <v>-2547.54000000005</v>
      </c>
      <c r="AA359">
        <v>1026304.67</v>
      </c>
      <c r="AB359">
        <v>-0.248224535508</v>
      </c>
      <c r="AC359">
        <v>0.146020929667</v>
      </c>
      <c r="AD359" s="55">
        <v>44516.209247685183</v>
      </c>
      <c r="AE359" s="55">
        <v>44516.336430868054</v>
      </c>
      <c r="AF359">
        <v>3231</v>
      </c>
      <c r="AG359" t="s">
        <v>1402</v>
      </c>
      <c r="AH359" t="s">
        <v>1403</v>
      </c>
      <c r="AI359" t="s">
        <v>120</v>
      </c>
      <c r="AJ359">
        <v>0</v>
      </c>
      <c r="AK359" s="55">
        <v>44516.151273148149</v>
      </c>
      <c r="AL359" s="55">
        <v>44516.250254629631</v>
      </c>
      <c r="AM359" t="s">
        <v>13</v>
      </c>
      <c r="AN359" t="s">
        <v>1404</v>
      </c>
      <c r="AO359" t="s">
        <v>32</v>
      </c>
      <c r="AP359" t="s">
        <v>33</v>
      </c>
      <c r="AQ359">
        <v>3</v>
      </c>
      <c r="AR359" t="s">
        <v>122</v>
      </c>
      <c r="AS359" t="s">
        <v>1402</v>
      </c>
      <c r="AT359" s="53">
        <v>36161</v>
      </c>
      <c r="AU359" t="s">
        <v>232</v>
      </c>
      <c r="AV359" t="s">
        <v>122</v>
      </c>
      <c r="AW359" t="s">
        <v>13</v>
      </c>
      <c r="AX359" s="53">
        <v>44249</v>
      </c>
      <c r="AY359" t="s">
        <v>123</v>
      </c>
      <c r="AZ359" t="s">
        <v>52</v>
      </c>
      <c r="BA359" t="s">
        <v>53</v>
      </c>
      <c r="BB359" t="s">
        <v>233</v>
      </c>
      <c r="BC359" t="s">
        <v>120</v>
      </c>
      <c r="BD359" t="s">
        <v>124</v>
      </c>
      <c r="BE359" t="s">
        <v>120</v>
      </c>
    </row>
    <row r="360" spans="1:57" hidden="1" x14ac:dyDescent="0.3">
      <c r="A360" s="55">
        <v>44515</v>
      </c>
      <c r="B360" t="s">
        <v>13</v>
      </c>
      <c r="C360" t="s">
        <v>32</v>
      </c>
      <c r="D360" t="s">
        <v>33</v>
      </c>
      <c r="E360">
        <v>3</v>
      </c>
      <c r="F360" t="s">
        <v>52</v>
      </c>
      <c r="G360" t="s">
        <v>53</v>
      </c>
      <c r="H360" t="s">
        <v>116</v>
      </c>
      <c r="I360" t="s">
        <v>69</v>
      </c>
      <c r="J360" s="55">
        <v>44514</v>
      </c>
      <c r="K360" s="55">
        <v>44515</v>
      </c>
      <c r="L360">
        <v>4</v>
      </c>
      <c r="M360" t="s">
        <v>117</v>
      </c>
      <c r="N360">
        <v>0</v>
      </c>
      <c r="O360">
        <v>12697140</v>
      </c>
      <c r="P360" t="s">
        <v>118</v>
      </c>
      <c r="Q360">
        <v>3237</v>
      </c>
      <c r="R360">
        <v>0</v>
      </c>
      <c r="S360">
        <v>3.1194291071999999E-2</v>
      </c>
      <c r="T360" s="19">
        <v>847850.06</v>
      </c>
      <c r="U360" s="19">
        <v>841182.05</v>
      </c>
      <c r="V360" s="19">
        <f t="shared" si="5"/>
        <v>-6668.0100000000093</v>
      </c>
      <c r="W360">
        <v>0</v>
      </c>
      <c r="X360">
        <v>0</v>
      </c>
      <c r="Y360">
        <v>0</v>
      </c>
      <c r="Z360">
        <v>-6668.0100000000102</v>
      </c>
      <c r="AA360">
        <v>847850.06</v>
      </c>
      <c r="AB360">
        <v>-0.78646099287899995</v>
      </c>
      <c r="AC360">
        <v>-0.394343214577</v>
      </c>
      <c r="AD360" s="55">
        <v>44516.209247685183</v>
      </c>
      <c r="AE360" s="55">
        <v>44516.336430868054</v>
      </c>
      <c r="AF360">
        <v>3237</v>
      </c>
      <c r="AG360" t="s">
        <v>1405</v>
      </c>
      <c r="AH360" t="s">
        <v>1406</v>
      </c>
      <c r="AI360" t="s">
        <v>120</v>
      </c>
      <c r="AJ360">
        <v>0</v>
      </c>
      <c r="AK360" s="55">
        <v>44516.151273148149</v>
      </c>
      <c r="AL360" s="55">
        <v>44516.250254629631</v>
      </c>
      <c r="AM360" t="s">
        <v>13</v>
      </c>
      <c r="AN360">
        <v>436440101</v>
      </c>
      <c r="AO360" t="s">
        <v>32</v>
      </c>
      <c r="AP360" t="s">
        <v>33</v>
      </c>
      <c r="AQ360">
        <v>3</v>
      </c>
      <c r="AR360" t="s">
        <v>122</v>
      </c>
      <c r="AS360" t="s">
        <v>1405</v>
      </c>
      <c r="AT360" s="53">
        <v>36161</v>
      </c>
      <c r="AU360" t="s">
        <v>232</v>
      </c>
      <c r="AV360" t="s">
        <v>122</v>
      </c>
      <c r="AW360" t="s">
        <v>13</v>
      </c>
      <c r="AX360" s="53">
        <v>44249</v>
      </c>
      <c r="AY360" t="s">
        <v>123</v>
      </c>
      <c r="AZ360" t="s">
        <v>52</v>
      </c>
      <c r="BA360" t="s">
        <v>53</v>
      </c>
      <c r="BB360" t="s">
        <v>233</v>
      </c>
      <c r="BC360" t="s">
        <v>120</v>
      </c>
      <c r="BD360" t="s">
        <v>124</v>
      </c>
      <c r="BE360" t="s">
        <v>120</v>
      </c>
    </row>
    <row r="361" spans="1:57" hidden="1" x14ac:dyDescent="0.3">
      <c r="A361" s="55">
        <v>44515</v>
      </c>
      <c r="B361" t="s">
        <v>13</v>
      </c>
      <c r="C361" t="s">
        <v>32</v>
      </c>
      <c r="D361" t="s">
        <v>33</v>
      </c>
      <c r="E361">
        <v>3</v>
      </c>
      <c r="F361" t="s">
        <v>52</v>
      </c>
      <c r="G361" t="s">
        <v>53</v>
      </c>
      <c r="H361" t="s">
        <v>116</v>
      </c>
      <c r="I361" t="s">
        <v>69</v>
      </c>
      <c r="J361" s="55">
        <v>44514</v>
      </c>
      <c r="K361" s="55">
        <v>44515</v>
      </c>
      <c r="L361">
        <v>4</v>
      </c>
      <c r="M361" t="s">
        <v>117</v>
      </c>
      <c r="N361">
        <v>0</v>
      </c>
      <c r="O361">
        <v>12697140</v>
      </c>
      <c r="P361" t="s">
        <v>118</v>
      </c>
      <c r="Q361">
        <v>3238</v>
      </c>
      <c r="R361">
        <v>0</v>
      </c>
      <c r="S361">
        <v>0.65583336968700001</v>
      </c>
      <c r="T361" s="19">
        <v>17825324.530000001</v>
      </c>
      <c r="U361" s="19">
        <v>16389731.279999999</v>
      </c>
      <c r="V361" s="19">
        <f t="shared" si="5"/>
        <v>-1435593.2500000019</v>
      </c>
      <c r="W361">
        <v>-1291565.67</v>
      </c>
      <c r="X361">
        <v>0</v>
      </c>
      <c r="Y361">
        <v>-1291565.67</v>
      </c>
      <c r="Z361">
        <v>-144027.580000002</v>
      </c>
      <c r="AA361">
        <v>17825324.530000001</v>
      </c>
      <c r="AB361">
        <v>-0.80799415324900004</v>
      </c>
      <c r="AC361">
        <v>-0.41596221452900001</v>
      </c>
      <c r="AD361" s="55">
        <v>44516.209247685183</v>
      </c>
      <c r="AE361" s="55">
        <v>44516.336430868054</v>
      </c>
      <c r="AF361">
        <v>3238</v>
      </c>
      <c r="AG361" t="s">
        <v>1407</v>
      </c>
      <c r="AH361" t="s">
        <v>1408</v>
      </c>
      <c r="AI361" t="s">
        <v>120</v>
      </c>
      <c r="AJ361" t="s">
        <v>120</v>
      </c>
      <c r="AK361" s="55">
        <v>44516.151273148149</v>
      </c>
      <c r="AL361" s="55">
        <v>44516.250254629631</v>
      </c>
      <c r="AM361" t="s">
        <v>13</v>
      </c>
      <c r="AN361">
        <v>437076102</v>
      </c>
      <c r="AO361" t="s">
        <v>32</v>
      </c>
      <c r="AP361" t="s">
        <v>33</v>
      </c>
      <c r="AQ361">
        <v>3</v>
      </c>
      <c r="AR361" t="s">
        <v>122</v>
      </c>
      <c r="AS361" t="s">
        <v>1407</v>
      </c>
      <c r="AT361" s="53">
        <v>36161</v>
      </c>
      <c r="AU361" t="s">
        <v>232</v>
      </c>
      <c r="AV361" t="s">
        <v>122</v>
      </c>
      <c r="AW361" t="s">
        <v>13</v>
      </c>
      <c r="AX361" s="53">
        <v>44249</v>
      </c>
      <c r="AY361" t="s">
        <v>123</v>
      </c>
      <c r="AZ361" t="s">
        <v>52</v>
      </c>
      <c r="BA361" t="s">
        <v>53</v>
      </c>
      <c r="BB361" t="s">
        <v>233</v>
      </c>
      <c r="BC361" t="s">
        <v>120</v>
      </c>
      <c r="BD361" t="s">
        <v>124</v>
      </c>
      <c r="BE361" t="s">
        <v>120</v>
      </c>
    </row>
    <row r="362" spans="1:57" hidden="1" x14ac:dyDescent="0.3">
      <c r="A362" s="55">
        <v>44515</v>
      </c>
      <c r="B362" t="s">
        <v>13</v>
      </c>
      <c r="C362" t="s">
        <v>32</v>
      </c>
      <c r="D362" t="s">
        <v>33</v>
      </c>
      <c r="E362">
        <v>3</v>
      </c>
      <c r="F362" t="s">
        <v>52</v>
      </c>
      <c r="G362" t="s">
        <v>53</v>
      </c>
      <c r="H362" t="s">
        <v>116</v>
      </c>
      <c r="I362" t="s">
        <v>69</v>
      </c>
      <c r="J362" s="55">
        <v>44514</v>
      </c>
      <c r="K362" s="55">
        <v>44515</v>
      </c>
      <c r="L362">
        <v>4</v>
      </c>
      <c r="M362" t="s">
        <v>117</v>
      </c>
      <c r="N362">
        <v>0</v>
      </c>
      <c r="O362">
        <v>12697140</v>
      </c>
      <c r="P362" t="s">
        <v>118</v>
      </c>
      <c r="Q362">
        <v>3241</v>
      </c>
      <c r="R362">
        <v>0</v>
      </c>
      <c r="S362">
        <v>0.25705950446300002</v>
      </c>
      <c r="T362" s="19">
        <v>6986788.5691120001</v>
      </c>
      <c r="U362" s="19">
        <v>6455777.0747060096</v>
      </c>
      <c r="V362" s="19">
        <f t="shared" si="5"/>
        <v>-531011.49440599047</v>
      </c>
      <c r="W362">
        <v>-505996.71</v>
      </c>
      <c r="X362">
        <v>0</v>
      </c>
      <c r="Y362">
        <v>-505996.71</v>
      </c>
      <c r="Z362">
        <v>-25014.784405990398</v>
      </c>
      <c r="AA362">
        <v>6986788.5691120001</v>
      </c>
      <c r="AB362">
        <v>-0.35802978948800002</v>
      </c>
      <c r="AC362">
        <v>3.5780564415999999E-2</v>
      </c>
      <c r="AD362" s="55">
        <v>44516.209247685183</v>
      </c>
      <c r="AE362" s="55">
        <v>44516.336430868054</v>
      </c>
      <c r="AF362">
        <v>3241</v>
      </c>
      <c r="AG362" t="s">
        <v>1409</v>
      </c>
      <c r="AH362" t="s">
        <v>1410</v>
      </c>
      <c r="AI362" t="s">
        <v>120</v>
      </c>
      <c r="AJ362" t="s">
        <v>120</v>
      </c>
      <c r="AK362" s="55">
        <v>44516.151273148149</v>
      </c>
      <c r="AL362" s="55">
        <v>44516.250254629631</v>
      </c>
      <c r="AM362" t="s">
        <v>13</v>
      </c>
      <c r="AN362">
        <v>438516106</v>
      </c>
      <c r="AO362" t="s">
        <v>32</v>
      </c>
      <c r="AP362" t="s">
        <v>33</v>
      </c>
      <c r="AQ362">
        <v>3</v>
      </c>
      <c r="AR362" t="s">
        <v>122</v>
      </c>
      <c r="AS362" t="s">
        <v>1409</v>
      </c>
      <c r="AT362" s="53">
        <v>36161</v>
      </c>
      <c r="AU362" t="s">
        <v>232</v>
      </c>
      <c r="AV362" t="s">
        <v>122</v>
      </c>
      <c r="AW362" t="s">
        <v>13</v>
      </c>
      <c r="AX362" s="53">
        <v>44249</v>
      </c>
      <c r="AY362" t="s">
        <v>123</v>
      </c>
      <c r="AZ362" t="s">
        <v>52</v>
      </c>
      <c r="BA362" t="s">
        <v>53</v>
      </c>
      <c r="BB362" t="s">
        <v>233</v>
      </c>
      <c r="BC362" t="s">
        <v>120</v>
      </c>
      <c r="BD362" t="s">
        <v>124</v>
      </c>
      <c r="BE362" t="s">
        <v>120</v>
      </c>
    </row>
    <row r="363" spans="1:57" hidden="1" x14ac:dyDescent="0.3">
      <c r="A363" s="55">
        <v>44515</v>
      </c>
      <c r="B363" t="s">
        <v>13</v>
      </c>
      <c r="C363" t="s">
        <v>32</v>
      </c>
      <c r="D363" t="s">
        <v>33</v>
      </c>
      <c r="E363">
        <v>3</v>
      </c>
      <c r="F363" t="s">
        <v>52</v>
      </c>
      <c r="G363" t="s">
        <v>53</v>
      </c>
      <c r="H363" t="s">
        <v>116</v>
      </c>
      <c r="I363" t="s">
        <v>69</v>
      </c>
      <c r="J363" s="55">
        <v>44514</v>
      </c>
      <c r="K363" s="55">
        <v>44515</v>
      </c>
      <c r="L363">
        <v>4</v>
      </c>
      <c r="M363" t="s">
        <v>117</v>
      </c>
      <c r="N363">
        <v>0</v>
      </c>
      <c r="O363">
        <v>12697140</v>
      </c>
      <c r="P363" t="s">
        <v>118</v>
      </c>
      <c r="Q363">
        <v>3242</v>
      </c>
      <c r="R363">
        <v>0</v>
      </c>
      <c r="S363">
        <v>2.1353283707000001E-2</v>
      </c>
      <c r="T363" s="19">
        <v>584455.98789999995</v>
      </c>
      <c r="U363" s="19">
        <v>578207.18999999994</v>
      </c>
      <c r="V363" s="19">
        <f t="shared" si="5"/>
        <v>-6248.797900000005</v>
      </c>
      <c r="W363">
        <v>0</v>
      </c>
      <c r="X363">
        <v>-4081.11</v>
      </c>
      <c r="Y363">
        <v>-4081.11</v>
      </c>
      <c r="Z363">
        <v>-2167.6878999999999</v>
      </c>
      <c r="AA363">
        <v>580374.87789999996</v>
      </c>
      <c r="AB363">
        <v>-0.37349788602900003</v>
      </c>
      <c r="AC363">
        <v>2.3030861353999999E-2</v>
      </c>
      <c r="AD363" s="55">
        <v>44516.209247685183</v>
      </c>
      <c r="AE363" s="55">
        <v>44516.336430868054</v>
      </c>
      <c r="AF363">
        <v>3242</v>
      </c>
      <c r="AG363" t="s">
        <v>1411</v>
      </c>
      <c r="AH363" t="s">
        <v>1412</v>
      </c>
      <c r="AI363" t="s">
        <v>120</v>
      </c>
      <c r="AJ363">
        <v>0</v>
      </c>
      <c r="AK363" s="55">
        <v>44516.151273148149</v>
      </c>
      <c r="AL363" s="55">
        <v>44516.250254629631</v>
      </c>
      <c r="AM363" t="s">
        <v>13</v>
      </c>
      <c r="AN363">
        <v>440452100</v>
      </c>
      <c r="AO363" t="s">
        <v>32</v>
      </c>
      <c r="AP363" t="s">
        <v>33</v>
      </c>
      <c r="AQ363">
        <v>3</v>
      </c>
      <c r="AR363" t="s">
        <v>122</v>
      </c>
      <c r="AS363" t="s">
        <v>1411</v>
      </c>
      <c r="AT363" s="53">
        <v>36161</v>
      </c>
      <c r="AU363" t="s">
        <v>232</v>
      </c>
      <c r="AV363" t="s">
        <v>122</v>
      </c>
      <c r="AW363" t="s">
        <v>13</v>
      </c>
      <c r="AX363" s="53">
        <v>44249</v>
      </c>
      <c r="AY363" t="s">
        <v>123</v>
      </c>
      <c r="AZ363" t="s">
        <v>52</v>
      </c>
      <c r="BA363" t="s">
        <v>53</v>
      </c>
      <c r="BB363" t="s">
        <v>233</v>
      </c>
      <c r="BC363" t="s">
        <v>120</v>
      </c>
      <c r="BD363" t="s">
        <v>124</v>
      </c>
      <c r="BE363" t="s">
        <v>120</v>
      </c>
    </row>
    <row r="364" spans="1:57" hidden="1" x14ac:dyDescent="0.3">
      <c r="A364" s="55">
        <v>44515</v>
      </c>
      <c r="B364" t="s">
        <v>13</v>
      </c>
      <c r="C364" t="s">
        <v>32</v>
      </c>
      <c r="D364" t="s">
        <v>272</v>
      </c>
      <c r="E364">
        <v>3</v>
      </c>
      <c r="F364" t="s">
        <v>52</v>
      </c>
      <c r="G364" t="s">
        <v>53</v>
      </c>
      <c r="H364" t="s">
        <v>116</v>
      </c>
      <c r="I364" t="s">
        <v>69</v>
      </c>
      <c r="J364" s="55">
        <v>44514</v>
      </c>
      <c r="K364" s="55">
        <v>44515</v>
      </c>
      <c r="L364">
        <v>4</v>
      </c>
      <c r="M364" t="s">
        <v>117</v>
      </c>
      <c r="N364">
        <v>0</v>
      </c>
      <c r="O364">
        <v>12697140</v>
      </c>
      <c r="P364" t="s">
        <v>118</v>
      </c>
      <c r="Q364">
        <v>3245</v>
      </c>
      <c r="R364">
        <v>0</v>
      </c>
      <c r="S364">
        <v>2.0886870573999999E-2</v>
      </c>
      <c r="T364" s="19">
        <v>567697.93000000005</v>
      </c>
      <c r="U364" s="19">
        <v>567045.23</v>
      </c>
      <c r="V364" s="19">
        <f t="shared" si="5"/>
        <v>-652.70000000006985</v>
      </c>
      <c r="W364">
        <v>0</v>
      </c>
      <c r="X364">
        <v>0</v>
      </c>
      <c r="Y364">
        <v>0</v>
      </c>
      <c r="Z364">
        <v>-652.70000000006996</v>
      </c>
      <c r="AA364">
        <v>567697.93000000005</v>
      </c>
      <c r="AB364">
        <v>-0.114973116073</v>
      </c>
      <c r="AC364">
        <v>0.279798545048</v>
      </c>
      <c r="AD364" s="55">
        <v>44516.209247685183</v>
      </c>
      <c r="AE364" s="55">
        <v>44516.336430868054</v>
      </c>
      <c r="AF364">
        <v>3245</v>
      </c>
      <c r="AG364" t="s">
        <v>1413</v>
      </c>
      <c r="AH364" t="s">
        <v>1414</v>
      </c>
      <c r="AI364" t="s">
        <v>120</v>
      </c>
      <c r="AJ364">
        <v>0</v>
      </c>
      <c r="AK364" s="55">
        <v>44516.151273148149</v>
      </c>
      <c r="AL364" s="55">
        <v>44516.250254629631</v>
      </c>
      <c r="AM364" t="s">
        <v>13</v>
      </c>
      <c r="AN364" t="s">
        <v>1415</v>
      </c>
      <c r="AO364" t="s">
        <v>32</v>
      </c>
      <c r="AP364" t="s">
        <v>272</v>
      </c>
      <c r="AQ364">
        <v>3</v>
      </c>
      <c r="AR364" t="s">
        <v>122</v>
      </c>
      <c r="AS364" t="s">
        <v>1413</v>
      </c>
      <c r="AT364" s="53">
        <v>36161</v>
      </c>
      <c r="AU364" t="s">
        <v>232</v>
      </c>
      <c r="AV364" t="s">
        <v>122</v>
      </c>
      <c r="AW364" t="s">
        <v>13</v>
      </c>
      <c r="AX364" s="53">
        <v>44249</v>
      </c>
      <c r="AY364" t="s">
        <v>123</v>
      </c>
      <c r="AZ364" t="s">
        <v>52</v>
      </c>
      <c r="BA364" t="s">
        <v>53</v>
      </c>
      <c r="BB364" t="s">
        <v>233</v>
      </c>
      <c r="BC364" t="s">
        <v>120</v>
      </c>
      <c r="BD364" t="s">
        <v>124</v>
      </c>
      <c r="BE364" t="s">
        <v>120</v>
      </c>
    </row>
    <row r="365" spans="1:57" hidden="1" x14ac:dyDescent="0.3">
      <c r="A365" s="55">
        <v>44515</v>
      </c>
      <c r="B365" t="s">
        <v>13</v>
      </c>
      <c r="C365" t="s">
        <v>32</v>
      </c>
      <c r="D365" t="s">
        <v>33</v>
      </c>
      <c r="E365">
        <v>3</v>
      </c>
      <c r="F365" t="s">
        <v>52</v>
      </c>
      <c r="G365" t="s">
        <v>53</v>
      </c>
      <c r="H365" t="s">
        <v>116</v>
      </c>
      <c r="I365" t="s">
        <v>69</v>
      </c>
      <c r="J365" s="55">
        <v>44514</v>
      </c>
      <c r="K365" s="55">
        <v>44515</v>
      </c>
      <c r="L365">
        <v>4</v>
      </c>
      <c r="M365" t="s">
        <v>117</v>
      </c>
      <c r="N365">
        <v>0</v>
      </c>
      <c r="O365">
        <v>12697140</v>
      </c>
      <c r="P365" t="s">
        <v>118</v>
      </c>
      <c r="Q365">
        <v>3252</v>
      </c>
      <c r="R365">
        <v>0</v>
      </c>
      <c r="S365">
        <v>9.5139115575999994E-2</v>
      </c>
      <c r="T365" s="19">
        <v>2585848.31</v>
      </c>
      <c r="U365" s="19">
        <v>2348362.5499999998</v>
      </c>
      <c r="V365" s="19">
        <f t="shared" si="5"/>
        <v>-237485.76000000024</v>
      </c>
      <c r="W365">
        <v>-185498.14</v>
      </c>
      <c r="X365">
        <v>0</v>
      </c>
      <c r="Y365">
        <v>-185498.14</v>
      </c>
      <c r="Z365">
        <v>-51987.620000000199</v>
      </c>
      <c r="AA365">
        <v>2585848.31</v>
      </c>
      <c r="AB365">
        <v>-2.0104667315150002</v>
      </c>
      <c r="AC365">
        <v>-1.623187104306</v>
      </c>
      <c r="AD365" s="55">
        <v>44516.209247685183</v>
      </c>
      <c r="AE365" s="55">
        <v>44516.336430868054</v>
      </c>
      <c r="AF365">
        <v>3252</v>
      </c>
      <c r="AG365" t="s">
        <v>1416</v>
      </c>
      <c r="AH365" t="s">
        <v>1417</v>
      </c>
      <c r="AI365" t="s">
        <v>120</v>
      </c>
      <c r="AJ365">
        <v>0</v>
      </c>
      <c r="AK365" s="55">
        <v>44516.151273148149</v>
      </c>
      <c r="AL365" s="55">
        <v>44516.250254629631</v>
      </c>
      <c r="AM365" t="s">
        <v>13</v>
      </c>
      <c r="AN365">
        <v>444859102</v>
      </c>
      <c r="AO365" t="s">
        <v>32</v>
      </c>
      <c r="AP365" t="s">
        <v>33</v>
      </c>
      <c r="AQ365">
        <v>3</v>
      </c>
      <c r="AR365" t="s">
        <v>122</v>
      </c>
      <c r="AS365" t="s">
        <v>1416</v>
      </c>
      <c r="AT365" s="53">
        <v>36161</v>
      </c>
      <c r="AU365" t="s">
        <v>232</v>
      </c>
      <c r="AV365" t="s">
        <v>122</v>
      </c>
      <c r="AW365" t="s">
        <v>13</v>
      </c>
      <c r="AX365" s="53">
        <v>44249</v>
      </c>
      <c r="AY365" t="s">
        <v>123</v>
      </c>
      <c r="AZ365" t="s">
        <v>52</v>
      </c>
      <c r="BA365" t="s">
        <v>53</v>
      </c>
      <c r="BB365" t="s">
        <v>233</v>
      </c>
      <c r="BC365" t="s">
        <v>120</v>
      </c>
      <c r="BD365" t="s">
        <v>124</v>
      </c>
      <c r="BE365" t="s">
        <v>120</v>
      </c>
    </row>
    <row r="366" spans="1:57" hidden="1" x14ac:dyDescent="0.3">
      <c r="A366" s="55">
        <v>44515</v>
      </c>
      <c r="B366" t="s">
        <v>13</v>
      </c>
      <c r="C366" t="s">
        <v>32</v>
      </c>
      <c r="D366" t="s">
        <v>33</v>
      </c>
      <c r="E366">
        <v>3</v>
      </c>
      <c r="F366" t="s">
        <v>52</v>
      </c>
      <c r="G366" t="s">
        <v>53</v>
      </c>
      <c r="H366" t="s">
        <v>116</v>
      </c>
      <c r="I366" t="s">
        <v>69</v>
      </c>
      <c r="J366" s="55">
        <v>44514</v>
      </c>
      <c r="K366" s="55">
        <v>44515</v>
      </c>
      <c r="L366">
        <v>4</v>
      </c>
      <c r="M366" t="s">
        <v>117</v>
      </c>
      <c r="N366">
        <v>0</v>
      </c>
      <c r="O366">
        <v>12697140</v>
      </c>
      <c r="P366" t="s">
        <v>118</v>
      </c>
      <c r="Q366">
        <v>3253</v>
      </c>
      <c r="R366">
        <v>0</v>
      </c>
      <c r="S366">
        <v>2.7931023198000001E-2</v>
      </c>
      <c r="T366" s="19">
        <v>759155.56599999999</v>
      </c>
      <c r="U366" s="19">
        <v>756697.41299999994</v>
      </c>
      <c r="V366" s="19">
        <f t="shared" si="5"/>
        <v>-2458.1530000000494</v>
      </c>
      <c r="W366">
        <v>0</v>
      </c>
      <c r="X366">
        <v>0</v>
      </c>
      <c r="Y366">
        <v>0</v>
      </c>
      <c r="Z366">
        <v>-2458.1530000000498</v>
      </c>
      <c r="AA366">
        <v>759155.56599999999</v>
      </c>
      <c r="AB366">
        <v>-0.32380095860399999</v>
      </c>
      <c r="AC366">
        <v>7.0144898491000002E-2</v>
      </c>
      <c r="AD366" s="55">
        <v>44516.209247685183</v>
      </c>
      <c r="AE366" s="55">
        <v>44516.336430868054</v>
      </c>
      <c r="AF366">
        <v>3253</v>
      </c>
      <c r="AG366" t="s">
        <v>1418</v>
      </c>
      <c r="AH366" t="s">
        <v>1419</v>
      </c>
      <c r="AI366" t="s">
        <v>120</v>
      </c>
      <c r="AJ366">
        <v>0</v>
      </c>
      <c r="AK366" s="55">
        <v>44516.151273148149</v>
      </c>
      <c r="AL366" s="55">
        <v>44516.250254629631</v>
      </c>
      <c r="AM366" t="s">
        <v>13</v>
      </c>
      <c r="AN366">
        <v>445658107</v>
      </c>
      <c r="AO366" t="s">
        <v>32</v>
      </c>
      <c r="AP366" t="s">
        <v>33</v>
      </c>
      <c r="AQ366">
        <v>3</v>
      </c>
      <c r="AR366" t="s">
        <v>122</v>
      </c>
      <c r="AS366" t="s">
        <v>1418</v>
      </c>
      <c r="AT366" s="53">
        <v>36161</v>
      </c>
      <c r="AU366" t="s">
        <v>232</v>
      </c>
      <c r="AV366" t="s">
        <v>122</v>
      </c>
      <c r="AW366" t="s">
        <v>13</v>
      </c>
      <c r="AX366" s="53">
        <v>44249</v>
      </c>
      <c r="AY366" t="s">
        <v>123</v>
      </c>
      <c r="AZ366" t="s">
        <v>52</v>
      </c>
      <c r="BA366" t="s">
        <v>53</v>
      </c>
      <c r="BB366" t="s">
        <v>233</v>
      </c>
      <c r="BC366" t="s">
        <v>120</v>
      </c>
      <c r="BD366" t="s">
        <v>124</v>
      </c>
      <c r="BE366" t="s">
        <v>120</v>
      </c>
    </row>
    <row r="367" spans="1:57" hidden="1" x14ac:dyDescent="0.3">
      <c r="A367" s="55">
        <v>44515</v>
      </c>
      <c r="B367" t="s">
        <v>13</v>
      </c>
      <c r="C367" t="s">
        <v>32</v>
      </c>
      <c r="D367" t="s">
        <v>33</v>
      </c>
      <c r="E367">
        <v>3</v>
      </c>
      <c r="F367" t="s">
        <v>52</v>
      </c>
      <c r="G367" t="s">
        <v>53</v>
      </c>
      <c r="H367" t="s">
        <v>116</v>
      </c>
      <c r="I367" t="s">
        <v>69</v>
      </c>
      <c r="J367" s="55">
        <v>44514</v>
      </c>
      <c r="K367" s="55">
        <v>44515</v>
      </c>
      <c r="L367">
        <v>4</v>
      </c>
      <c r="M367" t="s">
        <v>117</v>
      </c>
      <c r="N367">
        <v>0</v>
      </c>
      <c r="O367">
        <v>12697140</v>
      </c>
      <c r="P367" t="s">
        <v>118</v>
      </c>
      <c r="Q367">
        <v>3254</v>
      </c>
      <c r="R367">
        <v>0</v>
      </c>
      <c r="S367">
        <v>3.9709050826999999E-2</v>
      </c>
      <c r="T367" s="19">
        <v>1079278.29</v>
      </c>
      <c r="U367" s="19">
        <v>963684.08</v>
      </c>
      <c r="V367" s="19">
        <f t="shared" si="5"/>
        <v>-115594.21000000008</v>
      </c>
      <c r="W367">
        <v>-125238.11</v>
      </c>
      <c r="X367">
        <v>0</v>
      </c>
      <c r="Y367">
        <v>-125238.11</v>
      </c>
      <c r="Z367">
        <v>9643.8999999999196</v>
      </c>
      <c r="AA367">
        <v>1079278.29</v>
      </c>
      <c r="AB367">
        <v>0.89355081903900002</v>
      </c>
      <c r="AC367">
        <v>1.2923076923079999</v>
      </c>
      <c r="AD367" s="55">
        <v>44516.209247685183</v>
      </c>
      <c r="AE367" s="55">
        <v>44516.336430868054</v>
      </c>
      <c r="AF367">
        <v>3254</v>
      </c>
      <c r="AG367" t="s">
        <v>1420</v>
      </c>
      <c r="AH367" t="s">
        <v>1421</v>
      </c>
      <c r="AI367" t="s">
        <v>120</v>
      </c>
      <c r="AJ367">
        <v>0</v>
      </c>
      <c r="AK367" s="55">
        <v>44516.151273148149</v>
      </c>
      <c r="AL367" s="55">
        <v>44516.250254629631</v>
      </c>
      <c r="AM367" t="s">
        <v>13</v>
      </c>
      <c r="AN367">
        <v>446150104</v>
      </c>
      <c r="AO367" t="s">
        <v>32</v>
      </c>
      <c r="AP367" t="s">
        <v>33</v>
      </c>
      <c r="AQ367">
        <v>3</v>
      </c>
      <c r="AR367" t="s">
        <v>122</v>
      </c>
      <c r="AS367" t="s">
        <v>1420</v>
      </c>
      <c r="AT367" s="53">
        <v>36161</v>
      </c>
      <c r="AU367" t="s">
        <v>232</v>
      </c>
      <c r="AV367" t="s">
        <v>122</v>
      </c>
      <c r="AW367" t="s">
        <v>13</v>
      </c>
      <c r="AX367" s="53">
        <v>44249</v>
      </c>
      <c r="AY367" t="s">
        <v>123</v>
      </c>
      <c r="AZ367" t="s">
        <v>52</v>
      </c>
      <c r="BA367" t="s">
        <v>53</v>
      </c>
      <c r="BB367" t="s">
        <v>233</v>
      </c>
      <c r="BC367" t="s">
        <v>120</v>
      </c>
      <c r="BD367" t="s">
        <v>124</v>
      </c>
      <c r="BE367" t="s">
        <v>120</v>
      </c>
    </row>
    <row r="368" spans="1:57" hidden="1" x14ac:dyDescent="0.3">
      <c r="A368" s="55">
        <v>44515</v>
      </c>
      <c r="B368" t="s">
        <v>13</v>
      </c>
      <c r="C368" t="s">
        <v>32</v>
      </c>
      <c r="D368" t="s">
        <v>33</v>
      </c>
      <c r="E368">
        <v>3</v>
      </c>
      <c r="F368" t="s">
        <v>52</v>
      </c>
      <c r="G368" t="s">
        <v>53</v>
      </c>
      <c r="H368" t="s">
        <v>116</v>
      </c>
      <c r="I368" t="s">
        <v>69</v>
      </c>
      <c r="J368" s="55">
        <v>44514</v>
      </c>
      <c r="K368" s="55">
        <v>44515</v>
      </c>
      <c r="L368">
        <v>4</v>
      </c>
      <c r="M368" t="s">
        <v>117</v>
      </c>
      <c r="N368">
        <v>0</v>
      </c>
      <c r="O368">
        <v>12697140</v>
      </c>
      <c r="P368" t="s">
        <v>118</v>
      </c>
      <c r="Q368">
        <v>3255</v>
      </c>
      <c r="R368">
        <v>0</v>
      </c>
      <c r="S368">
        <v>1.1077517477999999E-2</v>
      </c>
      <c r="T368" s="19">
        <v>301083.09999999998</v>
      </c>
      <c r="U368" s="19">
        <v>297383.32</v>
      </c>
      <c r="V368" s="19">
        <f t="shared" si="5"/>
        <v>-3699.7799999999697</v>
      </c>
      <c r="W368">
        <v>0</v>
      </c>
      <c r="X368">
        <v>0</v>
      </c>
      <c r="Y368">
        <v>0</v>
      </c>
      <c r="Z368">
        <v>-3699.7799999999702</v>
      </c>
      <c r="AA368">
        <v>301083.09999999998</v>
      </c>
      <c r="AB368">
        <v>-1.228823537422</v>
      </c>
      <c r="AC368">
        <v>-0.83845432767399997</v>
      </c>
      <c r="AD368" s="55">
        <v>44516.209247685183</v>
      </c>
      <c r="AE368" s="55">
        <v>44516.336430868054</v>
      </c>
      <c r="AF368">
        <v>3255</v>
      </c>
      <c r="AG368" t="s">
        <v>1422</v>
      </c>
      <c r="AH368" t="s">
        <v>1423</v>
      </c>
      <c r="AI368" t="s">
        <v>120</v>
      </c>
      <c r="AJ368">
        <v>0</v>
      </c>
      <c r="AK368" s="55">
        <v>44516.151273148149</v>
      </c>
      <c r="AL368" s="55">
        <v>44516.250254629631</v>
      </c>
      <c r="AM368" t="s">
        <v>13</v>
      </c>
      <c r="AN368">
        <v>446413106</v>
      </c>
      <c r="AO368" t="s">
        <v>32</v>
      </c>
      <c r="AP368" t="s">
        <v>33</v>
      </c>
      <c r="AQ368">
        <v>3</v>
      </c>
      <c r="AR368" t="s">
        <v>122</v>
      </c>
      <c r="AS368" t="s">
        <v>1422</v>
      </c>
      <c r="AT368" s="53">
        <v>36161</v>
      </c>
      <c r="AU368" t="s">
        <v>232</v>
      </c>
      <c r="AV368" t="s">
        <v>122</v>
      </c>
      <c r="AW368" t="s">
        <v>13</v>
      </c>
      <c r="AX368" s="53">
        <v>44249</v>
      </c>
      <c r="AY368" t="s">
        <v>123</v>
      </c>
      <c r="AZ368" t="s">
        <v>52</v>
      </c>
      <c r="BA368" t="s">
        <v>53</v>
      </c>
      <c r="BB368" t="s">
        <v>233</v>
      </c>
      <c r="BC368" t="s">
        <v>120</v>
      </c>
      <c r="BD368" t="s">
        <v>124</v>
      </c>
      <c r="BE368" t="s">
        <v>120</v>
      </c>
    </row>
    <row r="369" spans="1:57" hidden="1" x14ac:dyDescent="0.3">
      <c r="A369" s="55">
        <v>44515</v>
      </c>
      <c r="B369" t="s">
        <v>13</v>
      </c>
      <c r="C369" t="s">
        <v>32</v>
      </c>
      <c r="D369" t="s">
        <v>33</v>
      </c>
      <c r="E369">
        <v>3</v>
      </c>
      <c r="F369" t="s">
        <v>52</v>
      </c>
      <c r="G369" t="s">
        <v>53</v>
      </c>
      <c r="H369" t="s">
        <v>116</v>
      </c>
      <c r="I369" t="s">
        <v>69</v>
      </c>
      <c r="J369" s="55">
        <v>44514</v>
      </c>
      <c r="K369" s="55">
        <v>44515</v>
      </c>
      <c r="L369">
        <v>4</v>
      </c>
      <c r="M369" t="s">
        <v>117</v>
      </c>
      <c r="N369">
        <v>0</v>
      </c>
      <c r="O369">
        <v>12697140</v>
      </c>
      <c r="P369" t="s">
        <v>118</v>
      </c>
      <c r="Q369">
        <v>3259</v>
      </c>
      <c r="R369">
        <v>0</v>
      </c>
      <c r="S369">
        <v>9.1351355539999995E-3</v>
      </c>
      <c r="T369" s="19">
        <v>248289.83</v>
      </c>
      <c r="U369" s="19">
        <v>247530.5</v>
      </c>
      <c r="V369" s="19">
        <f t="shared" si="5"/>
        <v>-759.32999999998719</v>
      </c>
      <c r="W369">
        <v>0</v>
      </c>
      <c r="X369">
        <v>0</v>
      </c>
      <c r="Y369">
        <v>0</v>
      </c>
      <c r="Z369">
        <v>-759.32999999998697</v>
      </c>
      <c r="AA369">
        <v>248289.83</v>
      </c>
      <c r="AB369">
        <v>-0.30582404442400002</v>
      </c>
      <c r="AC369">
        <v>8.8193791157000004E-2</v>
      </c>
      <c r="AD369" s="55">
        <v>44516.209247685183</v>
      </c>
      <c r="AE369" s="55">
        <v>44516.336430868054</v>
      </c>
      <c r="AF369">
        <v>3259</v>
      </c>
      <c r="AG369" t="s">
        <v>1424</v>
      </c>
      <c r="AH369" t="s">
        <v>1425</v>
      </c>
      <c r="AI369" t="s">
        <v>120</v>
      </c>
      <c r="AJ369">
        <v>0</v>
      </c>
      <c r="AK369" s="55">
        <v>44516.151273148149</v>
      </c>
      <c r="AL369" s="55">
        <v>44516.250254629631</v>
      </c>
      <c r="AM369" t="s">
        <v>13</v>
      </c>
      <c r="AN369" t="s">
        <v>1426</v>
      </c>
      <c r="AO369" t="s">
        <v>32</v>
      </c>
      <c r="AP369" t="s">
        <v>33</v>
      </c>
      <c r="AQ369">
        <v>3</v>
      </c>
      <c r="AR369" t="s">
        <v>122</v>
      </c>
      <c r="AS369" t="s">
        <v>1424</v>
      </c>
      <c r="AT369" s="53">
        <v>36161</v>
      </c>
      <c r="AU369" t="s">
        <v>232</v>
      </c>
      <c r="AV369" t="s">
        <v>122</v>
      </c>
      <c r="AW369" t="s">
        <v>13</v>
      </c>
      <c r="AX369" s="53">
        <v>44249</v>
      </c>
      <c r="AY369" t="s">
        <v>123</v>
      </c>
      <c r="AZ369" t="s">
        <v>52</v>
      </c>
      <c r="BA369" t="s">
        <v>53</v>
      </c>
      <c r="BB369" t="s">
        <v>233</v>
      </c>
      <c r="BC369" t="s">
        <v>120</v>
      </c>
      <c r="BD369" t="s">
        <v>124</v>
      </c>
      <c r="BE369" t="s">
        <v>120</v>
      </c>
    </row>
    <row r="370" spans="1:57" hidden="1" x14ac:dyDescent="0.3">
      <c r="A370" s="55">
        <v>44515</v>
      </c>
      <c r="B370" t="s">
        <v>13</v>
      </c>
      <c r="C370" t="s">
        <v>32</v>
      </c>
      <c r="D370" t="s">
        <v>33</v>
      </c>
      <c r="E370">
        <v>3</v>
      </c>
      <c r="F370" t="s">
        <v>52</v>
      </c>
      <c r="G370" t="s">
        <v>53</v>
      </c>
      <c r="H370" t="s">
        <v>116</v>
      </c>
      <c r="I370" t="s">
        <v>69</v>
      </c>
      <c r="J370" s="55">
        <v>44514</v>
      </c>
      <c r="K370" s="55">
        <v>44515</v>
      </c>
      <c r="L370">
        <v>4</v>
      </c>
      <c r="M370" t="s">
        <v>117</v>
      </c>
      <c r="N370">
        <v>0</v>
      </c>
      <c r="O370">
        <v>12697140</v>
      </c>
      <c r="P370" t="s">
        <v>118</v>
      </c>
      <c r="Q370">
        <v>3263</v>
      </c>
      <c r="R370">
        <v>0</v>
      </c>
      <c r="S370">
        <v>2.9544688437000002E-2</v>
      </c>
      <c r="T370" s="19">
        <v>803014.43</v>
      </c>
      <c r="U370" s="19">
        <v>798355.93</v>
      </c>
      <c r="V370" s="19">
        <f t="shared" si="5"/>
        <v>-4658.5</v>
      </c>
      <c r="W370">
        <v>0</v>
      </c>
      <c r="X370">
        <v>0</v>
      </c>
      <c r="Y370">
        <v>0</v>
      </c>
      <c r="Z370">
        <v>-4658.5</v>
      </c>
      <c r="AA370">
        <v>803014.43</v>
      </c>
      <c r="AB370">
        <v>-0.58012656136200003</v>
      </c>
      <c r="AC370">
        <v>-0.18719421399700001</v>
      </c>
      <c r="AD370" s="55">
        <v>44516.209247685183</v>
      </c>
      <c r="AE370" s="55">
        <v>44516.336430868054</v>
      </c>
      <c r="AF370">
        <v>3263</v>
      </c>
      <c r="AG370" t="s">
        <v>1427</v>
      </c>
      <c r="AH370" t="s">
        <v>1428</v>
      </c>
      <c r="AI370" t="s">
        <v>120</v>
      </c>
      <c r="AJ370">
        <v>0</v>
      </c>
      <c r="AK370" s="55">
        <v>44516.151273148149</v>
      </c>
      <c r="AL370" s="55">
        <v>44516.250254629631</v>
      </c>
      <c r="AM370" t="s">
        <v>13</v>
      </c>
      <c r="AN370" t="s">
        <v>1429</v>
      </c>
      <c r="AO370" t="s">
        <v>32</v>
      </c>
      <c r="AP370" t="s">
        <v>33</v>
      </c>
      <c r="AQ370">
        <v>3</v>
      </c>
      <c r="AR370" t="s">
        <v>122</v>
      </c>
      <c r="AS370" t="s">
        <v>1427</v>
      </c>
      <c r="AT370" s="53">
        <v>36161</v>
      </c>
      <c r="AU370" t="s">
        <v>232</v>
      </c>
      <c r="AV370" t="s">
        <v>122</v>
      </c>
      <c r="AW370" t="s">
        <v>13</v>
      </c>
      <c r="AX370" s="53">
        <v>44249</v>
      </c>
      <c r="AY370" t="s">
        <v>123</v>
      </c>
      <c r="AZ370" t="s">
        <v>52</v>
      </c>
      <c r="BA370" t="s">
        <v>53</v>
      </c>
      <c r="BB370" t="s">
        <v>233</v>
      </c>
      <c r="BC370" t="s">
        <v>120</v>
      </c>
      <c r="BD370" t="s">
        <v>124</v>
      </c>
      <c r="BE370" t="s">
        <v>120</v>
      </c>
    </row>
    <row r="371" spans="1:57" hidden="1" x14ac:dyDescent="0.3">
      <c r="A371" s="55">
        <v>44515</v>
      </c>
      <c r="B371" t="s">
        <v>13</v>
      </c>
      <c r="C371" t="s">
        <v>32</v>
      </c>
      <c r="D371" t="s">
        <v>33</v>
      </c>
      <c r="E371">
        <v>3</v>
      </c>
      <c r="F371" t="s">
        <v>52</v>
      </c>
      <c r="G371" t="s">
        <v>53</v>
      </c>
      <c r="H371" t="s">
        <v>116</v>
      </c>
      <c r="I371" t="s">
        <v>69</v>
      </c>
      <c r="J371" s="55">
        <v>44514</v>
      </c>
      <c r="K371" s="55">
        <v>44515</v>
      </c>
      <c r="L371">
        <v>4</v>
      </c>
      <c r="M371" t="s">
        <v>117</v>
      </c>
      <c r="N371">
        <v>0</v>
      </c>
      <c r="O371">
        <v>12697140</v>
      </c>
      <c r="P371" t="s">
        <v>118</v>
      </c>
      <c r="Q371">
        <v>3264</v>
      </c>
      <c r="R371">
        <v>0</v>
      </c>
      <c r="S371">
        <v>8.8694799344E-2</v>
      </c>
      <c r="T371" s="19">
        <v>2410694.02</v>
      </c>
      <c r="U371" s="19">
        <v>2193087.34</v>
      </c>
      <c r="V371" s="19">
        <f t="shared" si="5"/>
        <v>-217606.68000000017</v>
      </c>
      <c r="W371">
        <v>-172873.27</v>
      </c>
      <c r="X371">
        <v>0</v>
      </c>
      <c r="Y371">
        <v>-172873.27</v>
      </c>
      <c r="Z371">
        <v>-44733.4100000002</v>
      </c>
      <c r="AA371">
        <v>2410694.02</v>
      </c>
      <c r="AB371">
        <v>-1.855623717854</v>
      </c>
      <c r="AC371">
        <v>-1.4677321786749999</v>
      </c>
      <c r="AD371" s="55">
        <v>44516.209247685183</v>
      </c>
      <c r="AE371" s="55">
        <v>44516.336430868054</v>
      </c>
      <c r="AF371">
        <v>3264</v>
      </c>
      <c r="AG371" t="s">
        <v>1430</v>
      </c>
      <c r="AH371" t="s">
        <v>1431</v>
      </c>
      <c r="AI371" t="s">
        <v>120</v>
      </c>
      <c r="AJ371">
        <v>0</v>
      </c>
      <c r="AK371" s="55">
        <v>44516.151273148149</v>
      </c>
      <c r="AL371" s="55">
        <v>44516.250254629631</v>
      </c>
      <c r="AM371" t="s">
        <v>13</v>
      </c>
      <c r="AN371" t="s">
        <v>1432</v>
      </c>
      <c r="AO371" t="s">
        <v>32</v>
      </c>
      <c r="AP371" t="s">
        <v>33</v>
      </c>
      <c r="AQ371">
        <v>3</v>
      </c>
      <c r="AR371" t="s">
        <v>122</v>
      </c>
      <c r="AS371" t="s">
        <v>1430</v>
      </c>
      <c r="AT371" s="53">
        <v>36161</v>
      </c>
      <c r="AU371" t="s">
        <v>232</v>
      </c>
      <c r="AV371" t="s">
        <v>122</v>
      </c>
      <c r="AW371" t="s">
        <v>13</v>
      </c>
      <c r="AX371" s="53">
        <v>44249</v>
      </c>
      <c r="AY371" t="s">
        <v>123</v>
      </c>
      <c r="AZ371" t="s">
        <v>52</v>
      </c>
      <c r="BA371" t="s">
        <v>53</v>
      </c>
      <c r="BB371" t="s">
        <v>233</v>
      </c>
      <c r="BC371" t="s">
        <v>120</v>
      </c>
      <c r="BD371" t="s">
        <v>124</v>
      </c>
      <c r="BE371" t="s">
        <v>120</v>
      </c>
    </row>
    <row r="372" spans="1:57" hidden="1" x14ac:dyDescent="0.3">
      <c r="A372" s="55">
        <v>44515</v>
      </c>
      <c r="B372" t="s">
        <v>13</v>
      </c>
      <c r="C372" t="s">
        <v>32</v>
      </c>
      <c r="D372" t="s">
        <v>33</v>
      </c>
      <c r="E372">
        <v>3</v>
      </c>
      <c r="F372" t="s">
        <v>52</v>
      </c>
      <c r="G372" t="s">
        <v>53</v>
      </c>
      <c r="H372" t="s">
        <v>116</v>
      </c>
      <c r="I372" t="s">
        <v>69</v>
      </c>
      <c r="J372" s="55">
        <v>44514</v>
      </c>
      <c r="K372" s="55">
        <v>44515</v>
      </c>
      <c r="L372">
        <v>4</v>
      </c>
      <c r="M372" t="s">
        <v>117</v>
      </c>
      <c r="N372">
        <v>0</v>
      </c>
      <c r="O372">
        <v>12697140</v>
      </c>
      <c r="P372" t="s">
        <v>118</v>
      </c>
      <c r="Q372">
        <v>3266</v>
      </c>
      <c r="R372">
        <v>0</v>
      </c>
      <c r="S372">
        <v>0.12476003419499999</v>
      </c>
      <c r="T372" s="19">
        <v>3390934.65</v>
      </c>
      <c r="U372" s="19">
        <v>3136401</v>
      </c>
      <c r="V372" s="19">
        <f t="shared" si="5"/>
        <v>-254533.64999999991</v>
      </c>
      <c r="W372">
        <v>-247271.85</v>
      </c>
      <c r="X372">
        <v>0</v>
      </c>
      <c r="Y372">
        <v>-247271.85</v>
      </c>
      <c r="Z372">
        <v>-7261.7999999999001</v>
      </c>
      <c r="AA372">
        <v>3390934.65</v>
      </c>
      <c r="AB372">
        <v>-0.21415334559800001</v>
      </c>
      <c r="AC372">
        <v>0.18022549142899999</v>
      </c>
      <c r="AD372" s="55">
        <v>44516.209247685183</v>
      </c>
      <c r="AE372" s="55">
        <v>44516.336430868054</v>
      </c>
      <c r="AF372">
        <v>3266</v>
      </c>
      <c r="AG372" t="s">
        <v>1433</v>
      </c>
      <c r="AH372" t="s">
        <v>1434</v>
      </c>
      <c r="AI372" t="s">
        <v>120</v>
      </c>
      <c r="AJ372">
        <v>0</v>
      </c>
      <c r="AK372" s="55">
        <v>44516.151273148149</v>
      </c>
      <c r="AL372" s="55">
        <v>44516.250254629631</v>
      </c>
      <c r="AM372" t="s">
        <v>13</v>
      </c>
      <c r="AN372">
        <v>452308109</v>
      </c>
      <c r="AO372" t="s">
        <v>32</v>
      </c>
      <c r="AP372" t="s">
        <v>33</v>
      </c>
      <c r="AQ372">
        <v>3</v>
      </c>
      <c r="AR372" t="s">
        <v>122</v>
      </c>
      <c r="AS372" t="s">
        <v>1433</v>
      </c>
      <c r="AT372" s="53">
        <v>36161</v>
      </c>
      <c r="AU372" t="s">
        <v>232</v>
      </c>
      <c r="AV372" t="s">
        <v>122</v>
      </c>
      <c r="AW372" t="s">
        <v>13</v>
      </c>
      <c r="AX372" s="53">
        <v>44249</v>
      </c>
      <c r="AY372" t="s">
        <v>123</v>
      </c>
      <c r="AZ372" t="s">
        <v>52</v>
      </c>
      <c r="BA372" t="s">
        <v>53</v>
      </c>
      <c r="BB372" t="s">
        <v>233</v>
      </c>
      <c r="BC372" t="s">
        <v>120</v>
      </c>
      <c r="BD372" t="s">
        <v>124</v>
      </c>
      <c r="BE372" t="s">
        <v>120</v>
      </c>
    </row>
    <row r="373" spans="1:57" hidden="1" x14ac:dyDescent="0.3">
      <c r="A373" s="55">
        <v>44515</v>
      </c>
      <c r="B373" t="s">
        <v>13</v>
      </c>
      <c r="C373" t="s">
        <v>32</v>
      </c>
      <c r="D373" t="s">
        <v>33</v>
      </c>
      <c r="E373">
        <v>3</v>
      </c>
      <c r="F373" t="s">
        <v>52</v>
      </c>
      <c r="G373" t="s">
        <v>53</v>
      </c>
      <c r="H373" t="s">
        <v>116</v>
      </c>
      <c r="I373" t="s">
        <v>69</v>
      </c>
      <c r="J373" s="55">
        <v>44514</v>
      </c>
      <c r="K373" s="55">
        <v>44515</v>
      </c>
      <c r="L373">
        <v>4</v>
      </c>
      <c r="M373" t="s">
        <v>117</v>
      </c>
      <c r="N373">
        <v>0</v>
      </c>
      <c r="O373">
        <v>12697140</v>
      </c>
      <c r="P373" t="s">
        <v>118</v>
      </c>
      <c r="Q373">
        <v>3267</v>
      </c>
      <c r="R373">
        <v>0</v>
      </c>
      <c r="S373">
        <v>9.2670484141000001E-2</v>
      </c>
      <c r="T373" s="19">
        <v>2518751.7599999998</v>
      </c>
      <c r="U373" s="19">
        <v>2298504.2799999998</v>
      </c>
      <c r="V373" s="19">
        <f t="shared" si="5"/>
        <v>-220247.47999999998</v>
      </c>
      <c r="W373">
        <v>-180823.9</v>
      </c>
      <c r="X373">
        <v>0</v>
      </c>
      <c r="Y373">
        <v>-180823.9</v>
      </c>
      <c r="Z373">
        <v>-39423.58</v>
      </c>
      <c r="AA373">
        <v>2518751.7599999998</v>
      </c>
      <c r="AB373">
        <v>-1.565203075034</v>
      </c>
      <c r="AC373">
        <v>-1.1761637762420001</v>
      </c>
      <c r="AD373" s="55">
        <v>44516.209247685183</v>
      </c>
      <c r="AE373" s="55">
        <v>44516.336430868054</v>
      </c>
      <c r="AF373">
        <v>3267</v>
      </c>
      <c r="AG373" t="s">
        <v>1435</v>
      </c>
      <c r="AH373" t="s">
        <v>1436</v>
      </c>
      <c r="AI373" t="s">
        <v>120</v>
      </c>
      <c r="AJ373">
        <v>0</v>
      </c>
      <c r="AK373" s="55">
        <v>44516.151273148149</v>
      </c>
      <c r="AL373" s="55">
        <v>44516.250254629631</v>
      </c>
      <c r="AM373" t="s">
        <v>13</v>
      </c>
      <c r="AN373">
        <v>452327109</v>
      </c>
      <c r="AO373" t="s">
        <v>32</v>
      </c>
      <c r="AP373" t="s">
        <v>33</v>
      </c>
      <c r="AQ373">
        <v>3</v>
      </c>
      <c r="AR373" t="s">
        <v>122</v>
      </c>
      <c r="AS373" t="s">
        <v>1435</v>
      </c>
      <c r="AT373" s="53">
        <v>36161</v>
      </c>
      <c r="AU373" t="s">
        <v>232</v>
      </c>
      <c r="AV373" t="s">
        <v>122</v>
      </c>
      <c r="AW373" t="s">
        <v>13</v>
      </c>
      <c r="AX373" s="53">
        <v>44249</v>
      </c>
      <c r="AY373" t="s">
        <v>123</v>
      </c>
      <c r="AZ373" t="s">
        <v>52</v>
      </c>
      <c r="BA373" t="s">
        <v>53</v>
      </c>
      <c r="BB373" t="s">
        <v>233</v>
      </c>
      <c r="BC373" t="s">
        <v>120</v>
      </c>
      <c r="BD373" t="s">
        <v>124</v>
      </c>
      <c r="BE373" t="s">
        <v>120</v>
      </c>
    </row>
    <row r="374" spans="1:57" hidden="1" x14ac:dyDescent="0.3">
      <c r="A374" s="55">
        <v>44515</v>
      </c>
      <c r="B374" t="s">
        <v>13</v>
      </c>
      <c r="C374" t="s">
        <v>32</v>
      </c>
      <c r="D374" t="s">
        <v>33</v>
      </c>
      <c r="E374">
        <v>3</v>
      </c>
      <c r="F374" t="s">
        <v>52</v>
      </c>
      <c r="G374" t="s">
        <v>53</v>
      </c>
      <c r="H374" t="s">
        <v>116</v>
      </c>
      <c r="I374" t="s">
        <v>69</v>
      </c>
      <c r="J374" s="55">
        <v>44514</v>
      </c>
      <c r="K374" s="55">
        <v>44515</v>
      </c>
      <c r="L374">
        <v>4</v>
      </c>
      <c r="M374" t="s">
        <v>117</v>
      </c>
      <c r="N374">
        <v>0</v>
      </c>
      <c r="O374">
        <v>12697140</v>
      </c>
      <c r="P374" t="s">
        <v>118</v>
      </c>
      <c r="Q374">
        <v>3268</v>
      </c>
      <c r="R374">
        <v>0</v>
      </c>
      <c r="S374">
        <v>2.0303025408000001E-2</v>
      </c>
      <c r="T374" s="19">
        <v>551829.22</v>
      </c>
      <c r="U374" s="19">
        <v>546138.22</v>
      </c>
      <c r="V374" s="19">
        <f t="shared" si="5"/>
        <v>-5691</v>
      </c>
      <c r="W374">
        <v>0</v>
      </c>
      <c r="X374">
        <v>0</v>
      </c>
      <c r="Y374">
        <v>0</v>
      </c>
      <c r="Z374">
        <v>-5691</v>
      </c>
      <c r="AA374">
        <v>551829.22</v>
      </c>
      <c r="AB374">
        <v>-1.0312973278219999</v>
      </c>
      <c r="AC374">
        <v>-0.640146319159</v>
      </c>
      <c r="AD374" s="55">
        <v>44516.209247685183</v>
      </c>
      <c r="AE374" s="55">
        <v>44516.336430868054</v>
      </c>
      <c r="AF374">
        <v>3268</v>
      </c>
      <c r="AG374" t="s">
        <v>1437</v>
      </c>
      <c r="AH374" t="s">
        <v>1438</v>
      </c>
      <c r="AI374" t="s">
        <v>120</v>
      </c>
      <c r="AJ374">
        <v>0</v>
      </c>
      <c r="AK374" s="55">
        <v>44516.151273148149</v>
      </c>
      <c r="AL374" s="55">
        <v>44516.250254629631</v>
      </c>
      <c r="AM374" t="s">
        <v>13</v>
      </c>
      <c r="AN374" t="s">
        <v>1439</v>
      </c>
      <c r="AO374" t="s">
        <v>32</v>
      </c>
      <c r="AP374" t="s">
        <v>33</v>
      </c>
      <c r="AQ374">
        <v>3</v>
      </c>
      <c r="AR374" t="s">
        <v>122</v>
      </c>
      <c r="AS374" t="s">
        <v>1437</v>
      </c>
      <c r="AT374" s="53">
        <v>36161</v>
      </c>
      <c r="AU374" t="s">
        <v>232</v>
      </c>
      <c r="AV374" t="s">
        <v>122</v>
      </c>
      <c r="AW374" t="s">
        <v>13</v>
      </c>
      <c r="AX374" s="53">
        <v>44249</v>
      </c>
      <c r="AY374" t="s">
        <v>123</v>
      </c>
      <c r="AZ374" t="s">
        <v>52</v>
      </c>
      <c r="BA374" t="s">
        <v>53</v>
      </c>
      <c r="BB374" t="s">
        <v>233</v>
      </c>
      <c r="BC374" t="s">
        <v>120</v>
      </c>
      <c r="BD374" t="s">
        <v>124</v>
      </c>
      <c r="BE374" t="s">
        <v>120</v>
      </c>
    </row>
    <row r="375" spans="1:57" hidden="1" x14ac:dyDescent="0.3">
      <c r="A375" s="55">
        <v>44515</v>
      </c>
      <c r="B375" t="s">
        <v>13</v>
      </c>
      <c r="C375" t="s">
        <v>32</v>
      </c>
      <c r="D375" t="s">
        <v>33</v>
      </c>
      <c r="E375">
        <v>3</v>
      </c>
      <c r="F375" t="s">
        <v>52</v>
      </c>
      <c r="G375" t="s">
        <v>53</v>
      </c>
      <c r="H375" t="s">
        <v>116</v>
      </c>
      <c r="I375" t="s">
        <v>69</v>
      </c>
      <c r="J375" s="55">
        <v>44514</v>
      </c>
      <c r="K375" s="55">
        <v>44515</v>
      </c>
      <c r="L375">
        <v>4</v>
      </c>
      <c r="M375" t="s">
        <v>117</v>
      </c>
      <c r="N375">
        <v>0</v>
      </c>
      <c r="O375">
        <v>12697140</v>
      </c>
      <c r="P375" t="s">
        <v>118</v>
      </c>
      <c r="Q375">
        <v>3276</v>
      </c>
      <c r="R375">
        <v>0</v>
      </c>
      <c r="S375">
        <v>0.33911352601200001</v>
      </c>
      <c r="T375" s="19">
        <v>9216988.5417100098</v>
      </c>
      <c r="U375" s="19">
        <v>8517176.8237925209</v>
      </c>
      <c r="V375" s="19">
        <f t="shared" si="5"/>
        <v>-699811.71791748889</v>
      </c>
      <c r="W375">
        <v>-665336.81000000006</v>
      </c>
      <c r="X375">
        <v>0</v>
      </c>
      <c r="Y375">
        <v>-665336.81000000006</v>
      </c>
      <c r="Z375">
        <v>-34474.907917488803</v>
      </c>
      <c r="AA375">
        <v>9216988.5417100098</v>
      </c>
      <c r="AB375">
        <v>-0.37403657128899997</v>
      </c>
      <c r="AC375">
        <v>1.9710523240999998E-2</v>
      </c>
      <c r="AD375" s="55">
        <v>44516.209247685183</v>
      </c>
      <c r="AE375" s="55">
        <v>44516.336430868054</v>
      </c>
      <c r="AF375">
        <v>3276</v>
      </c>
      <c r="AG375" t="s">
        <v>1440</v>
      </c>
      <c r="AH375" t="s">
        <v>1441</v>
      </c>
      <c r="AI375" t="s">
        <v>120</v>
      </c>
      <c r="AJ375">
        <v>0</v>
      </c>
      <c r="AK375" s="55">
        <v>44516.151273148149</v>
      </c>
      <c r="AL375" s="55">
        <v>44516.250254629631</v>
      </c>
      <c r="AM375" t="s">
        <v>13</v>
      </c>
      <c r="AN375">
        <v>458140100</v>
      </c>
      <c r="AO375" t="s">
        <v>32</v>
      </c>
      <c r="AP375" t="s">
        <v>33</v>
      </c>
      <c r="AQ375">
        <v>3</v>
      </c>
      <c r="AR375" t="s">
        <v>122</v>
      </c>
      <c r="AS375" t="s">
        <v>1440</v>
      </c>
      <c r="AT375" s="53">
        <v>36161</v>
      </c>
      <c r="AU375" t="s">
        <v>232</v>
      </c>
      <c r="AV375" t="s">
        <v>122</v>
      </c>
      <c r="AW375" t="s">
        <v>13</v>
      </c>
      <c r="AX375" s="53">
        <v>44249</v>
      </c>
      <c r="AY375" t="s">
        <v>123</v>
      </c>
      <c r="AZ375" t="s">
        <v>52</v>
      </c>
      <c r="BA375" t="s">
        <v>53</v>
      </c>
      <c r="BB375" t="s">
        <v>233</v>
      </c>
      <c r="BC375" t="s">
        <v>120</v>
      </c>
      <c r="BD375" t="s">
        <v>124</v>
      </c>
      <c r="BE375" t="s">
        <v>120</v>
      </c>
    </row>
    <row r="376" spans="1:57" hidden="1" x14ac:dyDescent="0.3">
      <c r="A376" s="55">
        <v>44515</v>
      </c>
      <c r="B376" t="s">
        <v>13</v>
      </c>
      <c r="C376" t="s">
        <v>32</v>
      </c>
      <c r="D376" t="s">
        <v>33</v>
      </c>
      <c r="E376">
        <v>3</v>
      </c>
      <c r="F376" t="s">
        <v>52</v>
      </c>
      <c r="G376" t="s">
        <v>53</v>
      </c>
      <c r="H376" t="s">
        <v>116</v>
      </c>
      <c r="I376" t="s">
        <v>69</v>
      </c>
      <c r="J376" s="55">
        <v>44514</v>
      </c>
      <c r="K376" s="55">
        <v>44515</v>
      </c>
      <c r="L376">
        <v>4</v>
      </c>
      <c r="M376" t="s">
        <v>117</v>
      </c>
      <c r="N376">
        <v>0</v>
      </c>
      <c r="O376">
        <v>12697140</v>
      </c>
      <c r="P376" t="s">
        <v>118</v>
      </c>
      <c r="Q376">
        <v>3280</v>
      </c>
      <c r="R376">
        <v>0</v>
      </c>
      <c r="S376">
        <v>0.17890631623200001</v>
      </c>
      <c r="T376" s="19">
        <v>4862611.8991440097</v>
      </c>
      <c r="U376" s="19">
        <v>4492084.7776220199</v>
      </c>
      <c r="V376" s="19">
        <f t="shared" si="5"/>
        <v>-370527.12152198981</v>
      </c>
      <c r="W376">
        <v>-347780.72</v>
      </c>
      <c r="X376">
        <v>0</v>
      </c>
      <c r="Y376">
        <v>-347780.72</v>
      </c>
      <c r="Z376">
        <v>-22746.401521989799</v>
      </c>
      <c r="AA376">
        <v>4862611.8991440097</v>
      </c>
      <c r="AB376">
        <v>-0.46778155431200003</v>
      </c>
      <c r="AC376">
        <v>-7.4405078210000003E-2</v>
      </c>
      <c r="AD376" s="55">
        <v>44516.209247685183</v>
      </c>
      <c r="AE376" s="55">
        <v>44516.336430868054</v>
      </c>
      <c r="AF376">
        <v>3280</v>
      </c>
      <c r="AG376" t="s">
        <v>1442</v>
      </c>
      <c r="AH376" t="s">
        <v>1443</v>
      </c>
      <c r="AI376" t="s">
        <v>120</v>
      </c>
      <c r="AJ376">
        <v>0</v>
      </c>
      <c r="AK376" s="55">
        <v>44516.151273148149</v>
      </c>
      <c r="AL376" s="55">
        <v>44516.250254629631</v>
      </c>
      <c r="AM376" t="s">
        <v>13</v>
      </c>
      <c r="AN376">
        <v>459200101</v>
      </c>
      <c r="AO376" t="s">
        <v>32</v>
      </c>
      <c r="AP376" t="s">
        <v>33</v>
      </c>
      <c r="AQ376">
        <v>3</v>
      </c>
      <c r="AR376" t="s">
        <v>122</v>
      </c>
      <c r="AS376" t="s">
        <v>1442</v>
      </c>
      <c r="AT376" s="53">
        <v>36161</v>
      </c>
      <c r="AU376" t="s">
        <v>232</v>
      </c>
      <c r="AV376" t="s">
        <v>122</v>
      </c>
      <c r="AW376" t="s">
        <v>13</v>
      </c>
      <c r="AX376" s="53">
        <v>44249</v>
      </c>
      <c r="AY376" t="s">
        <v>123</v>
      </c>
      <c r="AZ376" t="s">
        <v>52</v>
      </c>
      <c r="BA376" t="s">
        <v>53</v>
      </c>
      <c r="BB376" t="s">
        <v>233</v>
      </c>
      <c r="BC376" t="s">
        <v>120</v>
      </c>
      <c r="BD376" t="s">
        <v>124</v>
      </c>
      <c r="BE376" t="s">
        <v>120</v>
      </c>
    </row>
    <row r="377" spans="1:57" hidden="1" x14ac:dyDescent="0.3">
      <c r="A377" s="55">
        <v>44515</v>
      </c>
      <c r="B377" t="s">
        <v>13</v>
      </c>
      <c r="C377" t="s">
        <v>32</v>
      </c>
      <c r="D377" t="s">
        <v>33</v>
      </c>
      <c r="E377">
        <v>3</v>
      </c>
      <c r="F377" t="s">
        <v>52</v>
      </c>
      <c r="G377" t="s">
        <v>53</v>
      </c>
      <c r="H377" t="s">
        <v>116</v>
      </c>
      <c r="I377" t="s">
        <v>69</v>
      </c>
      <c r="J377" s="55">
        <v>44514</v>
      </c>
      <c r="K377" s="55">
        <v>44515</v>
      </c>
      <c r="L377">
        <v>4</v>
      </c>
      <c r="M377" t="s">
        <v>117</v>
      </c>
      <c r="N377">
        <v>0</v>
      </c>
      <c r="O377">
        <v>12697140</v>
      </c>
      <c r="P377" t="s">
        <v>118</v>
      </c>
      <c r="Q377">
        <v>3281</v>
      </c>
      <c r="R377">
        <v>0</v>
      </c>
      <c r="S377">
        <v>6.2872189465000006E-2</v>
      </c>
      <c r="T377" s="19">
        <v>1708844.4</v>
      </c>
      <c r="U377" s="19">
        <v>1573910.43</v>
      </c>
      <c r="V377" s="19">
        <f t="shared" si="5"/>
        <v>-134933.96999999997</v>
      </c>
      <c r="W377">
        <v>-125752.54</v>
      </c>
      <c r="X377">
        <v>0</v>
      </c>
      <c r="Y377">
        <v>-125752.54</v>
      </c>
      <c r="Z377">
        <v>-9181.4299999999803</v>
      </c>
      <c r="AA377">
        <v>1708844.4</v>
      </c>
      <c r="AB377">
        <v>-0.53728882512599996</v>
      </c>
      <c r="AC377">
        <v>-0.14418665618000001</v>
      </c>
      <c r="AD377" s="55">
        <v>44516.209247685183</v>
      </c>
      <c r="AE377" s="55">
        <v>44516.336430868054</v>
      </c>
      <c r="AF377">
        <v>3281</v>
      </c>
      <c r="AG377" t="s">
        <v>1444</v>
      </c>
      <c r="AH377" t="s">
        <v>1445</v>
      </c>
      <c r="AI377" t="s">
        <v>120</v>
      </c>
      <c r="AJ377">
        <v>0</v>
      </c>
      <c r="AK377" s="55">
        <v>44516.151273148149</v>
      </c>
      <c r="AL377" s="55">
        <v>44516.250254629631</v>
      </c>
      <c r="AM377" t="s">
        <v>13</v>
      </c>
      <c r="AN377">
        <v>459506101</v>
      </c>
      <c r="AO377" t="s">
        <v>32</v>
      </c>
      <c r="AP377" t="s">
        <v>33</v>
      </c>
      <c r="AQ377">
        <v>3</v>
      </c>
      <c r="AR377" t="s">
        <v>122</v>
      </c>
      <c r="AS377" t="s">
        <v>1444</v>
      </c>
      <c r="AT377" s="53">
        <v>36161</v>
      </c>
      <c r="AU377" t="s">
        <v>232</v>
      </c>
      <c r="AV377" t="s">
        <v>122</v>
      </c>
      <c r="AW377" t="s">
        <v>13</v>
      </c>
      <c r="AX377" s="53">
        <v>44249</v>
      </c>
      <c r="AY377" t="s">
        <v>123</v>
      </c>
      <c r="AZ377" t="s">
        <v>52</v>
      </c>
      <c r="BA377" t="s">
        <v>53</v>
      </c>
      <c r="BB377" t="s">
        <v>233</v>
      </c>
      <c r="BC377" t="s">
        <v>120</v>
      </c>
      <c r="BD377" t="s">
        <v>124</v>
      </c>
      <c r="BE377" t="s">
        <v>120</v>
      </c>
    </row>
    <row r="378" spans="1:57" hidden="1" x14ac:dyDescent="0.3">
      <c r="A378" s="55">
        <v>44515</v>
      </c>
      <c r="B378" t="s">
        <v>13</v>
      </c>
      <c r="C378" t="s">
        <v>32</v>
      </c>
      <c r="D378" t="s">
        <v>33</v>
      </c>
      <c r="E378">
        <v>3</v>
      </c>
      <c r="F378" t="s">
        <v>52</v>
      </c>
      <c r="G378" t="s">
        <v>53</v>
      </c>
      <c r="H378" t="s">
        <v>116</v>
      </c>
      <c r="I378" t="s">
        <v>69</v>
      </c>
      <c r="J378" s="55">
        <v>44514</v>
      </c>
      <c r="K378" s="55">
        <v>44515</v>
      </c>
      <c r="L378">
        <v>4</v>
      </c>
      <c r="M378" t="s">
        <v>117</v>
      </c>
      <c r="N378">
        <v>0</v>
      </c>
      <c r="O378">
        <v>12697140</v>
      </c>
      <c r="P378" t="s">
        <v>118</v>
      </c>
      <c r="Q378">
        <v>3283</v>
      </c>
      <c r="R378">
        <v>0</v>
      </c>
      <c r="S378">
        <v>3.0642974153000001E-2</v>
      </c>
      <c r="T378" s="19">
        <v>832865.45651000098</v>
      </c>
      <c r="U378" s="19">
        <v>832421.92119250202</v>
      </c>
      <c r="V378" s="19">
        <f t="shared" si="5"/>
        <v>-443.53531749895774</v>
      </c>
      <c r="W378">
        <v>0</v>
      </c>
      <c r="X378">
        <v>0</v>
      </c>
      <c r="Y378">
        <v>0</v>
      </c>
      <c r="Z378">
        <v>-443.53531749895802</v>
      </c>
      <c r="AA378">
        <v>832865.45651000098</v>
      </c>
      <c r="AB378">
        <v>-5.3254137751999997E-2</v>
      </c>
      <c r="AC378">
        <v>0.34176006433099998</v>
      </c>
      <c r="AD378" s="55">
        <v>44516.209247685183</v>
      </c>
      <c r="AE378" s="55">
        <v>44516.336430868054</v>
      </c>
      <c r="AF378">
        <v>3283</v>
      </c>
      <c r="AG378" t="s">
        <v>1446</v>
      </c>
      <c r="AH378" t="s">
        <v>1447</v>
      </c>
      <c r="AI378" t="s">
        <v>120</v>
      </c>
      <c r="AJ378">
        <v>0</v>
      </c>
      <c r="AK378" s="55">
        <v>44516.151273148149</v>
      </c>
      <c r="AL378" s="55">
        <v>44516.250254629631</v>
      </c>
      <c r="AM378" t="s">
        <v>13</v>
      </c>
      <c r="AN378">
        <v>460146103</v>
      </c>
      <c r="AO378" t="s">
        <v>32</v>
      </c>
      <c r="AP378" t="s">
        <v>33</v>
      </c>
      <c r="AQ378">
        <v>3</v>
      </c>
      <c r="AR378" t="s">
        <v>122</v>
      </c>
      <c r="AS378" t="s">
        <v>1446</v>
      </c>
      <c r="AT378" s="53">
        <v>36161</v>
      </c>
      <c r="AU378" t="s">
        <v>232</v>
      </c>
      <c r="AV378" t="s">
        <v>122</v>
      </c>
      <c r="AW378" t="s">
        <v>13</v>
      </c>
      <c r="AX378" s="53">
        <v>44249</v>
      </c>
      <c r="AY378" t="s">
        <v>123</v>
      </c>
      <c r="AZ378" t="s">
        <v>52</v>
      </c>
      <c r="BA378" t="s">
        <v>53</v>
      </c>
      <c r="BB378" t="s">
        <v>233</v>
      </c>
      <c r="BC378" t="s">
        <v>120</v>
      </c>
      <c r="BD378" t="s">
        <v>124</v>
      </c>
      <c r="BE378" t="s">
        <v>120</v>
      </c>
    </row>
    <row r="379" spans="1:57" hidden="1" x14ac:dyDescent="0.3">
      <c r="A379" s="55">
        <v>44515</v>
      </c>
      <c r="B379" t="s">
        <v>13</v>
      </c>
      <c r="C379" t="s">
        <v>32</v>
      </c>
      <c r="D379" t="s">
        <v>33</v>
      </c>
      <c r="E379">
        <v>3</v>
      </c>
      <c r="F379" t="s">
        <v>52</v>
      </c>
      <c r="G379" t="s">
        <v>53</v>
      </c>
      <c r="H379" t="s">
        <v>116</v>
      </c>
      <c r="I379" t="s">
        <v>69</v>
      </c>
      <c r="J379" s="55">
        <v>44514</v>
      </c>
      <c r="K379" s="55">
        <v>44515</v>
      </c>
      <c r="L379">
        <v>4</v>
      </c>
      <c r="M379" t="s">
        <v>117</v>
      </c>
      <c r="N379">
        <v>0</v>
      </c>
      <c r="O379">
        <v>12697140</v>
      </c>
      <c r="P379" t="s">
        <v>118</v>
      </c>
      <c r="Q379">
        <v>3284</v>
      </c>
      <c r="R379">
        <v>0</v>
      </c>
      <c r="S379">
        <v>2.3664302105999999E-2</v>
      </c>
      <c r="T379" s="19">
        <v>643187.56000000006</v>
      </c>
      <c r="U379" s="19">
        <v>636953.34</v>
      </c>
      <c r="V379" s="19">
        <f t="shared" si="5"/>
        <v>-6234.2200000000885</v>
      </c>
      <c r="W379">
        <v>0</v>
      </c>
      <c r="X379">
        <v>0</v>
      </c>
      <c r="Y379">
        <v>0</v>
      </c>
      <c r="Z379">
        <v>-6234.2200000000903</v>
      </c>
      <c r="AA379">
        <v>643187.56000000006</v>
      </c>
      <c r="AB379">
        <v>-0.96926936833199995</v>
      </c>
      <c r="AC379">
        <v>-0.57787561915200003</v>
      </c>
      <c r="AD379" s="55">
        <v>44516.209247685183</v>
      </c>
      <c r="AE379" s="55">
        <v>44516.336430868054</v>
      </c>
      <c r="AF379">
        <v>3284</v>
      </c>
      <c r="AG379" t="s">
        <v>1448</v>
      </c>
      <c r="AH379" t="s">
        <v>1449</v>
      </c>
      <c r="AI379" t="s">
        <v>120</v>
      </c>
      <c r="AJ379">
        <v>0</v>
      </c>
      <c r="AK379" s="55">
        <v>44516.151273148149</v>
      </c>
      <c r="AL379" s="55">
        <v>44516.250254629631</v>
      </c>
      <c r="AM379" t="s">
        <v>13</v>
      </c>
      <c r="AN379">
        <v>460690100</v>
      </c>
      <c r="AO379" t="s">
        <v>32</v>
      </c>
      <c r="AP379" t="s">
        <v>33</v>
      </c>
      <c r="AQ379">
        <v>3</v>
      </c>
      <c r="AR379" t="s">
        <v>122</v>
      </c>
      <c r="AS379" t="s">
        <v>1448</v>
      </c>
      <c r="AT379" s="53">
        <v>36161</v>
      </c>
      <c r="AU379" t="s">
        <v>232</v>
      </c>
      <c r="AV379" t="s">
        <v>122</v>
      </c>
      <c r="AW379" t="s">
        <v>13</v>
      </c>
      <c r="AX379" s="53">
        <v>44249</v>
      </c>
      <c r="AY379" t="s">
        <v>123</v>
      </c>
      <c r="AZ379" t="s">
        <v>52</v>
      </c>
      <c r="BA379" t="s">
        <v>53</v>
      </c>
      <c r="BB379" t="s">
        <v>233</v>
      </c>
      <c r="BC379" t="s">
        <v>120</v>
      </c>
      <c r="BD379" t="s">
        <v>124</v>
      </c>
      <c r="BE379" t="s">
        <v>120</v>
      </c>
    </row>
    <row r="380" spans="1:57" hidden="1" x14ac:dyDescent="0.3">
      <c r="A380" s="55">
        <v>44515</v>
      </c>
      <c r="B380" t="s">
        <v>13</v>
      </c>
      <c r="C380" t="s">
        <v>32</v>
      </c>
      <c r="D380" t="s">
        <v>33</v>
      </c>
      <c r="E380">
        <v>3</v>
      </c>
      <c r="F380" t="s">
        <v>52</v>
      </c>
      <c r="G380" t="s">
        <v>53</v>
      </c>
      <c r="H380" t="s">
        <v>116</v>
      </c>
      <c r="I380" t="s">
        <v>69</v>
      </c>
      <c r="J380" s="55">
        <v>44514</v>
      </c>
      <c r="K380" s="55">
        <v>44515</v>
      </c>
      <c r="L380">
        <v>4</v>
      </c>
      <c r="M380" t="s">
        <v>117</v>
      </c>
      <c r="N380">
        <v>0</v>
      </c>
      <c r="O380">
        <v>12697140</v>
      </c>
      <c r="P380" t="s">
        <v>118</v>
      </c>
      <c r="Q380">
        <v>3286</v>
      </c>
      <c r="R380">
        <v>0</v>
      </c>
      <c r="S380">
        <v>0.20871417654999999</v>
      </c>
      <c r="T380" s="19">
        <v>5672779.25</v>
      </c>
      <c r="U380" s="19">
        <v>5217260.7300000004</v>
      </c>
      <c r="V380" s="19">
        <f t="shared" si="5"/>
        <v>-455518.51999999955</v>
      </c>
      <c r="W380">
        <v>-411376.27</v>
      </c>
      <c r="X380">
        <v>0</v>
      </c>
      <c r="Y380">
        <v>-411376.27</v>
      </c>
      <c r="Z380">
        <v>-44142.249999999498</v>
      </c>
      <c r="AA380">
        <v>5672779.25</v>
      </c>
      <c r="AB380">
        <v>-0.77814150797399995</v>
      </c>
      <c r="AC380">
        <v>-0.38599160397799998</v>
      </c>
      <c r="AD380" s="55">
        <v>44516.209247685183</v>
      </c>
      <c r="AE380" s="55">
        <v>44516.336430868054</v>
      </c>
      <c r="AF380">
        <v>3286</v>
      </c>
      <c r="AG380" t="s">
        <v>1450</v>
      </c>
      <c r="AH380" t="s">
        <v>1451</v>
      </c>
      <c r="AI380" t="s">
        <v>120</v>
      </c>
      <c r="AJ380">
        <v>0</v>
      </c>
      <c r="AK380" s="55">
        <v>44516.151273148149</v>
      </c>
      <c r="AL380" s="55">
        <v>44516.250254629631</v>
      </c>
      <c r="AM380" t="s">
        <v>13</v>
      </c>
      <c r="AN380" s="59" t="s">
        <v>1452</v>
      </c>
      <c r="AO380" t="s">
        <v>32</v>
      </c>
      <c r="AP380" t="s">
        <v>33</v>
      </c>
      <c r="AQ380">
        <v>3</v>
      </c>
      <c r="AR380" t="s">
        <v>122</v>
      </c>
      <c r="AS380" t="s">
        <v>1450</v>
      </c>
      <c r="AT380" s="53">
        <v>36161</v>
      </c>
      <c r="AU380" t="s">
        <v>232</v>
      </c>
      <c r="AV380" t="s">
        <v>122</v>
      </c>
      <c r="AW380" t="s">
        <v>13</v>
      </c>
      <c r="AX380" s="53">
        <v>44249</v>
      </c>
      <c r="AY380" t="s">
        <v>123</v>
      </c>
      <c r="AZ380" t="s">
        <v>52</v>
      </c>
      <c r="BA380" t="s">
        <v>53</v>
      </c>
      <c r="BB380" t="s">
        <v>233</v>
      </c>
      <c r="BC380" t="s">
        <v>120</v>
      </c>
      <c r="BD380" t="s">
        <v>124</v>
      </c>
      <c r="BE380" t="s">
        <v>120</v>
      </c>
    </row>
    <row r="381" spans="1:57" hidden="1" x14ac:dyDescent="0.3">
      <c r="A381" s="55">
        <v>44515</v>
      </c>
      <c r="B381" t="s">
        <v>13</v>
      </c>
      <c r="C381" t="s">
        <v>32</v>
      </c>
      <c r="D381" t="s">
        <v>33</v>
      </c>
      <c r="E381">
        <v>3</v>
      </c>
      <c r="F381" t="s">
        <v>52</v>
      </c>
      <c r="G381" t="s">
        <v>53</v>
      </c>
      <c r="H381" t="s">
        <v>116</v>
      </c>
      <c r="I381" t="s">
        <v>69</v>
      </c>
      <c r="J381" s="55">
        <v>44514</v>
      </c>
      <c r="K381" s="55">
        <v>44515</v>
      </c>
      <c r="L381">
        <v>4</v>
      </c>
      <c r="M381" t="s">
        <v>117</v>
      </c>
      <c r="N381">
        <v>0</v>
      </c>
      <c r="O381">
        <v>12697140</v>
      </c>
      <c r="P381" t="s">
        <v>118</v>
      </c>
      <c r="Q381">
        <v>3287</v>
      </c>
      <c r="R381">
        <v>0</v>
      </c>
      <c r="S381">
        <v>0.28362216535099999</v>
      </c>
      <c r="T381" s="19">
        <v>7708752.5199999996</v>
      </c>
      <c r="U381" s="19">
        <v>7107286.5599999996</v>
      </c>
      <c r="V381" s="19">
        <f t="shared" si="5"/>
        <v>-601465.96</v>
      </c>
      <c r="W381">
        <v>-560709.47</v>
      </c>
      <c r="X381">
        <v>0</v>
      </c>
      <c r="Y381">
        <v>-560709.47</v>
      </c>
      <c r="Z381">
        <v>-40756.49</v>
      </c>
      <c r="AA381">
        <v>7708752.5199999996</v>
      </c>
      <c r="AB381">
        <v>-0.5287040918</v>
      </c>
      <c r="AC381">
        <v>-0.13556835037199999</v>
      </c>
      <c r="AD381" s="55">
        <v>44516.209247685183</v>
      </c>
      <c r="AE381" s="55">
        <v>44516.336430868054</v>
      </c>
      <c r="AF381">
        <v>3287</v>
      </c>
      <c r="AG381" t="s">
        <v>1453</v>
      </c>
      <c r="AH381" t="s">
        <v>1454</v>
      </c>
      <c r="AI381" t="s">
        <v>120</v>
      </c>
      <c r="AJ381">
        <v>0</v>
      </c>
      <c r="AK381" s="55">
        <v>44516.151273148149</v>
      </c>
      <c r="AL381" s="55">
        <v>44516.250254629631</v>
      </c>
      <c r="AM381" t="s">
        <v>13</v>
      </c>
      <c r="AN381">
        <v>461202103</v>
      </c>
      <c r="AO381" t="s">
        <v>32</v>
      </c>
      <c r="AP381" t="s">
        <v>33</v>
      </c>
      <c r="AQ381">
        <v>3</v>
      </c>
      <c r="AR381" t="s">
        <v>122</v>
      </c>
      <c r="AS381" t="s">
        <v>1453</v>
      </c>
      <c r="AT381" s="53">
        <v>36161</v>
      </c>
      <c r="AU381" t="s">
        <v>232</v>
      </c>
      <c r="AV381" t="s">
        <v>122</v>
      </c>
      <c r="AW381" t="s">
        <v>13</v>
      </c>
      <c r="AX381" s="53">
        <v>44249</v>
      </c>
      <c r="AY381" t="s">
        <v>123</v>
      </c>
      <c r="AZ381" t="s">
        <v>52</v>
      </c>
      <c r="BA381" t="s">
        <v>53</v>
      </c>
      <c r="BB381" t="s">
        <v>233</v>
      </c>
      <c r="BC381" t="s">
        <v>120</v>
      </c>
      <c r="BD381" t="s">
        <v>124</v>
      </c>
      <c r="BE381" t="s">
        <v>120</v>
      </c>
    </row>
    <row r="382" spans="1:57" hidden="1" x14ac:dyDescent="0.3">
      <c r="A382" s="55">
        <v>44515</v>
      </c>
      <c r="B382" t="s">
        <v>13</v>
      </c>
      <c r="C382" t="s">
        <v>32</v>
      </c>
      <c r="D382" t="s">
        <v>33</v>
      </c>
      <c r="E382">
        <v>3</v>
      </c>
      <c r="F382" t="s">
        <v>52</v>
      </c>
      <c r="G382" t="s">
        <v>53</v>
      </c>
      <c r="H382" t="s">
        <v>116</v>
      </c>
      <c r="I382" t="s">
        <v>69</v>
      </c>
      <c r="J382" s="55">
        <v>44514</v>
      </c>
      <c r="K382" s="55">
        <v>44515</v>
      </c>
      <c r="L382">
        <v>4</v>
      </c>
      <c r="M382" t="s">
        <v>117</v>
      </c>
      <c r="N382">
        <v>0</v>
      </c>
      <c r="O382">
        <v>12697140</v>
      </c>
      <c r="P382" t="s">
        <v>118</v>
      </c>
      <c r="Q382">
        <v>3296</v>
      </c>
      <c r="R382">
        <v>0</v>
      </c>
      <c r="S382">
        <v>0.83610021574399995</v>
      </c>
      <c r="T382" s="19">
        <v>22724915.16</v>
      </c>
      <c r="U382" s="19">
        <v>20943833.210000001</v>
      </c>
      <c r="V382" s="19">
        <f t="shared" si="5"/>
        <v>-1781081.9499999993</v>
      </c>
      <c r="W382">
        <v>-1650924.28</v>
      </c>
      <c r="X382">
        <v>0</v>
      </c>
      <c r="Y382">
        <v>-1650924.28</v>
      </c>
      <c r="Z382">
        <v>-130157.66999999899</v>
      </c>
      <c r="AA382">
        <v>22724915.16</v>
      </c>
      <c r="AB382">
        <v>-0.57275316138099996</v>
      </c>
      <c r="AC382">
        <v>-0.179791441927</v>
      </c>
      <c r="AD382" s="55">
        <v>44516.209247685183</v>
      </c>
      <c r="AE382" s="55">
        <v>44516.336430868054</v>
      </c>
      <c r="AF382">
        <v>3296</v>
      </c>
      <c r="AG382" t="s">
        <v>141</v>
      </c>
      <c r="AH382" t="s">
        <v>142</v>
      </c>
      <c r="AI382" t="s">
        <v>120</v>
      </c>
      <c r="AJ382">
        <v>0</v>
      </c>
      <c r="AK382" s="55">
        <v>44516.151273148149</v>
      </c>
      <c r="AL382" s="55">
        <v>44516.250254629631</v>
      </c>
      <c r="AM382" t="s">
        <v>13</v>
      </c>
      <c r="AN382" t="s">
        <v>143</v>
      </c>
      <c r="AO382" t="s">
        <v>32</v>
      </c>
      <c r="AP382" t="s">
        <v>33</v>
      </c>
      <c r="AQ382">
        <v>3</v>
      </c>
      <c r="AR382" t="s">
        <v>122</v>
      </c>
      <c r="AS382" t="s">
        <v>141</v>
      </c>
      <c r="AT382" s="53">
        <v>36161</v>
      </c>
      <c r="AU382" t="s">
        <v>232</v>
      </c>
      <c r="AV382" t="s">
        <v>122</v>
      </c>
      <c r="AW382" t="s">
        <v>13</v>
      </c>
      <c r="AX382" s="53">
        <v>44249</v>
      </c>
      <c r="AY382" t="s">
        <v>123</v>
      </c>
      <c r="AZ382" t="s">
        <v>52</v>
      </c>
      <c r="BA382" t="s">
        <v>53</v>
      </c>
      <c r="BB382" t="s">
        <v>233</v>
      </c>
      <c r="BC382" t="s">
        <v>120</v>
      </c>
      <c r="BD382" t="s">
        <v>124</v>
      </c>
      <c r="BE382" t="s">
        <v>120</v>
      </c>
    </row>
    <row r="383" spans="1:57" hidden="1" x14ac:dyDescent="0.3">
      <c r="A383" s="55">
        <v>44515</v>
      </c>
      <c r="B383" t="s">
        <v>13</v>
      </c>
      <c r="C383" t="s">
        <v>32</v>
      </c>
      <c r="D383" t="s">
        <v>33</v>
      </c>
      <c r="E383">
        <v>3</v>
      </c>
      <c r="F383" t="s">
        <v>52</v>
      </c>
      <c r="G383" t="s">
        <v>53</v>
      </c>
      <c r="H383" t="s">
        <v>116</v>
      </c>
      <c r="I383" t="s">
        <v>69</v>
      </c>
      <c r="J383" s="55">
        <v>44514</v>
      </c>
      <c r="K383" s="55">
        <v>44515</v>
      </c>
      <c r="L383">
        <v>4</v>
      </c>
      <c r="M383" t="s">
        <v>117</v>
      </c>
      <c r="N383">
        <v>0</v>
      </c>
      <c r="O383">
        <v>12697140</v>
      </c>
      <c r="P383" t="s">
        <v>118</v>
      </c>
      <c r="Q383">
        <v>3298</v>
      </c>
      <c r="R383">
        <v>0</v>
      </c>
      <c r="S383">
        <v>3.3751864035000002E-2</v>
      </c>
      <c r="T383" s="19">
        <v>917364.01</v>
      </c>
      <c r="U383" s="19">
        <v>786733.18</v>
      </c>
      <c r="V383" s="19">
        <f t="shared" si="5"/>
        <v>-130630.82999999996</v>
      </c>
      <c r="W383">
        <v>-127145.12</v>
      </c>
      <c r="X383">
        <v>0</v>
      </c>
      <c r="Y383">
        <v>-127145.12</v>
      </c>
      <c r="Z383">
        <v>-3485.70999999996</v>
      </c>
      <c r="AA383">
        <v>917364.01</v>
      </c>
      <c r="AB383">
        <v>-0.379970214877</v>
      </c>
      <c r="AC383">
        <v>1.3753266401000001E-2</v>
      </c>
      <c r="AD383" s="55">
        <v>44516.209247685183</v>
      </c>
      <c r="AE383" s="55">
        <v>44516.336430868054</v>
      </c>
      <c r="AF383">
        <v>3298</v>
      </c>
      <c r="AG383" t="s">
        <v>1455</v>
      </c>
      <c r="AH383" t="s">
        <v>1456</v>
      </c>
      <c r="AI383" t="s">
        <v>120</v>
      </c>
      <c r="AJ383">
        <v>0</v>
      </c>
      <c r="AK383" s="55">
        <v>44516.151273148149</v>
      </c>
      <c r="AL383" s="55">
        <v>44516.250254629631</v>
      </c>
      <c r="AM383" t="s">
        <v>13</v>
      </c>
      <c r="AN383">
        <v>469814107</v>
      </c>
      <c r="AO383" t="s">
        <v>32</v>
      </c>
      <c r="AP383" t="s">
        <v>33</v>
      </c>
      <c r="AQ383">
        <v>3</v>
      </c>
      <c r="AR383" t="s">
        <v>122</v>
      </c>
      <c r="AS383" t="s">
        <v>1455</v>
      </c>
      <c r="AT383" s="53">
        <v>36161</v>
      </c>
      <c r="AU383" t="s">
        <v>232</v>
      </c>
      <c r="AV383" t="s">
        <v>122</v>
      </c>
      <c r="AW383" t="s">
        <v>13</v>
      </c>
      <c r="AX383" s="53">
        <v>44249</v>
      </c>
      <c r="AY383" t="s">
        <v>123</v>
      </c>
      <c r="AZ383" t="s">
        <v>52</v>
      </c>
      <c r="BA383" t="s">
        <v>53</v>
      </c>
      <c r="BB383" t="s">
        <v>233</v>
      </c>
      <c r="BC383" t="s">
        <v>120</v>
      </c>
      <c r="BD383" t="s">
        <v>124</v>
      </c>
      <c r="BE383" t="s">
        <v>120</v>
      </c>
    </row>
    <row r="384" spans="1:57" hidden="1" x14ac:dyDescent="0.3">
      <c r="A384" s="55">
        <v>44515</v>
      </c>
      <c r="B384" t="s">
        <v>13</v>
      </c>
      <c r="C384" t="s">
        <v>32</v>
      </c>
      <c r="D384" t="s">
        <v>33</v>
      </c>
      <c r="E384">
        <v>3</v>
      </c>
      <c r="F384" t="s">
        <v>52</v>
      </c>
      <c r="G384" t="s">
        <v>53</v>
      </c>
      <c r="H384" t="s">
        <v>116</v>
      </c>
      <c r="I384" t="s">
        <v>69</v>
      </c>
      <c r="J384" s="55">
        <v>44514</v>
      </c>
      <c r="K384" s="55">
        <v>44515</v>
      </c>
      <c r="L384">
        <v>4</v>
      </c>
      <c r="M384" t="s">
        <v>117</v>
      </c>
      <c r="N384">
        <v>0</v>
      </c>
      <c r="O384">
        <v>12697140</v>
      </c>
      <c r="P384" t="s">
        <v>118</v>
      </c>
      <c r="Q384">
        <v>3301</v>
      </c>
      <c r="R384">
        <v>0</v>
      </c>
      <c r="S384">
        <v>0.71928552788900002</v>
      </c>
      <c r="T384" s="19">
        <v>19549932.280000001</v>
      </c>
      <c r="U384" s="19">
        <v>17887286.5</v>
      </c>
      <c r="V384" s="19">
        <f t="shared" si="5"/>
        <v>-1662645.7800000012</v>
      </c>
      <c r="W384">
        <v>-1409847.5</v>
      </c>
      <c r="X384">
        <v>0</v>
      </c>
      <c r="Y384">
        <v>-1409847.5</v>
      </c>
      <c r="Z384">
        <v>-252798.28000000099</v>
      </c>
      <c r="AA384">
        <v>19549932.280000001</v>
      </c>
      <c r="AB384">
        <v>-1.293090310388</v>
      </c>
      <c r="AC384">
        <v>-0.90297557723800004</v>
      </c>
      <c r="AD384" s="55">
        <v>44516.209247685183</v>
      </c>
      <c r="AE384" s="55">
        <v>44516.336430868054</v>
      </c>
      <c r="AF384">
        <v>3301</v>
      </c>
      <c r="AG384" t="s">
        <v>1460</v>
      </c>
      <c r="AH384" t="s">
        <v>1461</v>
      </c>
      <c r="AI384" t="s">
        <v>120</v>
      </c>
      <c r="AJ384">
        <v>0</v>
      </c>
      <c r="AK384" s="55">
        <v>44516.151273148149</v>
      </c>
      <c r="AL384" s="55">
        <v>44516.250254629631</v>
      </c>
      <c r="AM384" t="s">
        <v>13</v>
      </c>
      <c r="AN384">
        <v>478160104</v>
      </c>
      <c r="AO384" t="s">
        <v>32</v>
      </c>
      <c r="AP384" t="s">
        <v>33</v>
      </c>
      <c r="AQ384">
        <v>3</v>
      </c>
      <c r="AR384" t="s">
        <v>122</v>
      </c>
      <c r="AS384" t="s">
        <v>1460</v>
      </c>
      <c r="AT384" s="53">
        <v>36161</v>
      </c>
      <c r="AU384" t="s">
        <v>232</v>
      </c>
      <c r="AV384" t="s">
        <v>122</v>
      </c>
      <c r="AW384" t="s">
        <v>13</v>
      </c>
      <c r="AX384" s="53">
        <v>44249</v>
      </c>
      <c r="AY384" t="s">
        <v>123</v>
      </c>
      <c r="AZ384" t="s">
        <v>52</v>
      </c>
      <c r="BA384" t="s">
        <v>53</v>
      </c>
      <c r="BB384" t="s">
        <v>233</v>
      </c>
      <c r="BC384" t="s">
        <v>120</v>
      </c>
      <c r="BD384" t="s">
        <v>124</v>
      </c>
      <c r="BE384" t="s">
        <v>120</v>
      </c>
    </row>
    <row r="385" spans="1:57" hidden="1" x14ac:dyDescent="0.3">
      <c r="A385" s="55">
        <v>44515</v>
      </c>
      <c r="B385" t="s">
        <v>13</v>
      </c>
      <c r="C385" t="s">
        <v>32</v>
      </c>
      <c r="D385" t="s">
        <v>33</v>
      </c>
      <c r="E385">
        <v>3</v>
      </c>
      <c r="F385" t="s">
        <v>52</v>
      </c>
      <c r="G385" t="s">
        <v>53</v>
      </c>
      <c r="H385" t="s">
        <v>116</v>
      </c>
      <c r="I385" t="s">
        <v>69</v>
      </c>
      <c r="J385" s="55">
        <v>44514</v>
      </c>
      <c r="K385" s="55">
        <v>44515</v>
      </c>
      <c r="L385">
        <v>4</v>
      </c>
      <c r="M385" t="s">
        <v>117</v>
      </c>
      <c r="N385">
        <v>0</v>
      </c>
      <c r="O385">
        <v>12697140</v>
      </c>
      <c r="P385" t="s">
        <v>118</v>
      </c>
      <c r="Q385">
        <v>3305</v>
      </c>
      <c r="R385">
        <v>0</v>
      </c>
      <c r="S385">
        <v>1.7006496037999998E-2</v>
      </c>
      <c r="T385" s="19">
        <v>462230.69</v>
      </c>
      <c r="U385" s="19">
        <v>461992.21</v>
      </c>
      <c r="V385" s="19">
        <f t="shared" si="5"/>
        <v>-238.47999999998137</v>
      </c>
      <c r="W385">
        <v>0</v>
      </c>
      <c r="X385">
        <v>0</v>
      </c>
      <c r="Y385">
        <v>0</v>
      </c>
      <c r="Z385">
        <v>-238.479999999981</v>
      </c>
      <c r="AA385">
        <v>462230.69</v>
      </c>
      <c r="AB385">
        <v>-5.1593285595000003E-2</v>
      </c>
      <c r="AC385">
        <v>0.34342803621599999</v>
      </c>
      <c r="AD385" s="55">
        <v>44516.209247685183</v>
      </c>
      <c r="AE385" s="55">
        <v>44516.336430868054</v>
      </c>
      <c r="AF385">
        <v>3305</v>
      </c>
      <c r="AG385" t="s">
        <v>1462</v>
      </c>
      <c r="AH385" t="s">
        <v>1463</v>
      </c>
      <c r="AI385" t="s">
        <v>120</v>
      </c>
      <c r="AJ385">
        <v>0</v>
      </c>
      <c r="AK385" s="55">
        <v>44516.151273148149</v>
      </c>
      <c r="AL385" s="55">
        <v>44516.250254629631</v>
      </c>
      <c r="AM385" t="s">
        <v>13</v>
      </c>
      <c r="AN385" t="s">
        <v>1464</v>
      </c>
      <c r="AO385" t="s">
        <v>32</v>
      </c>
      <c r="AP385" t="s">
        <v>33</v>
      </c>
      <c r="AQ385">
        <v>3</v>
      </c>
      <c r="AR385" t="s">
        <v>122</v>
      </c>
      <c r="AS385" t="s">
        <v>1462</v>
      </c>
      <c r="AT385" s="53">
        <v>36161</v>
      </c>
      <c r="AU385" t="s">
        <v>232</v>
      </c>
      <c r="AV385" t="s">
        <v>122</v>
      </c>
      <c r="AW385" t="s">
        <v>13</v>
      </c>
      <c r="AX385" s="53">
        <v>44249</v>
      </c>
      <c r="AY385" t="s">
        <v>123</v>
      </c>
      <c r="AZ385" t="s">
        <v>52</v>
      </c>
      <c r="BA385" t="s">
        <v>53</v>
      </c>
      <c r="BB385" t="s">
        <v>233</v>
      </c>
      <c r="BC385" t="s">
        <v>120</v>
      </c>
      <c r="BD385" t="s">
        <v>124</v>
      </c>
      <c r="BE385" t="s">
        <v>120</v>
      </c>
    </row>
    <row r="386" spans="1:57" hidden="1" x14ac:dyDescent="0.3">
      <c r="A386" s="55">
        <v>44515</v>
      </c>
      <c r="B386" t="s">
        <v>13</v>
      </c>
      <c r="C386" t="s">
        <v>32</v>
      </c>
      <c r="D386" t="s">
        <v>33</v>
      </c>
      <c r="E386">
        <v>3</v>
      </c>
      <c r="F386" t="s">
        <v>52</v>
      </c>
      <c r="G386" t="s">
        <v>53</v>
      </c>
      <c r="H386" t="s">
        <v>116</v>
      </c>
      <c r="I386" t="s">
        <v>69</v>
      </c>
      <c r="J386" s="55">
        <v>44514</v>
      </c>
      <c r="K386" s="55">
        <v>44515</v>
      </c>
      <c r="L386">
        <v>4</v>
      </c>
      <c r="M386" t="s">
        <v>117</v>
      </c>
      <c r="N386">
        <v>0</v>
      </c>
      <c r="O386">
        <v>12697140</v>
      </c>
      <c r="P386" t="s">
        <v>118</v>
      </c>
      <c r="Q386">
        <v>3308</v>
      </c>
      <c r="R386">
        <v>0</v>
      </c>
      <c r="S386">
        <v>0.105136262116</v>
      </c>
      <c r="T386" s="19">
        <v>2857567.3009500001</v>
      </c>
      <c r="U386" s="19">
        <v>2637354.4626624999</v>
      </c>
      <c r="V386" s="19">
        <f t="shared" si="5"/>
        <v>-220212.8382875002</v>
      </c>
      <c r="W386">
        <v>-207452.14</v>
      </c>
      <c r="X386">
        <v>0</v>
      </c>
      <c r="Y386">
        <v>-207452.14</v>
      </c>
      <c r="Z386">
        <v>-12760.6982875002</v>
      </c>
      <c r="AA386">
        <v>2857567.3009500001</v>
      </c>
      <c r="AB386">
        <v>-0.44655810147500002</v>
      </c>
      <c r="AC386">
        <v>-5.3097772307000003E-2</v>
      </c>
      <c r="AD386" s="55">
        <v>44516.209247685183</v>
      </c>
      <c r="AE386" s="55">
        <v>44516.336430868054</v>
      </c>
      <c r="AF386">
        <v>3308</v>
      </c>
      <c r="AG386" t="s">
        <v>1465</v>
      </c>
      <c r="AH386" t="s">
        <v>1466</v>
      </c>
      <c r="AI386" t="s">
        <v>120</v>
      </c>
      <c r="AJ386">
        <v>0</v>
      </c>
      <c r="AK386" s="55">
        <v>44516.151273148149</v>
      </c>
      <c r="AL386" s="55">
        <v>44516.250254629631</v>
      </c>
      <c r="AM386" t="s">
        <v>13</v>
      </c>
      <c r="AN386">
        <v>482480100</v>
      </c>
      <c r="AO386" t="s">
        <v>32</v>
      </c>
      <c r="AP386" t="s">
        <v>33</v>
      </c>
      <c r="AQ386">
        <v>3</v>
      </c>
      <c r="AR386" t="s">
        <v>122</v>
      </c>
      <c r="AS386" t="s">
        <v>1465</v>
      </c>
      <c r="AT386" s="53">
        <v>36161</v>
      </c>
      <c r="AU386" t="s">
        <v>232</v>
      </c>
      <c r="AV386" t="s">
        <v>122</v>
      </c>
      <c r="AW386" t="s">
        <v>13</v>
      </c>
      <c r="AX386" s="53">
        <v>44249</v>
      </c>
      <c r="AY386" t="s">
        <v>123</v>
      </c>
      <c r="AZ386" t="s">
        <v>52</v>
      </c>
      <c r="BA386" t="s">
        <v>53</v>
      </c>
      <c r="BB386" t="s">
        <v>233</v>
      </c>
      <c r="BC386" t="s">
        <v>120</v>
      </c>
      <c r="BD386" t="s">
        <v>124</v>
      </c>
      <c r="BE386" t="s">
        <v>120</v>
      </c>
    </row>
    <row r="387" spans="1:57" hidden="1" x14ac:dyDescent="0.3">
      <c r="A387" s="55">
        <v>44515</v>
      </c>
      <c r="B387" t="s">
        <v>13</v>
      </c>
      <c r="C387" t="s">
        <v>32</v>
      </c>
      <c r="D387" t="s">
        <v>33</v>
      </c>
      <c r="E387">
        <v>3</v>
      </c>
      <c r="F387" t="s">
        <v>52</v>
      </c>
      <c r="G387" t="s">
        <v>53</v>
      </c>
      <c r="H387" t="s">
        <v>116</v>
      </c>
      <c r="I387" t="s">
        <v>69</v>
      </c>
      <c r="J387" s="55">
        <v>44514</v>
      </c>
      <c r="K387" s="55">
        <v>44515</v>
      </c>
      <c r="L387">
        <v>4</v>
      </c>
      <c r="M387" t="s">
        <v>117</v>
      </c>
      <c r="N387">
        <v>0</v>
      </c>
      <c r="O387">
        <v>12697140</v>
      </c>
      <c r="P387" t="s">
        <v>118</v>
      </c>
      <c r="Q387">
        <v>3309</v>
      </c>
      <c r="R387">
        <v>0</v>
      </c>
      <c r="S387">
        <v>4.6809891219999997E-2</v>
      </c>
      <c r="T387" s="19">
        <v>1272276.68</v>
      </c>
      <c r="U387" s="19">
        <v>1136561.05</v>
      </c>
      <c r="V387" s="19">
        <f t="shared" ref="V387:V450" si="6">U387-T387</f>
        <v>-135715.62999999989</v>
      </c>
      <c r="W387">
        <v>-124390.08</v>
      </c>
      <c r="X387">
        <v>0</v>
      </c>
      <c r="Y387">
        <v>-124390.08</v>
      </c>
      <c r="Z387">
        <v>-11325.549999999899</v>
      </c>
      <c r="AA387">
        <v>1272276.68</v>
      </c>
      <c r="AB387">
        <v>-0.89017979957000004</v>
      </c>
      <c r="AC387">
        <v>-0.49847242321899998</v>
      </c>
      <c r="AD387" s="55">
        <v>44516.209247685183</v>
      </c>
      <c r="AE387" s="55">
        <v>44516.336430868054</v>
      </c>
      <c r="AF387">
        <v>3309</v>
      </c>
      <c r="AG387" t="s">
        <v>1467</v>
      </c>
      <c r="AH387" t="s">
        <v>1468</v>
      </c>
      <c r="AI387" t="s">
        <v>120</v>
      </c>
      <c r="AJ387">
        <v>0</v>
      </c>
      <c r="AK387" s="55">
        <v>44516.151273148149</v>
      </c>
      <c r="AL387" s="55">
        <v>44516.250254629631</v>
      </c>
      <c r="AM387" t="s">
        <v>13</v>
      </c>
      <c r="AN387">
        <v>485170302</v>
      </c>
      <c r="AO387" t="s">
        <v>32</v>
      </c>
      <c r="AP387" t="s">
        <v>33</v>
      </c>
      <c r="AQ387">
        <v>3</v>
      </c>
      <c r="AR387" t="s">
        <v>122</v>
      </c>
      <c r="AS387" t="s">
        <v>1467</v>
      </c>
      <c r="AT387" s="53">
        <v>36161</v>
      </c>
      <c r="AU387" t="s">
        <v>232</v>
      </c>
      <c r="AV387" t="s">
        <v>122</v>
      </c>
      <c r="AW387" t="s">
        <v>13</v>
      </c>
      <c r="AX387" s="53">
        <v>44249</v>
      </c>
      <c r="AY387" t="s">
        <v>123</v>
      </c>
      <c r="AZ387" t="s">
        <v>52</v>
      </c>
      <c r="BA387" t="s">
        <v>53</v>
      </c>
      <c r="BB387" t="s">
        <v>233</v>
      </c>
      <c r="BC387" t="s">
        <v>120</v>
      </c>
      <c r="BD387" t="s">
        <v>124</v>
      </c>
      <c r="BE387" t="s">
        <v>120</v>
      </c>
    </row>
    <row r="388" spans="1:57" hidden="1" x14ac:dyDescent="0.3">
      <c r="A388" s="55">
        <v>44515</v>
      </c>
      <c r="B388" t="s">
        <v>13</v>
      </c>
      <c r="C388" t="s">
        <v>32</v>
      </c>
      <c r="D388" t="s">
        <v>33</v>
      </c>
      <c r="E388">
        <v>3</v>
      </c>
      <c r="F388" t="s">
        <v>52</v>
      </c>
      <c r="G388" t="s">
        <v>53</v>
      </c>
      <c r="H388" t="s">
        <v>116</v>
      </c>
      <c r="I388" t="s">
        <v>69</v>
      </c>
      <c r="J388" s="55">
        <v>44514</v>
      </c>
      <c r="K388" s="55">
        <v>44515</v>
      </c>
      <c r="L388">
        <v>4</v>
      </c>
      <c r="M388" t="s">
        <v>117</v>
      </c>
      <c r="N388">
        <v>0</v>
      </c>
      <c r="O388">
        <v>12697140</v>
      </c>
      <c r="P388" t="s">
        <v>118</v>
      </c>
      <c r="Q388">
        <v>3310</v>
      </c>
      <c r="R388">
        <v>0</v>
      </c>
      <c r="S388">
        <v>2.6726073895000001E-2</v>
      </c>
      <c r="T388" s="19">
        <v>726405.46</v>
      </c>
      <c r="U388" s="19">
        <v>731442.8</v>
      </c>
      <c r="V388" s="19">
        <f t="shared" si="6"/>
        <v>5037.3400000000838</v>
      </c>
      <c r="W388">
        <v>0</v>
      </c>
      <c r="X388">
        <v>0</v>
      </c>
      <c r="Y388">
        <v>0</v>
      </c>
      <c r="Z388">
        <v>5037.3400000000802</v>
      </c>
      <c r="AA388">
        <v>726405.46</v>
      </c>
      <c r="AB388">
        <v>0.69346119727699995</v>
      </c>
      <c r="AC388">
        <v>1.0914267636820001</v>
      </c>
      <c r="AD388" s="55">
        <v>44516.209247685183</v>
      </c>
      <c r="AE388" s="55">
        <v>44516.336430868054</v>
      </c>
      <c r="AF388">
        <v>3310</v>
      </c>
      <c r="AG388" t="s">
        <v>1469</v>
      </c>
      <c r="AH388" t="s">
        <v>1470</v>
      </c>
      <c r="AI388" t="s">
        <v>120</v>
      </c>
      <c r="AJ388">
        <v>0</v>
      </c>
      <c r="AK388" s="55">
        <v>44516.151273148149</v>
      </c>
      <c r="AL388" s="55">
        <v>44516.250254629631</v>
      </c>
      <c r="AM388" t="s">
        <v>13</v>
      </c>
      <c r="AN388">
        <v>487836108</v>
      </c>
      <c r="AO388" t="s">
        <v>32</v>
      </c>
      <c r="AP388" t="s">
        <v>33</v>
      </c>
      <c r="AQ388">
        <v>3</v>
      </c>
      <c r="AR388" t="s">
        <v>122</v>
      </c>
      <c r="AS388" t="s">
        <v>1469</v>
      </c>
      <c r="AT388" s="53">
        <v>36161</v>
      </c>
      <c r="AU388" t="s">
        <v>232</v>
      </c>
      <c r="AV388" t="s">
        <v>122</v>
      </c>
      <c r="AW388" t="s">
        <v>13</v>
      </c>
      <c r="AX388" s="53">
        <v>44249</v>
      </c>
      <c r="AY388" t="s">
        <v>123</v>
      </c>
      <c r="AZ388" t="s">
        <v>52</v>
      </c>
      <c r="BA388" t="s">
        <v>53</v>
      </c>
      <c r="BB388" t="s">
        <v>233</v>
      </c>
      <c r="BC388" t="s">
        <v>120</v>
      </c>
      <c r="BD388" t="s">
        <v>124</v>
      </c>
      <c r="BE388" t="s">
        <v>120</v>
      </c>
    </row>
    <row r="389" spans="1:57" hidden="1" x14ac:dyDescent="0.3">
      <c r="A389" s="55">
        <v>44515</v>
      </c>
      <c r="B389" t="s">
        <v>13</v>
      </c>
      <c r="C389" t="s">
        <v>32</v>
      </c>
      <c r="D389" t="s">
        <v>33</v>
      </c>
      <c r="E389">
        <v>3</v>
      </c>
      <c r="F389" t="s">
        <v>52</v>
      </c>
      <c r="G389" t="s">
        <v>53</v>
      </c>
      <c r="H389" t="s">
        <v>116</v>
      </c>
      <c r="I389" t="s">
        <v>69</v>
      </c>
      <c r="J389" s="55">
        <v>44514</v>
      </c>
      <c r="K389" s="55">
        <v>44515</v>
      </c>
      <c r="L389">
        <v>4</v>
      </c>
      <c r="M389" t="s">
        <v>117</v>
      </c>
      <c r="N389">
        <v>0</v>
      </c>
      <c r="O389">
        <v>12697140</v>
      </c>
      <c r="P389" t="s">
        <v>118</v>
      </c>
      <c r="Q389">
        <v>3313</v>
      </c>
      <c r="R389">
        <v>0</v>
      </c>
      <c r="S389">
        <v>3.7851679547999999E-2</v>
      </c>
      <c r="T389" s="19">
        <v>1028795.58</v>
      </c>
      <c r="U389" s="19">
        <v>1017514.03</v>
      </c>
      <c r="V389" s="19">
        <f t="shared" si="6"/>
        <v>-11281.54999999993</v>
      </c>
      <c r="W389">
        <v>0</v>
      </c>
      <c r="X389">
        <v>0</v>
      </c>
      <c r="Y389">
        <v>0</v>
      </c>
      <c r="Z389">
        <v>-11281.549999999899</v>
      </c>
      <c r="AA389">
        <v>1028795.58</v>
      </c>
      <c r="AB389">
        <v>-1.0965783892659999</v>
      </c>
      <c r="AC389">
        <v>-0.70568700705700005</v>
      </c>
      <c r="AD389" s="55">
        <v>44516.209247685183</v>
      </c>
      <c r="AE389" s="55">
        <v>44516.336430868054</v>
      </c>
      <c r="AF389">
        <v>3313</v>
      </c>
      <c r="AG389" t="s">
        <v>1471</v>
      </c>
      <c r="AH389" t="s">
        <v>1472</v>
      </c>
      <c r="AI389" t="s">
        <v>120</v>
      </c>
      <c r="AJ389" t="s">
        <v>120</v>
      </c>
      <c r="AK389" s="55">
        <v>44516.151273148149</v>
      </c>
      <c r="AL389" s="55">
        <v>44516.250254629631</v>
      </c>
      <c r="AM389" t="s">
        <v>13</v>
      </c>
      <c r="AN389">
        <v>493267108</v>
      </c>
      <c r="AO389" t="s">
        <v>32</v>
      </c>
      <c r="AP389" t="s">
        <v>33</v>
      </c>
      <c r="AQ389">
        <v>3</v>
      </c>
      <c r="AR389" t="s">
        <v>122</v>
      </c>
      <c r="AS389" t="s">
        <v>1471</v>
      </c>
      <c r="AT389" s="53">
        <v>36161</v>
      </c>
      <c r="AU389" t="s">
        <v>232</v>
      </c>
      <c r="AV389" t="s">
        <v>122</v>
      </c>
      <c r="AW389" t="s">
        <v>13</v>
      </c>
      <c r="AX389" s="53">
        <v>44249</v>
      </c>
      <c r="AY389" t="s">
        <v>123</v>
      </c>
      <c r="AZ389" t="s">
        <v>52</v>
      </c>
      <c r="BA389" t="s">
        <v>53</v>
      </c>
      <c r="BB389" t="s">
        <v>233</v>
      </c>
      <c r="BC389" t="s">
        <v>120</v>
      </c>
      <c r="BD389" t="s">
        <v>124</v>
      </c>
      <c r="BE389" t="s">
        <v>120</v>
      </c>
    </row>
    <row r="390" spans="1:57" hidden="1" x14ac:dyDescent="0.3">
      <c r="A390" s="55">
        <v>44515</v>
      </c>
      <c r="B390" t="s">
        <v>13</v>
      </c>
      <c r="C390" t="s">
        <v>32</v>
      </c>
      <c r="D390" t="s">
        <v>33</v>
      </c>
      <c r="E390">
        <v>3</v>
      </c>
      <c r="F390" t="s">
        <v>52</v>
      </c>
      <c r="G390" t="s">
        <v>53</v>
      </c>
      <c r="H390" t="s">
        <v>116</v>
      </c>
      <c r="I390" t="s">
        <v>69</v>
      </c>
      <c r="J390" s="55">
        <v>44514</v>
      </c>
      <c r="K390" s="55">
        <v>44515</v>
      </c>
      <c r="L390">
        <v>4</v>
      </c>
      <c r="M390" t="s">
        <v>117</v>
      </c>
      <c r="N390">
        <v>0</v>
      </c>
      <c r="O390">
        <v>12697140</v>
      </c>
      <c r="P390" t="s">
        <v>118</v>
      </c>
      <c r="Q390">
        <v>3315</v>
      </c>
      <c r="R390">
        <v>0</v>
      </c>
      <c r="S390">
        <v>7.4798640097000005E-2</v>
      </c>
      <c r="T390" s="19">
        <v>2033001.21</v>
      </c>
      <c r="U390" s="19">
        <v>1889267.92</v>
      </c>
      <c r="V390" s="19">
        <f t="shared" si="6"/>
        <v>-143733.29000000004</v>
      </c>
      <c r="W390">
        <v>-148886.20000000001</v>
      </c>
      <c r="X390">
        <v>0</v>
      </c>
      <c r="Y390">
        <v>-148886.20000000001</v>
      </c>
      <c r="Z390">
        <v>5152.9099999999698</v>
      </c>
      <c r="AA390">
        <v>2033001.21</v>
      </c>
      <c r="AB390">
        <v>0.25346320379199999</v>
      </c>
      <c r="AC390">
        <v>0.64969009035900005</v>
      </c>
      <c r="AD390" s="55">
        <v>44516.209247685183</v>
      </c>
      <c r="AE390" s="55">
        <v>44516.336430868054</v>
      </c>
      <c r="AF390">
        <v>3315</v>
      </c>
      <c r="AG390" t="s">
        <v>1473</v>
      </c>
      <c r="AH390" t="s">
        <v>1474</v>
      </c>
      <c r="AI390" t="s">
        <v>120</v>
      </c>
      <c r="AJ390">
        <v>0</v>
      </c>
      <c r="AK390" s="55">
        <v>44516.151273148149</v>
      </c>
      <c r="AL390" s="55">
        <v>44516.250254629631</v>
      </c>
      <c r="AM390" t="s">
        <v>13</v>
      </c>
      <c r="AN390">
        <v>494368103</v>
      </c>
      <c r="AO390" t="s">
        <v>32</v>
      </c>
      <c r="AP390" t="s">
        <v>33</v>
      </c>
      <c r="AQ390">
        <v>3</v>
      </c>
      <c r="AR390" t="s">
        <v>122</v>
      </c>
      <c r="AS390" t="s">
        <v>1473</v>
      </c>
      <c r="AT390" s="53">
        <v>36161</v>
      </c>
      <c r="AU390" t="s">
        <v>232</v>
      </c>
      <c r="AV390" t="s">
        <v>122</v>
      </c>
      <c r="AW390" t="s">
        <v>13</v>
      </c>
      <c r="AX390" s="53">
        <v>44249</v>
      </c>
      <c r="AY390" t="s">
        <v>123</v>
      </c>
      <c r="AZ390" t="s">
        <v>52</v>
      </c>
      <c r="BA390" t="s">
        <v>53</v>
      </c>
      <c r="BB390" t="s">
        <v>233</v>
      </c>
      <c r="BC390" t="s">
        <v>120</v>
      </c>
      <c r="BD390" t="s">
        <v>124</v>
      </c>
      <c r="BE390" t="s">
        <v>120</v>
      </c>
    </row>
    <row r="391" spans="1:57" hidden="1" x14ac:dyDescent="0.3">
      <c r="A391" s="55">
        <v>44515</v>
      </c>
      <c r="B391" t="s">
        <v>13</v>
      </c>
      <c r="C391" t="s">
        <v>32</v>
      </c>
      <c r="D391" t="s">
        <v>33</v>
      </c>
      <c r="E391">
        <v>3</v>
      </c>
      <c r="F391" t="s">
        <v>52</v>
      </c>
      <c r="G391" t="s">
        <v>53</v>
      </c>
      <c r="H391" t="s">
        <v>116</v>
      </c>
      <c r="I391" t="s">
        <v>69</v>
      </c>
      <c r="J391" s="55">
        <v>44514</v>
      </c>
      <c r="K391" s="55">
        <v>44515</v>
      </c>
      <c r="L391">
        <v>4</v>
      </c>
      <c r="M391" t="s">
        <v>117</v>
      </c>
      <c r="N391">
        <v>0</v>
      </c>
      <c r="O391">
        <v>12697140</v>
      </c>
      <c r="P391" t="s">
        <v>118</v>
      </c>
      <c r="Q391">
        <v>3319</v>
      </c>
      <c r="R391">
        <v>0</v>
      </c>
      <c r="S391">
        <v>5.6277541594000002E-2</v>
      </c>
      <c r="T391" s="19">
        <v>1559110.42799</v>
      </c>
      <c r="U391" s="19">
        <v>1415510.52</v>
      </c>
      <c r="V391" s="19">
        <f t="shared" si="6"/>
        <v>-143599.90798999998</v>
      </c>
      <c r="W391">
        <v>-124396.16</v>
      </c>
      <c r="X391">
        <v>-29506.28</v>
      </c>
      <c r="Y391">
        <v>-153902.44</v>
      </c>
      <c r="Z391">
        <v>10302.532010000001</v>
      </c>
      <c r="AA391">
        <v>1529604.14799</v>
      </c>
      <c r="AB391">
        <v>0.67354236869299999</v>
      </c>
      <c r="AC391">
        <v>1.0791366906469999</v>
      </c>
      <c r="AD391" s="55">
        <v>44516.209247685183</v>
      </c>
      <c r="AE391" s="55">
        <v>44516.336430868054</v>
      </c>
      <c r="AF391">
        <v>3319</v>
      </c>
      <c r="AG391" t="s">
        <v>1475</v>
      </c>
      <c r="AH391" t="s">
        <v>1476</v>
      </c>
      <c r="AI391" t="s">
        <v>120</v>
      </c>
      <c r="AJ391">
        <v>0</v>
      </c>
      <c r="AK391" s="55">
        <v>44516.151273148149</v>
      </c>
      <c r="AL391" s="55">
        <v>44516.250254629631</v>
      </c>
      <c r="AM391" t="s">
        <v>13</v>
      </c>
      <c r="AN391" t="s">
        <v>1477</v>
      </c>
      <c r="AO391" t="s">
        <v>32</v>
      </c>
      <c r="AP391" t="s">
        <v>33</v>
      </c>
      <c r="AQ391">
        <v>3</v>
      </c>
      <c r="AR391" t="s">
        <v>122</v>
      </c>
      <c r="AS391" t="s">
        <v>1475</v>
      </c>
      <c r="AT391" s="53">
        <v>36161</v>
      </c>
      <c r="AU391" t="s">
        <v>232</v>
      </c>
      <c r="AV391" t="s">
        <v>122</v>
      </c>
      <c r="AW391" t="s">
        <v>13</v>
      </c>
      <c r="AX391" s="53">
        <v>44249</v>
      </c>
      <c r="AY391" t="s">
        <v>123</v>
      </c>
      <c r="AZ391" t="s">
        <v>52</v>
      </c>
      <c r="BA391" t="s">
        <v>53</v>
      </c>
      <c r="BB391" t="s">
        <v>233</v>
      </c>
      <c r="BC391" t="s">
        <v>120</v>
      </c>
      <c r="BD391" t="s">
        <v>124</v>
      </c>
      <c r="BE391" t="s">
        <v>120</v>
      </c>
    </row>
    <row r="392" spans="1:57" hidden="1" x14ac:dyDescent="0.3">
      <c r="A392" s="55">
        <v>44515</v>
      </c>
      <c r="B392" t="s">
        <v>13</v>
      </c>
      <c r="C392" t="s">
        <v>32</v>
      </c>
      <c r="D392" t="s">
        <v>33</v>
      </c>
      <c r="E392">
        <v>3</v>
      </c>
      <c r="F392" t="s">
        <v>52</v>
      </c>
      <c r="G392" t="s">
        <v>53</v>
      </c>
      <c r="H392" t="s">
        <v>116</v>
      </c>
      <c r="I392" t="s">
        <v>69</v>
      </c>
      <c r="J392" s="55">
        <v>44514</v>
      </c>
      <c r="K392" s="55">
        <v>44515</v>
      </c>
      <c r="L392">
        <v>4</v>
      </c>
      <c r="M392" t="s">
        <v>117</v>
      </c>
      <c r="N392">
        <v>0</v>
      </c>
      <c r="O392">
        <v>12697140</v>
      </c>
      <c r="P392" t="s">
        <v>118</v>
      </c>
      <c r="Q392">
        <v>3323</v>
      </c>
      <c r="R392">
        <v>0</v>
      </c>
      <c r="S392">
        <v>5.0765759713999999E-2</v>
      </c>
      <c r="T392" s="19">
        <v>1379795.81969</v>
      </c>
      <c r="U392" s="19">
        <v>1256111.0781574999</v>
      </c>
      <c r="V392" s="19">
        <f t="shared" si="6"/>
        <v>-123684.74153250013</v>
      </c>
      <c r="W392">
        <v>-125666.22</v>
      </c>
      <c r="X392">
        <v>0</v>
      </c>
      <c r="Y392">
        <v>-125666.22</v>
      </c>
      <c r="Z392">
        <v>1981.47846749987</v>
      </c>
      <c r="AA392">
        <v>1379795.81969</v>
      </c>
      <c r="AB392">
        <v>0.143606643767</v>
      </c>
      <c r="AC392">
        <v>0.53939962476500003</v>
      </c>
      <c r="AD392" s="55">
        <v>44516.209247685183</v>
      </c>
      <c r="AE392" s="55">
        <v>44516.336430868054</v>
      </c>
      <c r="AF392">
        <v>3323</v>
      </c>
      <c r="AG392" t="s">
        <v>1478</v>
      </c>
      <c r="AH392" t="s">
        <v>1479</v>
      </c>
      <c r="AI392" t="s">
        <v>120</v>
      </c>
      <c r="AJ392">
        <v>0</v>
      </c>
      <c r="AK392" s="55">
        <v>44516.151273148149</v>
      </c>
      <c r="AL392" s="55">
        <v>44516.250254629631</v>
      </c>
      <c r="AM392" t="s">
        <v>13</v>
      </c>
      <c r="AN392">
        <v>501044101</v>
      </c>
      <c r="AO392" t="s">
        <v>32</v>
      </c>
      <c r="AP392" t="s">
        <v>33</v>
      </c>
      <c r="AQ392">
        <v>3</v>
      </c>
      <c r="AR392" t="s">
        <v>122</v>
      </c>
      <c r="AS392" t="s">
        <v>1478</v>
      </c>
      <c r="AT392" s="53">
        <v>36161</v>
      </c>
      <c r="AU392" t="s">
        <v>232</v>
      </c>
      <c r="AV392" t="s">
        <v>122</v>
      </c>
      <c r="AW392" t="s">
        <v>13</v>
      </c>
      <c r="AX392" s="53">
        <v>44249</v>
      </c>
      <c r="AY392" t="s">
        <v>123</v>
      </c>
      <c r="AZ392" t="s">
        <v>52</v>
      </c>
      <c r="BA392" t="s">
        <v>53</v>
      </c>
      <c r="BB392" t="s">
        <v>233</v>
      </c>
      <c r="BC392" t="s">
        <v>120</v>
      </c>
      <c r="BD392" t="s">
        <v>124</v>
      </c>
      <c r="BE392" t="s">
        <v>120</v>
      </c>
    </row>
    <row r="393" spans="1:57" hidden="1" x14ac:dyDescent="0.3">
      <c r="A393" s="55">
        <v>44515</v>
      </c>
      <c r="B393" t="s">
        <v>13</v>
      </c>
      <c r="C393" t="s">
        <v>32</v>
      </c>
      <c r="D393" t="s">
        <v>33</v>
      </c>
      <c r="E393">
        <v>3</v>
      </c>
      <c r="F393" t="s">
        <v>52</v>
      </c>
      <c r="G393" t="s">
        <v>53</v>
      </c>
      <c r="H393" t="s">
        <v>116</v>
      </c>
      <c r="I393" t="s">
        <v>69</v>
      </c>
      <c r="J393" s="55">
        <v>44514</v>
      </c>
      <c r="K393" s="55">
        <v>44515</v>
      </c>
      <c r="L393">
        <v>4</v>
      </c>
      <c r="M393" t="s">
        <v>117</v>
      </c>
      <c r="N393">
        <v>0</v>
      </c>
      <c r="O393">
        <v>12697140</v>
      </c>
      <c r="P393" t="s">
        <v>118</v>
      </c>
      <c r="Q393">
        <v>3327</v>
      </c>
      <c r="R393">
        <v>0</v>
      </c>
      <c r="S393">
        <v>2.9578913118E-2</v>
      </c>
      <c r="T393" s="19">
        <v>803944.64500000002</v>
      </c>
      <c r="U393" s="19">
        <v>678894.58375000104</v>
      </c>
      <c r="V393" s="19">
        <f t="shared" si="6"/>
        <v>-125050.06124999898</v>
      </c>
      <c r="W393">
        <v>-126376.19</v>
      </c>
      <c r="X393">
        <v>0</v>
      </c>
      <c r="Y393">
        <v>-126376.19</v>
      </c>
      <c r="Z393">
        <v>1326.1287500010201</v>
      </c>
      <c r="AA393">
        <v>803944.64500000002</v>
      </c>
      <c r="AB393">
        <v>0.16495274372999999</v>
      </c>
      <c r="AC393">
        <v>0.56082963083799997</v>
      </c>
      <c r="AD393" s="55">
        <v>44516.209247685183</v>
      </c>
      <c r="AE393" s="55">
        <v>44516.336430868054</v>
      </c>
      <c r="AF393">
        <v>3327</v>
      </c>
      <c r="AG393" t="s">
        <v>1480</v>
      </c>
      <c r="AH393" t="s">
        <v>1481</v>
      </c>
      <c r="AI393" t="s">
        <v>120</v>
      </c>
      <c r="AJ393">
        <v>0</v>
      </c>
      <c r="AK393" s="55">
        <v>44516.151273148149</v>
      </c>
      <c r="AL393" s="55">
        <v>44516.250254629631</v>
      </c>
      <c r="AM393" t="s">
        <v>13</v>
      </c>
      <c r="AN393">
        <v>501889208</v>
      </c>
      <c r="AO393" t="s">
        <v>32</v>
      </c>
      <c r="AP393" t="s">
        <v>33</v>
      </c>
      <c r="AQ393">
        <v>3</v>
      </c>
      <c r="AR393" t="s">
        <v>122</v>
      </c>
      <c r="AS393" t="s">
        <v>1480</v>
      </c>
      <c r="AT393" s="53">
        <v>36161</v>
      </c>
      <c r="AU393" t="s">
        <v>232</v>
      </c>
      <c r="AV393" t="s">
        <v>122</v>
      </c>
      <c r="AW393" t="s">
        <v>13</v>
      </c>
      <c r="AX393" s="53">
        <v>44249</v>
      </c>
      <c r="AY393" t="s">
        <v>123</v>
      </c>
      <c r="AZ393" t="s">
        <v>52</v>
      </c>
      <c r="BA393" t="s">
        <v>53</v>
      </c>
      <c r="BB393" t="s">
        <v>233</v>
      </c>
      <c r="BC393" t="s">
        <v>120</v>
      </c>
      <c r="BD393" t="s">
        <v>124</v>
      </c>
      <c r="BE393" t="s">
        <v>120</v>
      </c>
    </row>
    <row r="394" spans="1:57" hidden="1" x14ac:dyDescent="0.3">
      <c r="A394" s="55">
        <v>44515</v>
      </c>
      <c r="B394" t="s">
        <v>13</v>
      </c>
      <c r="C394" t="s">
        <v>32</v>
      </c>
      <c r="D394" t="s">
        <v>33</v>
      </c>
      <c r="E394">
        <v>3</v>
      </c>
      <c r="F394" t="s">
        <v>52</v>
      </c>
      <c r="G394" t="s">
        <v>53</v>
      </c>
      <c r="H394" t="s">
        <v>116</v>
      </c>
      <c r="I394" t="s">
        <v>69</v>
      </c>
      <c r="J394" s="55">
        <v>44514</v>
      </c>
      <c r="K394" s="55">
        <v>44515</v>
      </c>
      <c r="L394">
        <v>4</v>
      </c>
      <c r="M394" t="s">
        <v>117</v>
      </c>
      <c r="N394">
        <v>0</v>
      </c>
      <c r="O394">
        <v>12697140</v>
      </c>
      <c r="P394" t="s">
        <v>118</v>
      </c>
      <c r="Q394">
        <v>3331</v>
      </c>
      <c r="R394">
        <v>0</v>
      </c>
      <c r="S394">
        <v>4.8044653043999998E-2</v>
      </c>
      <c r="T394" s="19">
        <v>1305837.08</v>
      </c>
      <c r="U394" s="19">
        <v>1125252.67</v>
      </c>
      <c r="V394" s="19">
        <f t="shared" si="6"/>
        <v>-180584.41000000015</v>
      </c>
      <c r="W394">
        <v>-123281.1</v>
      </c>
      <c r="X394">
        <v>0</v>
      </c>
      <c r="Y394">
        <v>-123281.1</v>
      </c>
      <c r="Z394">
        <v>-57303.3100000001</v>
      </c>
      <c r="AA394">
        <v>1305837.08</v>
      </c>
      <c r="AB394">
        <v>-4.3882434399859997</v>
      </c>
      <c r="AC394">
        <v>-4.0103623456579998</v>
      </c>
      <c r="AD394" s="55">
        <v>44516.209247685183</v>
      </c>
      <c r="AE394" s="55">
        <v>44516.336430868054</v>
      </c>
      <c r="AF394">
        <v>3331</v>
      </c>
      <c r="AG394" t="s">
        <v>1482</v>
      </c>
      <c r="AH394" t="s">
        <v>1483</v>
      </c>
      <c r="AI394" t="s">
        <v>120</v>
      </c>
      <c r="AJ394">
        <v>0</v>
      </c>
      <c r="AK394" s="55">
        <v>44516.151273148149</v>
      </c>
      <c r="AL394" s="55">
        <v>44516.250254629631</v>
      </c>
      <c r="AM394" t="s">
        <v>13</v>
      </c>
      <c r="AN394" t="s">
        <v>1484</v>
      </c>
      <c r="AO394" t="s">
        <v>32</v>
      </c>
      <c r="AP394" t="s">
        <v>33</v>
      </c>
      <c r="AQ394">
        <v>3</v>
      </c>
      <c r="AR394" t="s">
        <v>122</v>
      </c>
      <c r="AS394" t="s">
        <v>1482</v>
      </c>
      <c r="AT394" s="53">
        <v>36161</v>
      </c>
      <c r="AU394" t="s">
        <v>232</v>
      </c>
      <c r="AV394" t="s">
        <v>122</v>
      </c>
      <c r="AW394" t="s">
        <v>13</v>
      </c>
      <c r="AX394" s="53">
        <v>44249</v>
      </c>
      <c r="AY394" t="s">
        <v>123</v>
      </c>
      <c r="AZ394" t="s">
        <v>52</v>
      </c>
      <c r="BA394" t="s">
        <v>53</v>
      </c>
      <c r="BB394" t="s">
        <v>233</v>
      </c>
      <c r="BC394" t="s">
        <v>120</v>
      </c>
      <c r="BD394" t="s">
        <v>124</v>
      </c>
      <c r="BE394" t="s">
        <v>120</v>
      </c>
    </row>
    <row r="395" spans="1:57" hidden="1" x14ac:dyDescent="0.3">
      <c r="A395" s="55">
        <v>44515</v>
      </c>
      <c r="B395" t="s">
        <v>13</v>
      </c>
      <c r="C395" t="s">
        <v>32</v>
      </c>
      <c r="D395" t="s">
        <v>33</v>
      </c>
      <c r="E395">
        <v>3</v>
      </c>
      <c r="F395" t="s">
        <v>52</v>
      </c>
      <c r="G395" t="s">
        <v>53</v>
      </c>
      <c r="H395" t="s">
        <v>116</v>
      </c>
      <c r="I395" t="s">
        <v>69</v>
      </c>
      <c r="J395" s="55">
        <v>44514</v>
      </c>
      <c r="K395" s="55">
        <v>44515</v>
      </c>
      <c r="L395">
        <v>4</v>
      </c>
      <c r="M395" t="s">
        <v>117</v>
      </c>
      <c r="N395">
        <v>0</v>
      </c>
      <c r="O395">
        <v>12697140</v>
      </c>
      <c r="P395" t="s">
        <v>118</v>
      </c>
      <c r="Q395">
        <v>3332</v>
      </c>
      <c r="R395">
        <v>0</v>
      </c>
      <c r="S395">
        <v>0.14741167958000001</v>
      </c>
      <c r="T395" s="19">
        <v>4006598.55</v>
      </c>
      <c r="U395" s="19">
        <v>3734505.39</v>
      </c>
      <c r="V395" s="19">
        <f t="shared" si="6"/>
        <v>-272093.15999999968</v>
      </c>
      <c r="W395">
        <v>-293645.32</v>
      </c>
      <c r="X395">
        <v>0</v>
      </c>
      <c r="Y395">
        <v>-293645.32</v>
      </c>
      <c r="Z395">
        <v>21552.160000000302</v>
      </c>
      <c r="AA395">
        <v>4006598.55</v>
      </c>
      <c r="AB395">
        <v>0.53791663255099997</v>
      </c>
      <c r="AC395">
        <v>0.93526792863800001</v>
      </c>
      <c r="AD395" s="55">
        <v>44516.209247685183</v>
      </c>
      <c r="AE395" s="55">
        <v>44516.336430868054</v>
      </c>
      <c r="AF395">
        <v>3332</v>
      </c>
      <c r="AG395" t="s">
        <v>1485</v>
      </c>
      <c r="AH395" t="s">
        <v>1486</v>
      </c>
      <c r="AI395" t="s">
        <v>120</v>
      </c>
      <c r="AJ395">
        <v>0</v>
      </c>
      <c r="AK395" s="55">
        <v>44516.151273148149</v>
      </c>
      <c r="AL395" s="55">
        <v>44516.250254629631</v>
      </c>
      <c r="AM395" t="s">
        <v>13</v>
      </c>
      <c r="AN395">
        <v>512807108</v>
      </c>
      <c r="AO395" t="s">
        <v>32</v>
      </c>
      <c r="AP395" t="s">
        <v>33</v>
      </c>
      <c r="AQ395">
        <v>3</v>
      </c>
      <c r="AR395" t="s">
        <v>122</v>
      </c>
      <c r="AS395" t="s">
        <v>1485</v>
      </c>
      <c r="AT395" s="53">
        <v>36161</v>
      </c>
      <c r="AU395" t="s">
        <v>232</v>
      </c>
      <c r="AV395" t="s">
        <v>122</v>
      </c>
      <c r="AW395" t="s">
        <v>13</v>
      </c>
      <c r="AX395" s="53">
        <v>44249</v>
      </c>
      <c r="AY395" t="s">
        <v>123</v>
      </c>
      <c r="AZ395" t="s">
        <v>52</v>
      </c>
      <c r="BA395" t="s">
        <v>53</v>
      </c>
      <c r="BB395" t="s">
        <v>233</v>
      </c>
      <c r="BC395" t="s">
        <v>120</v>
      </c>
      <c r="BD395" t="s">
        <v>124</v>
      </c>
      <c r="BE395" t="s">
        <v>120</v>
      </c>
    </row>
    <row r="396" spans="1:57" hidden="1" x14ac:dyDescent="0.3">
      <c r="A396" s="55">
        <v>44515</v>
      </c>
      <c r="B396" t="s">
        <v>13</v>
      </c>
      <c r="C396" t="s">
        <v>32</v>
      </c>
      <c r="D396" t="s">
        <v>33</v>
      </c>
      <c r="E396">
        <v>3</v>
      </c>
      <c r="F396" t="s">
        <v>52</v>
      </c>
      <c r="G396" t="s">
        <v>53</v>
      </c>
      <c r="H396" t="s">
        <v>116</v>
      </c>
      <c r="I396" t="s">
        <v>69</v>
      </c>
      <c r="J396" s="55">
        <v>44514</v>
      </c>
      <c r="K396" s="55">
        <v>44515</v>
      </c>
      <c r="L396">
        <v>4</v>
      </c>
      <c r="M396" t="s">
        <v>117</v>
      </c>
      <c r="N396">
        <v>0</v>
      </c>
      <c r="O396">
        <v>12697140</v>
      </c>
      <c r="P396" t="s">
        <v>118</v>
      </c>
      <c r="Q396">
        <v>3337</v>
      </c>
      <c r="R396">
        <v>0</v>
      </c>
      <c r="S396">
        <v>2.2592299893E-2</v>
      </c>
      <c r="T396" s="19">
        <v>614050.91</v>
      </c>
      <c r="U396" s="19">
        <v>636900.06000000006</v>
      </c>
      <c r="V396" s="19">
        <f t="shared" si="6"/>
        <v>22849.150000000023</v>
      </c>
      <c r="W396">
        <v>0</v>
      </c>
      <c r="X396">
        <v>0</v>
      </c>
      <c r="Y396">
        <v>0</v>
      </c>
      <c r="Z396">
        <v>22849.15</v>
      </c>
      <c r="AA396">
        <v>614050.91</v>
      </c>
      <c r="AB396">
        <v>3.7210514027250001</v>
      </c>
      <c r="AC396">
        <v>4.1309823677580004</v>
      </c>
      <c r="AD396" s="55">
        <v>44516.209247685183</v>
      </c>
      <c r="AE396" s="55">
        <v>44516.336430868054</v>
      </c>
      <c r="AF396">
        <v>3337</v>
      </c>
      <c r="AG396" t="s">
        <v>1487</v>
      </c>
      <c r="AH396" t="s">
        <v>1488</v>
      </c>
      <c r="AI396" t="s">
        <v>120</v>
      </c>
      <c r="AJ396">
        <v>0</v>
      </c>
      <c r="AK396" s="55">
        <v>44516.151273148149</v>
      </c>
      <c r="AL396" s="55">
        <v>44516.250254629631</v>
      </c>
      <c r="AM396" t="s">
        <v>13</v>
      </c>
      <c r="AN396">
        <v>517834107</v>
      </c>
      <c r="AO396" t="s">
        <v>32</v>
      </c>
      <c r="AP396" t="s">
        <v>33</v>
      </c>
      <c r="AQ396">
        <v>3</v>
      </c>
      <c r="AR396" t="s">
        <v>122</v>
      </c>
      <c r="AS396" t="s">
        <v>1487</v>
      </c>
      <c r="AT396" s="53">
        <v>36161</v>
      </c>
      <c r="AU396" t="s">
        <v>232</v>
      </c>
      <c r="AV396" t="s">
        <v>122</v>
      </c>
      <c r="AW396" t="s">
        <v>13</v>
      </c>
      <c r="AX396" s="53">
        <v>44249</v>
      </c>
      <c r="AY396" t="s">
        <v>123</v>
      </c>
      <c r="AZ396" t="s">
        <v>52</v>
      </c>
      <c r="BA396" t="s">
        <v>53</v>
      </c>
      <c r="BB396" t="s">
        <v>233</v>
      </c>
      <c r="BC396" t="s">
        <v>120</v>
      </c>
      <c r="BD396" t="s">
        <v>124</v>
      </c>
      <c r="BE396" t="s">
        <v>120</v>
      </c>
    </row>
    <row r="397" spans="1:57" hidden="1" x14ac:dyDescent="0.3">
      <c r="A397" s="55">
        <v>44515</v>
      </c>
      <c r="B397" t="s">
        <v>13</v>
      </c>
      <c r="C397" t="s">
        <v>32</v>
      </c>
      <c r="D397" t="s">
        <v>33</v>
      </c>
      <c r="E397">
        <v>3</v>
      </c>
      <c r="F397" t="s">
        <v>52</v>
      </c>
      <c r="G397" t="s">
        <v>53</v>
      </c>
      <c r="H397" t="s">
        <v>116</v>
      </c>
      <c r="I397" t="s">
        <v>69</v>
      </c>
      <c r="J397" s="55">
        <v>44514</v>
      </c>
      <c r="K397" s="55">
        <v>44515</v>
      </c>
      <c r="L397">
        <v>4</v>
      </c>
      <c r="M397" t="s">
        <v>117</v>
      </c>
      <c r="N397">
        <v>0</v>
      </c>
      <c r="O397">
        <v>12697140</v>
      </c>
      <c r="P397" t="s">
        <v>118</v>
      </c>
      <c r="Q397">
        <v>3338</v>
      </c>
      <c r="R397">
        <v>0</v>
      </c>
      <c r="S397">
        <v>0.13310116150099999</v>
      </c>
      <c r="T397" s="19">
        <v>3617643.61</v>
      </c>
      <c r="U397" s="19">
        <v>3353252.57</v>
      </c>
      <c r="V397" s="19">
        <f t="shared" si="6"/>
        <v>-264391.04000000004</v>
      </c>
      <c r="W397">
        <v>-264179.8</v>
      </c>
      <c r="X397">
        <v>0</v>
      </c>
      <c r="Y397">
        <v>-264179.8</v>
      </c>
      <c r="Z397">
        <v>-211.24000000004901</v>
      </c>
      <c r="AA397">
        <v>3617643.61</v>
      </c>
      <c r="AB397">
        <v>-5.8391600380000002E-3</v>
      </c>
      <c r="AC397">
        <v>0.38936317489599997</v>
      </c>
      <c r="AD397" s="55">
        <v>44516.209247685183</v>
      </c>
      <c r="AE397" s="55">
        <v>44516.336430868054</v>
      </c>
      <c r="AF397">
        <v>3338</v>
      </c>
      <c r="AG397" t="s">
        <v>1489</v>
      </c>
      <c r="AH397" t="s">
        <v>508</v>
      </c>
      <c r="AI397" t="s">
        <v>120</v>
      </c>
      <c r="AJ397">
        <v>0</v>
      </c>
      <c r="AK397" s="55">
        <v>44516.151273148149</v>
      </c>
      <c r="AL397" s="55">
        <v>44516.250254629631</v>
      </c>
      <c r="AM397" t="s">
        <v>13</v>
      </c>
      <c r="AN397">
        <v>518439104</v>
      </c>
      <c r="AO397" t="s">
        <v>32</v>
      </c>
      <c r="AP397" t="s">
        <v>33</v>
      </c>
      <c r="AQ397">
        <v>3</v>
      </c>
      <c r="AR397" t="s">
        <v>122</v>
      </c>
      <c r="AS397" t="s">
        <v>1489</v>
      </c>
      <c r="AT397" s="53">
        <v>36161</v>
      </c>
      <c r="AU397" t="s">
        <v>232</v>
      </c>
      <c r="AV397" t="s">
        <v>122</v>
      </c>
      <c r="AW397" t="s">
        <v>13</v>
      </c>
      <c r="AX397" s="53">
        <v>44249</v>
      </c>
      <c r="AY397" t="s">
        <v>123</v>
      </c>
      <c r="AZ397" t="s">
        <v>52</v>
      </c>
      <c r="BA397" t="s">
        <v>53</v>
      </c>
      <c r="BB397" t="s">
        <v>233</v>
      </c>
      <c r="BC397" t="s">
        <v>120</v>
      </c>
      <c r="BD397" t="s">
        <v>124</v>
      </c>
      <c r="BE397" t="s">
        <v>120</v>
      </c>
    </row>
    <row r="398" spans="1:57" hidden="1" x14ac:dyDescent="0.3">
      <c r="A398" s="55">
        <v>44515</v>
      </c>
      <c r="B398" t="s">
        <v>13</v>
      </c>
      <c r="C398" t="s">
        <v>32</v>
      </c>
      <c r="D398" t="s">
        <v>33</v>
      </c>
      <c r="E398">
        <v>3</v>
      </c>
      <c r="F398" t="s">
        <v>52</v>
      </c>
      <c r="G398" t="s">
        <v>53</v>
      </c>
      <c r="H398" t="s">
        <v>116</v>
      </c>
      <c r="I398" t="s">
        <v>69</v>
      </c>
      <c r="J398" s="55">
        <v>44514</v>
      </c>
      <c r="K398" s="55">
        <v>44515</v>
      </c>
      <c r="L398">
        <v>4</v>
      </c>
      <c r="M398" t="s">
        <v>117</v>
      </c>
      <c r="N398">
        <v>0</v>
      </c>
      <c r="O398">
        <v>12697140</v>
      </c>
      <c r="P398" t="s">
        <v>118</v>
      </c>
      <c r="Q398">
        <v>3339</v>
      </c>
      <c r="R398">
        <v>0</v>
      </c>
      <c r="S398">
        <v>1.7005674836E-2</v>
      </c>
      <c r="T398" s="19">
        <v>462208.37</v>
      </c>
      <c r="U398" s="19">
        <v>468993.49</v>
      </c>
      <c r="V398" s="19">
        <f t="shared" si="6"/>
        <v>6785.1199999999953</v>
      </c>
      <c r="W398">
        <v>0</v>
      </c>
      <c r="X398">
        <v>0</v>
      </c>
      <c r="Y398">
        <v>0</v>
      </c>
      <c r="Z398">
        <v>6785.1199999999899</v>
      </c>
      <c r="AA398">
        <v>462208.37</v>
      </c>
      <c r="AB398">
        <v>1.4679786088689999</v>
      </c>
      <c r="AC398">
        <v>1.869006102877</v>
      </c>
      <c r="AD398" s="55">
        <v>44516.209247685183</v>
      </c>
      <c r="AE398" s="55">
        <v>44516.336430868054</v>
      </c>
      <c r="AF398">
        <v>3339</v>
      </c>
      <c r="AG398" t="s">
        <v>1490</v>
      </c>
      <c r="AH398" t="s">
        <v>1491</v>
      </c>
      <c r="AI398" t="s">
        <v>120</v>
      </c>
      <c r="AJ398">
        <v>0</v>
      </c>
      <c r="AK398" s="55">
        <v>44516.151273148149</v>
      </c>
      <c r="AL398" s="55">
        <v>44516.250254629631</v>
      </c>
      <c r="AM398" t="s">
        <v>13</v>
      </c>
      <c r="AN398">
        <v>521865204</v>
      </c>
      <c r="AO398" t="s">
        <v>32</v>
      </c>
      <c r="AP398" t="s">
        <v>33</v>
      </c>
      <c r="AQ398">
        <v>3</v>
      </c>
      <c r="AR398" t="s">
        <v>122</v>
      </c>
      <c r="AS398" t="s">
        <v>1490</v>
      </c>
      <c r="AT398" s="53">
        <v>36161</v>
      </c>
      <c r="AU398" t="s">
        <v>232</v>
      </c>
      <c r="AV398" t="s">
        <v>122</v>
      </c>
      <c r="AW398" t="s">
        <v>13</v>
      </c>
      <c r="AX398" s="53">
        <v>44249</v>
      </c>
      <c r="AY398" t="s">
        <v>123</v>
      </c>
      <c r="AZ398" t="s">
        <v>52</v>
      </c>
      <c r="BA398" t="s">
        <v>53</v>
      </c>
      <c r="BB398" t="s">
        <v>233</v>
      </c>
      <c r="BC398" t="s">
        <v>120</v>
      </c>
      <c r="BD398" t="s">
        <v>124</v>
      </c>
      <c r="BE398" t="s">
        <v>120</v>
      </c>
    </row>
    <row r="399" spans="1:57" hidden="1" x14ac:dyDescent="0.3">
      <c r="A399" s="55">
        <v>44515</v>
      </c>
      <c r="B399" t="s">
        <v>13</v>
      </c>
      <c r="C399" t="s">
        <v>32</v>
      </c>
      <c r="D399" t="s">
        <v>33</v>
      </c>
      <c r="E399">
        <v>3</v>
      </c>
      <c r="F399" t="s">
        <v>52</v>
      </c>
      <c r="G399" t="s">
        <v>53</v>
      </c>
      <c r="H399" t="s">
        <v>116</v>
      </c>
      <c r="I399" t="s">
        <v>69</v>
      </c>
      <c r="J399" s="55">
        <v>44514</v>
      </c>
      <c r="K399" s="55">
        <v>44515</v>
      </c>
      <c r="L399">
        <v>4</v>
      </c>
      <c r="M399" t="s">
        <v>117</v>
      </c>
      <c r="N399">
        <v>0</v>
      </c>
      <c r="O399">
        <v>12697140</v>
      </c>
      <c r="P399" t="s">
        <v>118</v>
      </c>
      <c r="Q399">
        <v>3344</v>
      </c>
      <c r="R399">
        <v>0</v>
      </c>
      <c r="S399">
        <v>2.0812804878999999E-2</v>
      </c>
      <c r="T399" s="19">
        <v>565684.85</v>
      </c>
      <c r="U399" s="19">
        <v>567733.38</v>
      </c>
      <c r="V399" s="19">
        <f t="shared" si="6"/>
        <v>2048.5300000000279</v>
      </c>
      <c r="W399">
        <v>0</v>
      </c>
      <c r="X399">
        <v>0</v>
      </c>
      <c r="Y399">
        <v>0</v>
      </c>
      <c r="Z399">
        <v>2048.5300000000302</v>
      </c>
      <c r="AA399">
        <v>565684.85</v>
      </c>
      <c r="AB399">
        <v>0.36213273167900001</v>
      </c>
      <c r="AC399">
        <v>0.758790210538</v>
      </c>
      <c r="AD399" s="55">
        <v>44516.209247685183</v>
      </c>
      <c r="AE399" s="55">
        <v>44516.336430868054</v>
      </c>
      <c r="AF399">
        <v>3344</v>
      </c>
      <c r="AG399" t="s">
        <v>1492</v>
      </c>
      <c r="AH399" t="s">
        <v>1493</v>
      </c>
      <c r="AI399" t="s">
        <v>120</v>
      </c>
      <c r="AJ399">
        <v>0</v>
      </c>
      <c r="AK399" s="55">
        <v>44516.151273148149</v>
      </c>
      <c r="AL399" s="55">
        <v>44516.250254629631</v>
      </c>
      <c r="AM399" t="s">
        <v>13</v>
      </c>
      <c r="AN399">
        <v>525327102</v>
      </c>
      <c r="AO399" t="s">
        <v>32</v>
      </c>
      <c r="AP399" t="s">
        <v>33</v>
      </c>
      <c r="AQ399">
        <v>3</v>
      </c>
      <c r="AR399" t="s">
        <v>122</v>
      </c>
      <c r="AS399" t="s">
        <v>1492</v>
      </c>
      <c r="AT399" s="53">
        <v>36161</v>
      </c>
      <c r="AU399" t="s">
        <v>232</v>
      </c>
      <c r="AV399" t="s">
        <v>122</v>
      </c>
      <c r="AW399" t="s">
        <v>13</v>
      </c>
      <c r="AX399" s="53">
        <v>44249</v>
      </c>
      <c r="AY399" t="s">
        <v>123</v>
      </c>
      <c r="AZ399" t="s">
        <v>52</v>
      </c>
      <c r="BA399" t="s">
        <v>53</v>
      </c>
      <c r="BB399" t="s">
        <v>233</v>
      </c>
      <c r="BC399" t="s">
        <v>120</v>
      </c>
      <c r="BD399" t="s">
        <v>124</v>
      </c>
      <c r="BE399" t="s">
        <v>120</v>
      </c>
    </row>
    <row r="400" spans="1:57" hidden="1" x14ac:dyDescent="0.3">
      <c r="A400" s="55">
        <v>44515</v>
      </c>
      <c r="B400" t="s">
        <v>13</v>
      </c>
      <c r="C400" t="s">
        <v>32</v>
      </c>
      <c r="D400" t="s">
        <v>33</v>
      </c>
      <c r="E400">
        <v>3</v>
      </c>
      <c r="F400" t="s">
        <v>52</v>
      </c>
      <c r="G400" t="s">
        <v>53</v>
      </c>
      <c r="H400" t="s">
        <v>116</v>
      </c>
      <c r="I400" t="s">
        <v>69</v>
      </c>
      <c r="J400" s="55">
        <v>44514</v>
      </c>
      <c r="K400" s="55">
        <v>44515</v>
      </c>
      <c r="L400">
        <v>4</v>
      </c>
      <c r="M400" t="s">
        <v>117</v>
      </c>
      <c r="N400">
        <v>0</v>
      </c>
      <c r="O400">
        <v>12697140</v>
      </c>
      <c r="P400" t="s">
        <v>118</v>
      </c>
      <c r="Q400">
        <v>3346</v>
      </c>
      <c r="R400">
        <v>0</v>
      </c>
      <c r="S400">
        <v>4.9404022042999998E-2</v>
      </c>
      <c r="T400" s="19">
        <v>1342784.26</v>
      </c>
      <c r="U400" s="19">
        <v>1196547.27</v>
      </c>
      <c r="V400" s="19">
        <f t="shared" si="6"/>
        <v>-146236.99</v>
      </c>
      <c r="W400">
        <v>-124514.82</v>
      </c>
      <c r="X400">
        <v>0</v>
      </c>
      <c r="Y400">
        <v>-124514.82</v>
      </c>
      <c r="Z400">
        <v>-21722.17</v>
      </c>
      <c r="AA400">
        <v>1342784.26</v>
      </c>
      <c r="AB400">
        <v>-1.6176962038560001</v>
      </c>
      <c r="AC400">
        <v>-1.2288644553270001</v>
      </c>
      <c r="AD400" s="55">
        <v>44516.209247685183</v>
      </c>
      <c r="AE400" s="55">
        <v>44516.336430868054</v>
      </c>
      <c r="AF400">
        <v>3346</v>
      </c>
      <c r="AG400" t="s">
        <v>1494</v>
      </c>
      <c r="AH400" t="s">
        <v>1495</v>
      </c>
      <c r="AI400" t="s">
        <v>120</v>
      </c>
      <c r="AJ400">
        <v>0</v>
      </c>
      <c r="AK400" s="55">
        <v>44516.151273148149</v>
      </c>
      <c r="AL400" s="55">
        <v>44516.250254629631</v>
      </c>
      <c r="AM400" t="s">
        <v>13</v>
      </c>
      <c r="AN400">
        <v>526057104</v>
      </c>
      <c r="AO400" t="s">
        <v>32</v>
      </c>
      <c r="AP400" t="s">
        <v>33</v>
      </c>
      <c r="AQ400">
        <v>3</v>
      </c>
      <c r="AR400" t="s">
        <v>122</v>
      </c>
      <c r="AS400" t="s">
        <v>1494</v>
      </c>
      <c r="AT400" s="53">
        <v>36161</v>
      </c>
      <c r="AU400" t="s">
        <v>232</v>
      </c>
      <c r="AV400" t="s">
        <v>122</v>
      </c>
      <c r="AW400" t="s">
        <v>13</v>
      </c>
      <c r="AX400" s="53">
        <v>44249</v>
      </c>
      <c r="AY400" t="s">
        <v>123</v>
      </c>
      <c r="AZ400" t="s">
        <v>52</v>
      </c>
      <c r="BA400" t="s">
        <v>53</v>
      </c>
      <c r="BB400" t="s">
        <v>233</v>
      </c>
      <c r="BC400" t="s">
        <v>120</v>
      </c>
      <c r="BD400" t="s">
        <v>124</v>
      </c>
      <c r="BE400" t="s">
        <v>120</v>
      </c>
    </row>
    <row r="401" spans="1:57" hidden="1" x14ac:dyDescent="0.3">
      <c r="A401" s="55">
        <v>44515</v>
      </c>
      <c r="B401" t="s">
        <v>13</v>
      </c>
      <c r="C401" t="s">
        <v>32</v>
      </c>
      <c r="D401" t="s">
        <v>33</v>
      </c>
      <c r="E401">
        <v>3</v>
      </c>
      <c r="F401" t="s">
        <v>52</v>
      </c>
      <c r="G401" t="s">
        <v>53</v>
      </c>
      <c r="H401" t="s">
        <v>116</v>
      </c>
      <c r="I401" t="s">
        <v>69</v>
      </c>
      <c r="J401" s="55">
        <v>44514</v>
      </c>
      <c r="K401" s="55">
        <v>44515</v>
      </c>
      <c r="L401">
        <v>4</v>
      </c>
      <c r="M401" t="s">
        <v>117</v>
      </c>
      <c r="N401">
        <v>0</v>
      </c>
      <c r="O401">
        <v>12697140</v>
      </c>
      <c r="P401" t="s">
        <v>118</v>
      </c>
      <c r="Q401">
        <v>3348</v>
      </c>
      <c r="R401">
        <v>0</v>
      </c>
      <c r="S401">
        <v>1.7997905984000001E-2</v>
      </c>
      <c r="T401" s="19">
        <v>489176.87</v>
      </c>
      <c r="U401" s="19">
        <v>479584.25</v>
      </c>
      <c r="V401" s="19">
        <f t="shared" si="6"/>
        <v>-9592.6199999999953</v>
      </c>
      <c r="W401">
        <v>0</v>
      </c>
      <c r="X401">
        <v>0</v>
      </c>
      <c r="Y401">
        <v>0</v>
      </c>
      <c r="Z401">
        <v>-9592.6200000000008</v>
      </c>
      <c r="AA401">
        <v>489176.87</v>
      </c>
      <c r="AB401">
        <v>-1.9609717033430001</v>
      </c>
      <c r="AC401">
        <v>-1.573497669472</v>
      </c>
      <c r="AD401" s="55">
        <v>44516.209247685183</v>
      </c>
      <c r="AE401" s="55">
        <v>44516.336430868054</v>
      </c>
      <c r="AF401">
        <v>3348</v>
      </c>
      <c r="AG401" t="s">
        <v>1499</v>
      </c>
      <c r="AH401" t="s">
        <v>1500</v>
      </c>
      <c r="AI401" t="s">
        <v>120</v>
      </c>
      <c r="AJ401">
        <v>0</v>
      </c>
      <c r="AK401" s="55">
        <v>44516.151273148149</v>
      </c>
      <c r="AL401" s="55">
        <v>44516.250254629631</v>
      </c>
      <c r="AM401" t="s">
        <v>13</v>
      </c>
      <c r="AN401">
        <v>526107107</v>
      </c>
      <c r="AO401" t="s">
        <v>32</v>
      </c>
      <c r="AP401" t="s">
        <v>33</v>
      </c>
      <c r="AQ401">
        <v>3</v>
      </c>
      <c r="AR401" t="s">
        <v>122</v>
      </c>
      <c r="AS401" t="s">
        <v>1499</v>
      </c>
      <c r="AT401" s="53">
        <v>36161</v>
      </c>
      <c r="AU401" t="s">
        <v>232</v>
      </c>
      <c r="AV401" t="s">
        <v>122</v>
      </c>
      <c r="AW401" t="s">
        <v>13</v>
      </c>
      <c r="AX401" s="53">
        <v>44249</v>
      </c>
      <c r="AY401" t="s">
        <v>123</v>
      </c>
      <c r="AZ401" t="s">
        <v>52</v>
      </c>
      <c r="BA401" t="s">
        <v>53</v>
      </c>
      <c r="BB401" t="s">
        <v>233</v>
      </c>
      <c r="BC401" t="s">
        <v>120</v>
      </c>
      <c r="BD401" t="s">
        <v>124</v>
      </c>
      <c r="BE401" t="s">
        <v>120</v>
      </c>
    </row>
    <row r="402" spans="1:57" hidden="1" x14ac:dyDescent="0.3">
      <c r="A402" s="55">
        <v>44515</v>
      </c>
      <c r="B402" t="s">
        <v>13</v>
      </c>
      <c r="C402" t="s">
        <v>32</v>
      </c>
      <c r="D402" t="s">
        <v>33</v>
      </c>
      <c r="E402">
        <v>3</v>
      </c>
      <c r="F402" t="s">
        <v>52</v>
      </c>
      <c r="G402" t="s">
        <v>53</v>
      </c>
      <c r="H402" t="s">
        <v>116</v>
      </c>
      <c r="I402" t="s">
        <v>69</v>
      </c>
      <c r="J402" s="55">
        <v>44514</v>
      </c>
      <c r="K402" s="55">
        <v>44515</v>
      </c>
      <c r="L402">
        <v>4</v>
      </c>
      <c r="M402" t="s">
        <v>117</v>
      </c>
      <c r="N402">
        <v>0</v>
      </c>
      <c r="O402">
        <v>12697140</v>
      </c>
      <c r="P402" t="s">
        <v>118</v>
      </c>
      <c r="Q402">
        <v>3362</v>
      </c>
      <c r="R402">
        <v>0</v>
      </c>
      <c r="S402">
        <v>0.351515030693</v>
      </c>
      <c r="T402" s="19">
        <v>9554057.1567199994</v>
      </c>
      <c r="U402" s="19">
        <v>8781811.5323600005</v>
      </c>
      <c r="V402" s="19">
        <f t="shared" si="6"/>
        <v>-772245.62435999885</v>
      </c>
      <c r="W402">
        <v>-690065.83</v>
      </c>
      <c r="X402">
        <v>0</v>
      </c>
      <c r="Y402">
        <v>-690065.83</v>
      </c>
      <c r="Z402">
        <v>-82179.794359998894</v>
      </c>
      <c r="AA402">
        <v>9554057.1567199994</v>
      </c>
      <c r="AB402">
        <v>-0.86015598412200001</v>
      </c>
      <c r="AC402">
        <v>-0.46833013435699999</v>
      </c>
      <c r="AD402" s="55">
        <v>44516.209247685183</v>
      </c>
      <c r="AE402" s="55">
        <v>44516.336430868054</v>
      </c>
      <c r="AF402">
        <v>3362</v>
      </c>
      <c r="AG402" t="s">
        <v>1501</v>
      </c>
      <c r="AH402" t="s">
        <v>1502</v>
      </c>
      <c r="AI402" t="s">
        <v>120</v>
      </c>
      <c r="AJ402">
        <v>0</v>
      </c>
      <c r="AK402" s="55">
        <v>44516.151273148149</v>
      </c>
      <c r="AL402" s="55">
        <v>44516.250254629631</v>
      </c>
      <c r="AM402" t="s">
        <v>13</v>
      </c>
      <c r="AN402">
        <v>532457108</v>
      </c>
      <c r="AO402" t="s">
        <v>32</v>
      </c>
      <c r="AP402" t="s">
        <v>33</v>
      </c>
      <c r="AQ402">
        <v>3</v>
      </c>
      <c r="AR402" t="s">
        <v>122</v>
      </c>
      <c r="AS402" t="s">
        <v>1501</v>
      </c>
      <c r="AT402" s="53">
        <v>36161</v>
      </c>
      <c r="AU402" t="s">
        <v>232</v>
      </c>
      <c r="AV402" t="s">
        <v>122</v>
      </c>
      <c r="AW402" t="s">
        <v>13</v>
      </c>
      <c r="AX402" s="53">
        <v>44249</v>
      </c>
      <c r="AY402" t="s">
        <v>123</v>
      </c>
      <c r="AZ402" t="s">
        <v>52</v>
      </c>
      <c r="BA402" t="s">
        <v>53</v>
      </c>
      <c r="BB402" t="s">
        <v>233</v>
      </c>
      <c r="BC402" t="s">
        <v>120</v>
      </c>
      <c r="BD402" t="s">
        <v>124</v>
      </c>
      <c r="BE402" t="s">
        <v>120</v>
      </c>
    </row>
    <row r="403" spans="1:57" hidden="1" x14ac:dyDescent="0.3">
      <c r="A403" s="55">
        <v>44515</v>
      </c>
      <c r="B403" t="s">
        <v>13</v>
      </c>
      <c r="C403" t="s">
        <v>32</v>
      </c>
      <c r="D403" t="s">
        <v>33</v>
      </c>
      <c r="E403">
        <v>3</v>
      </c>
      <c r="F403" t="s">
        <v>52</v>
      </c>
      <c r="G403" t="s">
        <v>53</v>
      </c>
      <c r="H403" t="s">
        <v>116</v>
      </c>
      <c r="I403" t="s">
        <v>69</v>
      </c>
      <c r="J403" s="55">
        <v>44514</v>
      </c>
      <c r="K403" s="55">
        <v>44515</v>
      </c>
      <c r="L403">
        <v>4</v>
      </c>
      <c r="M403" t="s">
        <v>117</v>
      </c>
      <c r="N403">
        <v>0</v>
      </c>
      <c r="O403">
        <v>12697140</v>
      </c>
      <c r="P403" t="s">
        <v>118</v>
      </c>
      <c r="Q403">
        <v>3366</v>
      </c>
      <c r="R403">
        <v>0</v>
      </c>
      <c r="S403">
        <v>2.0852224438E-2</v>
      </c>
      <c r="T403" s="19">
        <v>566756.26</v>
      </c>
      <c r="U403" s="19">
        <v>571341.39</v>
      </c>
      <c r="V403" s="19">
        <f t="shared" si="6"/>
        <v>4585.1300000000047</v>
      </c>
      <c r="W403">
        <v>0</v>
      </c>
      <c r="X403">
        <v>0</v>
      </c>
      <c r="Y403">
        <v>0</v>
      </c>
      <c r="Z403">
        <v>4585.13</v>
      </c>
      <c r="AA403">
        <v>566756.26</v>
      </c>
      <c r="AB403">
        <v>0.80901267857199999</v>
      </c>
      <c r="AC403">
        <v>1.2074345407680001</v>
      </c>
      <c r="AD403" s="55">
        <v>44516.209247685183</v>
      </c>
      <c r="AE403" s="55">
        <v>44516.336430868054</v>
      </c>
      <c r="AF403">
        <v>3366</v>
      </c>
      <c r="AG403" t="s">
        <v>1503</v>
      </c>
      <c r="AH403" t="s">
        <v>1504</v>
      </c>
      <c r="AI403" t="s">
        <v>120</v>
      </c>
      <c r="AJ403">
        <v>0</v>
      </c>
      <c r="AK403" s="55">
        <v>44516.151273148149</v>
      </c>
      <c r="AL403" s="55">
        <v>44516.250254629631</v>
      </c>
      <c r="AM403" t="s">
        <v>13</v>
      </c>
      <c r="AN403">
        <v>534187109</v>
      </c>
      <c r="AO403" t="s">
        <v>32</v>
      </c>
      <c r="AP403" t="s">
        <v>33</v>
      </c>
      <c r="AQ403">
        <v>3</v>
      </c>
      <c r="AR403" t="s">
        <v>122</v>
      </c>
      <c r="AS403" t="s">
        <v>1503</v>
      </c>
      <c r="AT403" s="53">
        <v>36161</v>
      </c>
      <c r="AU403" t="s">
        <v>232</v>
      </c>
      <c r="AV403" t="s">
        <v>122</v>
      </c>
      <c r="AW403" t="s">
        <v>13</v>
      </c>
      <c r="AX403" s="53">
        <v>44249</v>
      </c>
      <c r="AY403" t="s">
        <v>123</v>
      </c>
      <c r="AZ403" t="s">
        <v>52</v>
      </c>
      <c r="BA403" t="s">
        <v>53</v>
      </c>
      <c r="BB403" t="s">
        <v>233</v>
      </c>
      <c r="BC403" t="s">
        <v>120</v>
      </c>
      <c r="BD403" t="s">
        <v>124</v>
      </c>
      <c r="BE403" t="s">
        <v>120</v>
      </c>
    </row>
    <row r="404" spans="1:57" hidden="1" x14ac:dyDescent="0.3">
      <c r="A404" s="55">
        <v>44515</v>
      </c>
      <c r="B404" t="s">
        <v>13</v>
      </c>
      <c r="C404" t="s">
        <v>32</v>
      </c>
      <c r="D404" t="s">
        <v>33</v>
      </c>
      <c r="E404">
        <v>3</v>
      </c>
      <c r="F404" t="s">
        <v>52</v>
      </c>
      <c r="G404" t="s">
        <v>53</v>
      </c>
      <c r="H404" t="s">
        <v>116</v>
      </c>
      <c r="I404" t="s">
        <v>69</v>
      </c>
      <c r="J404" s="55">
        <v>44514</v>
      </c>
      <c r="K404" s="55">
        <v>44515</v>
      </c>
      <c r="L404">
        <v>4</v>
      </c>
      <c r="M404" t="s">
        <v>117</v>
      </c>
      <c r="N404">
        <v>0</v>
      </c>
      <c r="O404">
        <v>12697140</v>
      </c>
      <c r="P404" t="s">
        <v>118</v>
      </c>
      <c r="Q404">
        <v>3372</v>
      </c>
      <c r="R404">
        <v>0</v>
      </c>
      <c r="S404">
        <v>0.140403403644</v>
      </c>
      <c r="T404" s="19">
        <v>3816116.03</v>
      </c>
      <c r="U404" s="19">
        <v>3542696.65</v>
      </c>
      <c r="V404" s="19">
        <f t="shared" si="6"/>
        <v>-273419.37999999989</v>
      </c>
      <c r="W404">
        <v>-279248.36</v>
      </c>
      <c r="X404">
        <v>0</v>
      </c>
      <c r="Y404">
        <v>-279248.36</v>
      </c>
      <c r="Z404">
        <v>5828.9800000000996</v>
      </c>
      <c r="AA404">
        <v>3816116.03</v>
      </c>
      <c r="AB404">
        <v>0.152746403783</v>
      </c>
      <c r="AC404">
        <v>0.54857547336800005</v>
      </c>
      <c r="AD404" s="55">
        <v>44516.209247685183</v>
      </c>
      <c r="AE404" s="55">
        <v>44516.336430868054</v>
      </c>
      <c r="AF404">
        <v>3372</v>
      </c>
      <c r="AG404" t="s">
        <v>1505</v>
      </c>
      <c r="AH404" t="s">
        <v>1506</v>
      </c>
      <c r="AI404" t="s">
        <v>120</v>
      </c>
      <c r="AJ404">
        <v>0</v>
      </c>
      <c r="AK404" s="55">
        <v>44516.151273148149</v>
      </c>
      <c r="AL404" s="55">
        <v>44516.250254629631</v>
      </c>
      <c r="AM404" t="s">
        <v>13</v>
      </c>
      <c r="AN404">
        <v>539830109</v>
      </c>
      <c r="AO404" t="s">
        <v>32</v>
      </c>
      <c r="AP404" t="s">
        <v>33</v>
      </c>
      <c r="AQ404">
        <v>3</v>
      </c>
      <c r="AR404" t="s">
        <v>122</v>
      </c>
      <c r="AS404" t="s">
        <v>1505</v>
      </c>
      <c r="AT404" s="53">
        <v>36161</v>
      </c>
      <c r="AU404" t="s">
        <v>232</v>
      </c>
      <c r="AV404" t="s">
        <v>122</v>
      </c>
      <c r="AW404" t="s">
        <v>13</v>
      </c>
      <c r="AX404" s="53">
        <v>44249</v>
      </c>
      <c r="AY404" t="s">
        <v>123</v>
      </c>
      <c r="AZ404" t="s">
        <v>52</v>
      </c>
      <c r="BA404" t="s">
        <v>53</v>
      </c>
      <c r="BB404" t="s">
        <v>233</v>
      </c>
      <c r="BC404" t="s">
        <v>120</v>
      </c>
      <c r="BD404" t="s">
        <v>124</v>
      </c>
      <c r="BE404" t="s">
        <v>120</v>
      </c>
    </row>
    <row r="405" spans="1:57" hidden="1" x14ac:dyDescent="0.3">
      <c r="A405" s="55">
        <v>44515</v>
      </c>
      <c r="B405" t="s">
        <v>13</v>
      </c>
      <c r="C405" t="s">
        <v>32</v>
      </c>
      <c r="D405" t="s">
        <v>33</v>
      </c>
      <c r="E405">
        <v>3</v>
      </c>
      <c r="F405" t="s">
        <v>52</v>
      </c>
      <c r="G405" t="s">
        <v>53</v>
      </c>
      <c r="H405" t="s">
        <v>116</v>
      </c>
      <c r="I405" t="s">
        <v>69</v>
      </c>
      <c r="J405" s="55">
        <v>44514</v>
      </c>
      <c r="K405" s="55">
        <v>44515</v>
      </c>
      <c r="L405">
        <v>4</v>
      </c>
      <c r="M405" t="s">
        <v>117</v>
      </c>
      <c r="N405">
        <v>0</v>
      </c>
      <c r="O405">
        <v>12697140</v>
      </c>
      <c r="P405" t="s">
        <v>118</v>
      </c>
      <c r="Q405">
        <v>3373</v>
      </c>
      <c r="R405">
        <v>0</v>
      </c>
      <c r="S405">
        <v>2.2063136805000001E-2</v>
      </c>
      <c r="T405" s="19">
        <v>599668.43999999994</v>
      </c>
      <c r="U405" s="19">
        <v>467764.6</v>
      </c>
      <c r="V405" s="19">
        <f t="shared" si="6"/>
        <v>-131903.83999999997</v>
      </c>
      <c r="W405">
        <v>-121061.03</v>
      </c>
      <c r="X405">
        <v>0</v>
      </c>
      <c r="Y405">
        <v>-121061.03</v>
      </c>
      <c r="Z405">
        <v>-10842.81</v>
      </c>
      <c r="AA405">
        <v>599668.43999999994</v>
      </c>
      <c r="AB405">
        <v>-1.808134174945</v>
      </c>
      <c r="AC405">
        <v>-1.4200561009820001</v>
      </c>
      <c r="AD405" s="55">
        <v>44516.209247685183</v>
      </c>
      <c r="AE405" s="55">
        <v>44516.336430868054</v>
      </c>
      <c r="AF405">
        <v>3373</v>
      </c>
      <c r="AG405" t="s">
        <v>1507</v>
      </c>
      <c r="AH405" t="s">
        <v>1508</v>
      </c>
      <c r="AI405" t="s">
        <v>120</v>
      </c>
      <c r="AJ405">
        <v>0</v>
      </c>
      <c r="AK405" s="55">
        <v>44516.151273148149</v>
      </c>
      <c r="AL405" s="55">
        <v>44516.250254629631</v>
      </c>
      <c r="AM405" t="s">
        <v>13</v>
      </c>
      <c r="AN405">
        <v>540424108</v>
      </c>
      <c r="AO405" t="s">
        <v>32</v>
      </c>
      <c r="AP405" t="s">
        <v>33</v>
      </c>
      <c r="AQ405">
        <v>3</v>
      </c>
      <c r="AR405" t="s">
        <v>122</v>
      </c>
      <c r="AS405" t="s">
        <v>1507</v>
      </c>
      <c r="AT405" s="53">
        <v>36161</v>
      </c>
      <c r="AU405" t="s">
        <v>232</v>
      </c>
      <c r="AV405" t="s">
        <v>122</v>
      </c>
      <c r="AW405" t="s">
        <v>13</v>
      </c>
      <c r="AX405" s="53">
        <v>44249</v>
      </c>
      <c r="AY405" t="s">
        <v>123</v>
      </c>
      <c r="AZ405" t="s">
        <v>52</v>
      </c>
      <c r="BA405" t="s">
        <v>53</v>
      </c>
      <c r="BB405" t="s">
        <v>233</v>
      </c>
      <c r="BC405" t="s">
        <v>120</v>
      </c>
      <c r="BD405" t="s">
        <v>124</v>
      </c>
      <c r="BE405" t="s">
        <v>120</v>
      </c>
    </row>
    <row r="406" spans="1:57" hidden="1" x14ac:dyDescent="0.3">
      <c r="A406" s="55">
        <v>44515</v>
      </c>
      <c r="B406" t="s">
        <v>13</v>
      </c>
      <c r="C406" t="s">
        <v>32</v>
      </c>
      <c r="D406" t="s">
        <v>33</v>
      </c>
      <c r="E406">
        <v>3</v>
      </c>
      <c r="F406" t="s">
        <v>52</v>
      </c>
      <c r="G406" t="s">
        <v>53</v>
      </c>
      <c r="H406" t="s">
        <v>116</v>
      </c>
      <c r="I406" t="s">
        <v>69</v>
      </c>
      <c r="J406" s="55">
        <v>44514</v>
      </c>
      <c r="K406" s="55">
        <v>44515</v>
      </c>
      <c r="L406">
        <v>4</v>
      </c>
      <c r="M406" t="s">
        <v>117</v>
      </c>
      <c r="N406">
        <v>0</v>
      </c>
      <c r="O406">
        <v>12697140</v>
      </c>
      <c r="P406" t="s">
        <v>118</v>
      </c>
      <c r="Q406">
        <v>3375</v>
      </c>
      <c r="R406">
        <v>0</v>
      </c>
      <c r="S406">
        <v>0.27652241621399998</v>
      </c>
      <c r="T406" s="19">
        <v>7515783.79</v>
      </c>
      <c r="U406" s="19">
        <v>6898118.1100000003</v>
      </c>
      <c r="V406" s="19">
        <f t="shared" si="6"/>
        <v>-617665.6799999997</v>
      </c>
      <c r="W406">
        <v>-543728.81999999995</v>
      </c>
      <c r="X406">
        <v>0</v>
      </c>
      <c r="Y406">
        <v>-543728.81999999995</v>
      </c>
      <c r="Z406">
        <v>-73936.859999999797</v>
      </c>
      <c r="AA406">
        <v>7515783.79</v>
      </c>
      <c r="AB406">
        <v>-0.98375448344299998</v>
      </c>
      <c r="AC406">
        <v>-0.59241706161100005</v>
      </c>
      <c r="AD406" s="55">
        <v>44516.209247685183</v>
      </c>
      <c r="AE406" s="55">
        <v>44516.336430868054</v>
      </c>
      <c r="AF406">
        <v>3375</v>
      </c>
      <c r="AG406" t="s">
        <v>1509</v>
      </c>
      <c r="AH406" t="s">
        <v>1510</v>
      </c>
      <c r="AI406" t="s">
        <v>120</v>
      </c>
      <c r="AJ406">
        <v>0</v>
      </c>
      <c r="AK406" s="55">
        <v>44516.151273148149</v>
      </c>
      <c r="AL406" s="55">
        <v>44516.250254629631</v>
      </c>
      <c r="AM406" t="s">
        <v>13</v>
      </c>
      <c r="AN406">
        <v>548661107</v>
      </c>
      <c r="AO406" t="s">
        <v>32</v>
      </c>
      <c r="AP406" t="s">
        <v>33</v>
      </c>
      <c r="AQ406">
        <v>3</v>
      </c>
      <c r="AR406" t="s">
        <v>122</v>
      </c>
      <c r="AS406" t="s">
        <v>1509</v>
      </c>
      <c r="AT406" s="53">
        <v>36161</v>
      </c>
      <c r="AU406" t="s">
        <v>232</v>
      </c>
      <c r="AV406" t="s">
        <v>122</v>
      </c>
      <c r="AW406" t="s">
        <v>13</v>
      </c>
      <c r="AX406" s="53">
        <v>44249</v>
      </c>
      <c r="AY406" t="s">
        <v>123</v>
      </c>
      <c r="AZ406" t="s">
        <v>52</v>
      </c>
      <c r="BA406" t="s">
        <v>53</v>
      </c>
      <c r="BB406" t="s">
        <v>233</v>
      </c>
      <c r="BC406" t="s">
        <v>120</v>
      </c>
      <c r="BD406" t="s">
        <v>124</v>
      </c>
      <c r="BE406" t="s">
        <v>120</v>
      </c>
    </row>
    <row r="407" spans="1:57" hidden="1" x14ac:dyDescent="0.3">
      <c r="A407" s="55">
        <v>44515</v>
      </c>
      <c r="B407" t="s">
        <v>13</v>
      </c>
      <c r="C407" t="s">
        <v>32</v>
      </c>
      <c r="D407" t="s">
        <v>33</v>
      </c>
      <c r="E407">
        <v>3</v>
      </c>
      <c r="F407" t="s">
        <v>52</v>
      </c>
      <c r="G407" t="s">
        <v>53</v>
      </c>
      <c r="H407" t="s">
        <v>116</v>
      </c>
      <c r="I407" t="s">
        <v>69</v>
      </c>
      <c r="J407" s="55">
        <v>44514</v>
      </c>
      <c r="K407" s="55">
        <v>44515</v>
      </c>
      <c r="L407">
        <v>4</v>
      </c>
      <c r="M407" t="s">
        <v>117</v>
      </c>
      <c r="N407">
        <v>0</v>
      </c>
      <c r="O407">
        <v>12697140</v>
      </c>
      <c r="P407" t="s">
        <v>118</v>
      </c>
      <c r="Q407">
        <v>3376</v>
      </c>
      <c r="R407">
        <v>0</v>
      </c>
      <c r="S407">
        <v>3.4051152236999997E-2</v>
      </c>
      <c r="T407" s="19">
        <v>925498.56</v>
      </c>
      <c r="U407" s="19">
        <v>799008.27</v>
      </c>
      <c r="V407" s="19">
        <f t="shared" si="6"/>
        <v>-126490.29000000004</v>
      </c>
      <c r="W407">
        <v>-124807.42</v>
      </c>
      <c r="X407">
        <v>0</v>
      </c>
      <c r="Y407">
        <v>-124807.42</v>
      </c>
      <c r="Z407">
        <v>-1682.8700000000399</v>
      </c>
      <c r="AA407">
        <v>925498.56</v>
      </c>
      <c r="AB407">
        <v>-0.18183388637600001</v>
      </c>
      <c r="AC407">
        <v>0.21267279664700001</v>
      </c>
      <c r="AD407" s="55">
        <v>44516.209247685183</v>
      </c>
      <c r="AE407" s="55">
        <v>44516.336430868054</v>
      </c>
      <c r="AF407">
        <v>3376</v>
      </c>
      <c r="AG407" t="s">
        <v>1511</v>
      </c>
      <c r="AH407" t="s">
        <v>1512</v>
      </c>
      <c r="AI407" t="s">
        <v>120</v>
      </c>
      <c r="AJ407" t="s">
        <v>120</v>
      </c>
      <c r="AK407" s="55">
        <v>44516.151273148149</v>
      </c>
      <c r="AL407" s="55">
        <v>44516.250254629631</v>
      </c>
      <c r="AM407" t="s">
        <v>13</v>
      </c>
      <c r="AN407" t="s">
        <v>1513</v>
      </c>
      <c r="AO407" t="s">
        <v>32</v>
      </c>
      <c r="AP407" t="s">
        <v>33</v>
      </c>
      <c r="AQ407">
        <v>3</v>
      </c>
      <c r="AR407" t="s">
        <v>122</v>
      </c>
      <c r="AS407" t="s">
        <v>1511</v>
      </c>
      <c r="AT407" s="53">
        <v>36161</v>
      </c>
      <c r="AU407" t="s">
        <v>232</v>
      </c>
      <c r="AV407" t="s">
        <v>122</v>
      </c>
      <c r="AW407" t="s">
        <v>13</v>
      </c>
      <c r="AX407" s="53">
        <v>44249</v>
      </c>
      <c r="AY407" t="s">
        <v>123</v>
      </c>
      <c r="AZ407" t="s">
        <v>52</v>
      </c>
      <c r="BA407" t="s">
        <v>53</v>
      </c>
      <c r="BB407" t="s">
        <v>233</v>
      </c>
      <c r="BC407" t="s">
        <v>120</v>
      </c>
      <c r="BD407" t="s">
        <v>124</v>
      </c>
      <c r="BE407" t="s">
        <v>120</v>
      </c>
    </row>
    <row r="408" spans="1:57" hidden="1" x14ac:dyDescent="0.3">
      <c r="A408" s="55">
        <v>44515</v>
      </c>
      <c r="B408" t="s">
        <v>13</v>
      </c>
      <c r="C408" t="s">
        <v>32</v>
      </c>
      <c r="D408" t="s">
        <v>33</v>
      </c>
      <c r="E408">
        <v>3</v>
      </c>
      <c r="F408" t="s">
        <v>52</v>
      </c>
      <c r="G408" t="s">
        <v>53</v>
      </c>
      <c r="H408" t="s">
        <v>116</v>
      </c>
      <c r="I408" t="s">
        <v>69</v>
      </c>
      <c r="J408" s="55">
        <v>44514</v>
      </c>
      <c r="K408" s="55">
        <v>44515</v>
      </c>
      <c r="L408">
        <v>4</v>
      </c>
      <c r="M408" t="s">
        <v>117</v>
      </c>
      <c r="N408">
        <v>0</v>
      </c>
      <c r="O408">
        <v>12697140</v>
      </c>
      <c r="P408" t="s">
        <v>118</v>
      </c>
      <c r="Q408">
        <v>3382</v>
      </c>
      <c r="R408">
        <v>0</v>
      </c>
      <c r="S408">
        <v>2.9291305159999999E-2</v>
      </c>
      <c r="T408" s="19">
        <v>796127.56</v>
      </c>
      <c r="U408" s="19">
        <v>805831.89</v>
      </c>
      <c r="V408" s="19">
        <f t="shared" si="6"/>
        <v>9704.3299999999581</v>
      </c>
      <c r="W408">
        <v>0</v>
      </c>
      <c r="X408">
        <v>0</v>
      </c>
      <c r="Y408">
        <v>0</v>
      </c>
      <c r="Z408">
        <v>9704.3299999999599</v>
      </c>
      <c r="AA408">
        <v>796127.56</v>
      </c>
      <c r="AB408">
        <v>1.2189415977510001</v>
      </c>
      <c r="AC408">
        <v>1.6189842537150001</v>
      </c>
      <c r="AD408" s="55">
        <v>44516.209247685183</v>
      </c>
      <c r="AE408" s="55">
        <v>44516.336430868054</v>
      </c>
      <c r="AF408">
        <v>3382</v>
      </c>
      <c r="AG408" t="s">
        <v>1517</v>
      </c>
      <c r="AH408" t="s">
        <v>1518</v>
      </c>
      <c r="AI408" t="s">
        <v>120</v>
      </c>
      <c r="AJ408">
        <v>0</v>
      </c>
      <c r="AK408" s="55">
        <v>44516.151273148149</v>
      </c>
      <c r="AL408" s="55">
        <v>44516.250254629631</v>
      </c>
      <c r="AM408" t="s">
        <v>13</v>
      </c>
      <c r="AN408">
        <v>552953101</v>
      </c>
      <c r="AO408" t="s">
        <v>32</v>
      </c>
      <c r="AP408" t="s">
        <v>33</v>
      </c>
      <c r="AQ408">
        <v>3</v>
      </c>
      <c r="AR408" t="s">
        <v>122</v>
      </c>
      <c r="AS408" t="s">
        <v>1517</v>
      </c>
      <c r="AT408" s="53">
        <v>36161</v>
      </c>
      <c r="AU408" t="s">
        <v>232</v>
      </c>
      <c r="AV408" t="s">
        <v>122</v>
      </c>
      <c r="AW408" t="s">
        <v>13</v>
      </c>
      <c r="AX408" s="53">
        <v>44249</v>
      </c>
      <c r="AY408" t="s">
        <v>123</v>
      </c>
      <c r="AZ408" t="s">
        <v>52</v>
      </c>
      <c r="BA408" t="s">
        <v>53</v>
      </c>
      <c r="BB408" t="s">
        <v>233</v>
      </c>
      <c r="BC408" t="s">
        <v>120</v>
      </c>
      <c r="BD408" t="s">
        <v>124</v>
      </c>
      <c r="BE408" t="s">
        <v>120</v>
      </c>
    </row>
    <row r="409" spans="1:57" hidden="1" x14ac:dyDescent="0.3">
      <c r="A409" s="55">
        <v>44515</v>
      </c>
      <c r="B409" t="s">
        <v>13</v>
      </c>
      <c r="C409" t="s">
        <v>32</v>
      </c>
      <c r="D409" t="s">
        <v>33</v>
      </c>
      <c r="E409">
        <v>3</v>
      </c>
      <c r="F409" t="s">
        <v>52</v>
      </c>
      <c r="G409" t="s">
        <v>53</v>
      </c>
      <c r="H409" t="s">
        <v>116</v>
      </c>
      <c r="I409" t="s">
        <v>69</v>
      </c>
      <c r="J409" s="55">
        <v>44514</v>
      </c>
      <c r="K409" s="55">
        <v>44515</v>
      </c>
      <c r="L409">
        <v>4</v>
      </c>
      <c r="M409" t="s">
        <v>117</v>
      </c>
      <c r="N409">
        <v>0</v>
      </c>
      <c r="O409">
        <v>12697140</v>
      </c>
      <c r="P409" t="s">
        <v>118</v>
      </c>
      <c r="Q409">
        <v>3385</v>
      </c>
      <c r="R409">
        <v>0</v>
      </c>
      <c r="S409">
        <v>8.9231751181999996E-2</v>
      </c>
      <c r="T409" s="19">
        <v>2425288.1855520001</v>
      </c>
      <c r="U409" s="19">
        <v>2267896.1096760002</v>
      </c>
      <c r="V409" s="19">
        <f t="shared" si="6"/>
        <v>-157392.07587599987</v>
      </c>
      <c r="W409">
        <v>-178806.27</v>
      </c>
      <c r="X409">
        <v>0</v>
      </c>
      <c r="Y409">
        <v>-178806.27</v>
      </c>
      <c r="Z409">
        <v>21414.1941240001</v>
      </c>
      <c r="AA409">
        <v>2425288.1855520001</v>
      </c>
      <c r="AB409">
        <v>0.88295462170500005</v>
      </c>
      <c r="AC409">
        <v>1.2816697664850001</v>
      </c>
      <c r="AD409" s="55">
        <v>44516.209247685183</v>
      </c>
      <c r="AE409" s="55">
        <v>44516.336430868054</v>
      </c>
      <c r="AF409">
        <v>3385</v>
      </c>
      <c r="AG409" t="s">
        <v>1519</v>
      </c>
      <c r="AH409" t="s">
        <v>1520</v>
      </c>
      <c r="AI409" t="s">
        <v>120</v>
      </c>
      <c r="AJ409">
        <v>0</v>
      </c>
      <c r="AK409" s="55">
        <v>44516.151273148149</v>
      </c>
      <c r="AL409" s="55">
        <v>44516.250254629631</v>
      </c>
      <c r="AM409" t="s">
        <v>13</v>
      </c>
      <c r="AN409" t="s">
        <v>1521</v>
      </c>
      <c r="AO409" t="s">
        <v>32</v>
      </c>
      <c r="AP409" t="s">
        <v>33</v>
      </c>
      <c r="AQ409">
        <v>3</v>
      </c>
      <c r="AR409" t="s">
        <v>122</v>
      </c>
      <c r="AS409" t="s">
        <v>1519</v>
      </c>
      <c r="AT409" s="53">
        <v>36161</v>
      </c>
      <c r="AU409" t="s">
        <v>232</v>
      </c>
      <c r="AV409" t="s">
        <v>122</v>
      </c>
      <c r="AW409" t="s">
        <v>13</v>
      </c>
      <c r="AX409" s="53">
        <v>44249</v>
      </c>
      <c r="AY409" t="s">
        <v>123</v>
      </c>
      <c r="AZ409" t="s">
        <v>52</v>
      </c>
      <c r="BA409" t="s">
        <v>53</v>
      </c>
      <c r="BB409" t="s">
        <v>233</v>
      </c>
      <c r="BC409" t="s">
        <v>120</v>
      </c>
      <c r="BD409" t="s">
        <v>124</v>
      </c>
      <c r="BE409" t="s">
        <v>120</v>
      </c>
    </row>
    <row r="410" spans="1:57" hidden="1" x14ac:dyDescent="0.3">
      <c r="A410" s="55">
        <v>44515</v>
      </c>
      <c r="B410" t="s">
        <v>13</v>
      </c>
      <c r="C410" t="s">
        <v>32</v>
      </c>
      <c r="D410" t="s">
        <v>33</v>
      </c>
      <c r="E410">
        <v>3</v>
      </c>
      <c r="F410" t="s">
        <v>52</v>
      </c>
      <c r="G410" t="s">
        <v>53</v>
      </c>
      <c r="H410" t="s">
        <v>116</v>
      </c>
      <c r="I410" t="s">
        <v>69</v>
      </c>
      <c r="J410" s="55">
        <v>44514</v>
      </c>
      <c r="K410" s="55">
        <v>44515</v>
      </c>
      <c r="L410">
        <v>4</v>
      </c>
      <c r="M410" t="s">
        <v>117</v>
      </c>
      <c r="N410">
        <v>0</v>
      </c>
      <c r="O410">
        <v>12697140</v>
      </c>
      <c r="P410" t="s">
        <v>118</v>
      </c>
      <c r="Q410">
        <v>3393</v>
      </c>
      <c r="R410">
        <v>0</v>
      </c>
      <c r="S410">
        <v>7.1088294211000005E-2</v>
      </c>
      <c r="T410" s="19">
        <v>1932155.29</v>
      </c>
      <c r="U410" s="19">
        <v>1792548.42</v>
      </c>
      <c r="V410" s="19">
        <f t="shared" si="6"/>
        <v>-139606.87000000011</v>
      </c>
      <c r="W410">
        <v>-141360.07</v>
      </c>
      <c r="X410">
        <v>0</v>
      </c>
      <c r="Y410">
        <v>-141360.07</v>
      </c>
      <c r="Z410">
        <v>1753.1999999999</v>
      </c>
      <c r="AA410">
        <v>1932155.29</v>
      </c>
      <c r="AB410">
        <v>9.0738048286000003E-2</v>
      </c>
      <c r="AC410">
        <v>0.48632218845000003</v>
      </c>
      <c r="AD410" s="55">
        <v>44516.209247685183</v>
      </c>
      <c r="AE410" s="55">
        <v>44516.336430868054</v>
      </c>
      <c r="AF410">
        <v>3393</v>
      </c>
      <c r="AG410" t="s">
        <v>1522</v>
      </c>
      <c r="AH410" t="s">
        <v>1523</v>
      </c>
      <c r="AI410" t="s">
        <v>120</v>
      </c>
      <c r="AJ410" t="s">
        <v>120</v>
      </c>
      <c r="AK410" s="55">
        <v>44516.151273148149</v>
      </c>
      <c r="AL410" s="55">
        <v>44516.250254629631</v>
      </c>
      <c r="AM410" t="s">
        <v>13</v>
      </c>
      <c r="AN410" t="s">
        <v>1524</v>
      </c>
      <c r="AO410" t="s">
        <v>32</v>
      </c>
      <c r="AP410" t="s">
        <v>33</v>
      </c>
      <c r="AQ410">
        <v>3</v>
      </c>
      <c r="AR410" t="s">
        <v>122</v>
      </c>
      <c r="AS410" t="s">
        <v>1522</v>
      </c>
      <c r="AT410" s="53">
        <v>36161</v>
      </c>
      <c r="AU410" t="s">
        <v>232</v>
      </c>
      <c r="AV410" t="s">
        <v>122</v>
      </c>
      <c r="AW410" t="s">
        <v>13</v>
      </c>
      <c r="AX410" s="53">
        <v>44249</v>
      </c>
      <c r="AY410" t="s">
        <v>123</v>
      </c>
      <c r="AZ410" t="s">
        <v>52</v>
      </c>
      <c r="BA410" t="s">
        <v>53</v>
      </c>
      <c r="BB410" t="s">
        <v>233</v>
      </c>
      <c r="BC410" t="s">
        <v>120</v>
      </c>
      <c r="BD410" t="s">
        <v>124</v>
      </c>
      <c r="BE410" t="s">
        <v>120</v>
      </c>
    </row>
    <row r="411" spans="1:57" hidden="1" x14ac:dyDescent="0.3">
      <c r="A411" s="55">
        <v>44515</v>
      </c>
      <c r="B411" t="s">
        <v>13</v>
      </c>
      <c r="C411" t="s">
        <v>32</v>
      </c>
      <c r="D411" t="s">
        <v>33</v>
      </c>
      <c r="E411">
        <v>3</v>
      </c>
      <c r="F411" t="s">
        <v>52</v>
      </c>
      <c r="G411" t="s">
        <v>53</v>
      </c>
      <c r="H411" t="s">
        <v>116</v>
      </c>
      <c r="I411" t="s">
        <v>69</v>
      </c>
      <c r="J411" s="55">
        <v>44514</v>
      </c>
      <c r="K411" s="55">
        <v>44515</v>
      </c>
      <c r="L411">
        <v>4</v>
      </c>
      <c r="M411" t="s">
        <v>117</v>
      </c>
      <c r="N411">
        <v>0</v>
      </c>
      <c r="O411">
        <v>12697140</v>
      </c>
      <c r="P411" t="s">
        <v>118</v>
      </c>
      <c r="Q411">
        <v>3395</v>
      </c>
      <c r="R411">
        <v>0</v>
      </c>
      <c r="S411">
        <v>2.9415432932E-2</v>
      </c>
      <c r="T411" s="19">
        <v>799501.31</v>
      </c>
      <c r="U411" s="19">
        <v>665758.32999999996</v>
      </c>
      <c r="V411" s="19">
        <f t="shared" si="6"/>
        <v>-133742.9800000001</v>
      </c>
      <c r="W411">
        <v>-123229.31</v>
      </c>
      <c r="X411">
        <v>0</v>
      </c>
      <c r="Y411">
        <v>-123229.31</v>
      </c>
      <c r="Z411">
        <v>-10513.6700000001</v>
      </c>
      <c r="AA411">
        <v>799501.31</v>
      </c>
      <c r="AB411">
        <v>-1.3150284894469999</v>
      </c>
      <c r="AC411">
        <v>-0.92499980616099997</v>
      </c>
      <c r="AD411" s="55">
        <v>44516.209247685183</v>
      </c>
      <c r="AE411" s="55">
        <v>44516.336430868054</v>
      </c>
      <c r="AF411">
        <v>3395</v>
      </c>
      <c r="AG411" t="s">
        <v>1525</v>
      </c>
      <c r="AH411" t="s">
        <v>1526</v>
      </c>
      <c r="AI411" t="s">
        <v>120</v>
      </c>
      <c r="AJ411">
        <v>0</v>
      </c>
      <c r="AK411" s="55">
        <v>44516.151273148149</v>
      </c>
      <c r="AL411" s="55">
        <v>44516.250254629631</v>
      </c>
      <c r="AM411" t="s">
        <v>13</v>
      </c>
      <c r="AN411">
        <v>570535104</v>
      </c>
      <c r="AO411" t="s">
        <v>32</v>
      </c>
      <c r="AP411" t="s">
        <v>33</v>
      </c>
      <c r="AQ411">
        <v>3</v>
      </c>
      <c r="AR411" t="s">
        <v>122</v>
      </c>
      <c r="AS411" t="s">
        <v>1525</v>
      </c>
      <c r="AT411" s="53">
        <v>36161</v>
      </c>
      <c r="AU411" t="s">
        <v>232</v>
      </c>
      <c r="AV411" t="s">
        <v>122</v>
      </c>
      <c r="AW411" t="s">
        <v>13</v>
      </c>
      <c r="AX411" s="53">
        <v>44249</v>
      </c>
      <c r="AY411" t="s">
        <v>123</v>
      </c>
      <c r="AZ411" t="s">
        <v>52</v>
      </c>
      <c r="BA411" t="s">
        <v>53</v>
      </c>
      <c r="BB411" t="s">
        <v>233</v>
      </c>
      <c r="BC411" t="s">
        <v>120</v>
      </c>
      <c r="BD411" t="s">
        <v>124</v>
      </c>
      <c r="BE411" t="s">
        <v>120</v>
      </c>
    </row>
    <row r="412" spans="1:57" hidden="1" x14ac:dyDescent="0.3">
      <c r="A412" s="55">
        <v>44515</v>
      </c>
      <c r="B412" t="s">
        <v>13</v>
      </c>
      <c r="C412" t="s">
        <v>32</v>
      </c>
      <c r="D412" t="s">
        <v>33</v>
      </c>
      <c r="E412">
        <v>3</v>
      </c>
      <c r="F412" t="s">
        <v>52</v>
      </c>
      <c r="G412" t="s">
        <v>53</v>
      </c>
      <c r="H412" t="s">
        <v>116</v>
      </c>
      <c r="I412" t="s">
        <v>69</v>
      </c>
      <c r="J412" s="55">
        <v>44514</v>
      </c>
      <c r="K412" s="55">
        <v>44515</v>
      </c>
      <c r="L412">
        <v>4</v>
      </c>
      <c r="M412" t="s">
        <v>117</v>
      </c>
      <c r="N412">
        <v>0</v>
      </c>
      <c r="O412">
        <v>12697140</v>
      </c>
      <c r="P412" t="s">
        <v>118</v>
      </c>
      <c r="Q412">
        <v>3396</v>
      </c>
      <c r="R412">
        <v>0</v>
      </c>
      <c r="S412">
        <v>0.140329099007</v>
      </c>
      <c r="T412" s="19">
        <v>3828958.4056199999</v>
      </c>
      <c r="U412" s="19">
        <v>3535071.56</v>
      </c>
      <c r="V412" s="19">
        <f t="shared" si="6"/>
        <v>-293886.8456199998</v>
      </c>
      <c r="W412">
        <v>-278764.68</v>
      </c>
      <c r="X412">
        <v>-14861.95</v>
      </c>
      <c r="Y412">
        <v>-293626.63</v>
      </c>
      <c r="Z412">
        <v>-260.215619999799</v>
      </c>
      <c r="AA412">
        <v>3814096.4556200001</v>
      </c>
      <c r="AB412">
        <v>-6.8224708790000001E-3</v>
      </c>
      <c r="AC412">
        <v>0.38992201559700002</v>
      </c>
      <c r="AD412" s="55">
        <v>44516.209247685183</v>
      </c>
      <c r="AE412" s="55">
        <v>44516.336430868054</v>
      </c>
      <c r="AF412">
        <v>3396</v>
      </c>
      <c r="AG412" t="s">
        <v>1527</v>
      </c>
      <c r="AH412" t="s">
        <v>1528</v>
      </c>
      <c r="AI412" t="s">
        <v>120</v>
      </c>
      <c r="AJ412">
        <v>0</v>
      </c>
      <c r="AK412" s="55">
        <v>44516.151273148149</v>
      </c>
      <c r="AL412" s="55">
        <v>44516.250254629631</v>
      </c>
      <c r="AM412" t="s">
        <v>13</v>
      </c>
      <c r="AN412">
        <v>571748102</v>
      </c>
      <c r="AO412" t="s">
        <v>32</v>
      </c>
      <c r="AP412" t="s">
        <v>33</v>
      </c>
      <c r="AQ412">
        <v>3</v>
      </c>
      <c r="AR412" t="s">
        <v>122</v>
      </c>
      <c r="AS412" t="s">
        <v>1527</v>
      </c>
      <c r="AT412" s="53">
        <v>36161</v>
      </c>
      <c r="AU412" t="s">
        <v>232</v>
      </c>
      <c r="AV412" t="s">
        <v>122</v>
      </c>
      <c r="AW412" t="s">
        <v>13</v>
      </c>
      <c r="AX412" s="53">
        <v>44249</v>
      </c>
      <c r="AY412" t="s">
        <v>123</v>
      </c>
      <c r="AZ412" t="s">
        <v>52</v>
      </c>
      <c r="BA412" t="s">
        <v>53</v>
      </c>
      <c r="BB412" t="s">
        <v>233</v>
      </c>
      <c r="BC412" t="s">
        <v>120</v>
      </c>
      <c r="BD412" t="s">
        <v>124</v>
      </c>
      <c r="BE412" t="s">
        <v>120</v>
      </c>
    </row>
    <row r="413" spans="1:57" hidden="1" x14ac:dyDescent="0.3">
      <c r="A413" s="55">
        <v>44515</v>
      </c>
      <c r="B413" t="s">
        <v>13</v>
      </c>
      <c r="C413" t="s">
        <v>32</v>
      </c>
      <c r="D413" t="s">
        <v>33</v>
      </c>
      <c r="E413">
        <v>3</v>
      </c>
      <c r="F413" t="s">
        <v>52</v>
      </c>
      <c r="G413" t="s">
        <v>53</v>
      </c>
      <c r="H413" t="s">
        <v>116</v>
      </c>
      <c r="I413" t="s">
        <v>69</v>
      </c>
      <c r="J413" s="55">
        <v>44514</v>
      </c>
      <c r="K413" s="55">
        <v>44515</v>
      </c>
      <c r="L413">
        <v>4</v>
      </c>
      <c r="M413" t="s">
        <v>117</v>
      </c>
      <c r="N413">
        <v>0</v>
      </c>
      <c r="O413">
        <v>12697140</v>
      </c>
      <c r="P413" t="s">
        <v>118</v>
      </c>
      <c r="Q413">
        <v>3397</v>
      </c>
      <c r="R413">
        <v>0</v>
      </c>
      <c r="S413">
        <v>7.1696670961000006E-2</v>
      </c>
      <c r="T413" s="19">
        <v>1948690.76</v>
      </c>
      <c r="U413" s="19">
        <v>1790124.38</v>
      </c>
      <c r="V413" s="19">
        <f t="shared" si="6"/>
        <v>-158566.38000000012</v>
      </c>
      <c r="W413">
        <v>-140971.56</v>
      </c>
      <c r="X413">
        <v>0</v>
      </c>
      <c r="Y413">
        <v>-140971.56</v>
      </c>
      <c r="Z413">
        <v>-17594.820000000102</v>
      </c>
      <c r="AA413">
        <v>1948690.76</v>
      </c>
      <c r="AB413">
        <v>-0.90290467636799998</v>
      </c>
      <c r="AC413">
        <v>-0.51124744376300002</v>
      </c>
      <c r="AD413" s="55">
        <v>44516.209247685183</v>
      </c>
      <c r="AE413" s="55">
        <v>44516.336430868054</v>
      </c>
      <c r="AF413">
        <v>3397</v>
      </c>
      <c r="AG413" t="s">
        <v>1529</v>
      </c>
      <c r="AH413" t="s">
        <v>1530</v>
      </c>
      <c r="AI413" t="s">
        <v>120</v>
      </c>
      <c r="AJ413">
        <v>0</v>
      </c>
      <c r="AK413" s="55">
        <v>44516.151273148149</v>
      </c>
      <c r="AL413" s="55">
        <v>44516.250254629631</v>
      </c>
      <c r="AM413" t="s">
        <v>13</v>
      </c>
      <c r="AN413">
        <v>571903202</v>
      </c>
      <c r="AO413" t="s">
        <v>32</v>
      </c>
      <c r="AP413" t="s">
        <v>33</v>
      </c>
      <c r="AQ413">
        <v>3</v>
      </c>
      <c r="AR413" t="s">
        <v>122</v>
      </c>
      <c r="AS413" t="s">
        <v>1529</v>
      </c>
      <c r="AT413" s="53">
        <v>36161</v>
      </c>
      <c r="AU413" t="s">
        <v>232</v>
      </c>
      <c r="AV413" t="s">
        <v>122</v>
      </c>
      <c r="AW413" t="s">
        <v>13</v>
      </c>
      <c r="AX413" s="53">
        <v>44249</v>
      </c>
      <c r="AY413" t="s">
        <v>123</v>
      </c>
      <c r="AZ413" t="s">
        <v>52</v>
      </c>
      <c r="BA413" t="s">
        <v>53</v>
      </c>
      <c r="BB413" t="s">
        <v>233</v>
      </c>
      <c r="BC413" t="s">
        <v>120</v>
      </c>
      <c r="BD413" t="s">
        <v>124</v>
      </c>
      <c r="BE413" t="s">
        <v>120</v>
      </c>
    </row>
    <row r="414" spans="1:57" hidden="1" x14ac:dyDescent="0.3">
      <c r="A414" s="55">
        <v>44515</v>
      </c>
      <c r="B414" t="s">
        <v>13</v>
      </c>
      <c r="C414" t="s">
        <v>32</v>
      </c>
      <c r="D414" t="s">
        <v>33</v>
      </c>
      <c r="E414">
        <v>3</v>
      </c>
      <c r="F414" t="s">
        <v>52</v>
      </c>
      <c r="G414" t="s">
        <v>53</v>
      </c>
      <c r="H414" t="s">
        <v>116</v>
      </c>
      <c r="I414" t="s">
        <v>69</v>
      </c>
      <c r="J414" s="55">
        <v>44514</v>
      </c>
      <c r="K414" s="55">
        <v>44515</v>
      </c>
      <c r="L414">
        <v>4</v>
      </c>
      <c r="M414" t="s">
        <v>117</v>
      </c>
      <c r="N414">
        <v>0</v>
      </c>
      <c r="O414">
        <v>12697140</v>
      </c>
      <c r="P414" t="s">
        <v>118</v>
      </c>
      <c r="Q414">
        <v>3398</v>
      </c>
      <c r="R414">
        <v>0</v>
      </c>
      <c r="S414">
        <v>4.3321894001999997E-2</v>
      </c>
      <c r="T414" s="19">
        <v>1177474.1200000001</v>
      </c>
      <c r="U414" s="19">
        <v>1044956.09</v>
      </c>
      <c r="V414" s="19">
        <f t="shared" si="6"/>
        <v>-132518.03000000014</v>
      </c>
      <c r="W414">
        <v>-125310.84</v>
      </c>
      <c r="X414">
        <v>0</v>
      </c>
      <c r="Y414">
        <v>-125310.84</v>
      </c>
      <c r="Z414">
        <v>-7207.1900000001497</v>
      </c>
      <c r="AA414">
        <v>1177474.1200000001</v>
      </c>
      <c r="AB414">
        <v>-0.612089036827</v>
      </c>
      <c r="AC414">
        <v>-0.219282564653</v>
      </c>
      <c r="AD414" s="55">
        <v>44516.209247685183</v>
      </c>
      <c r="AE414" s="55">
        <v>44516.336430868054</v>
      </c>
      <c r="AF414">
        <v>3398</v>
      </c>
      <c r="AG414" t="s">
        <v>1531</v>
      </c>
      <c r="AH414" t="s">
        <v>1532</v>
      </c>
      <c r="AI414" t="s">
        <v>120</v>
      </c>
      <c r="AJ414">
        <v>0</v>
      </c>
      <c r="AK414" s="55">
        <v>44516.151273148149</v>
      </c>
      <c r="AL414" s="55">
        <v>44516.250254629631</v>
      </c>
      <c r="AM414" t="s">
        <v>13</v>
      </c>
      <c r="AN414">
        <v>573284106</v>
      </c>
      <c r="AO414" t="s">
        <v>32</v>
      </c>
      <c r="AP414" t="s">
        <v>33</v>
      </c>
      <c r="AQ414">
        <v>3</v>
      </c>
      <c r="AR414" t="s">
        <v>122</v>
      </c>
      <c r="AS414" t="s">
        <v>1531</v>
      </c>
      <c r="AT414" s="53">
        <v>36161</v>
      </c>
      <c r="AU414" t="s">
        <v>232</v>
      </c>
      <c r="AV414" t="s">
        <v>122</v>
      </c>
      <c r="AW414" t="s">
        <v>13</v>
      </c>
      <c r="AX414" s="53">
        <v>44249</v>
      </c>
      <c r="AY414" t="s">
        <v>123</v>
      </c>
      <c r="AZ414" t="s">
        <v>52</v>
      </c>
      <c r="BA414" t="s">
        <v>53</v>
      </c>
      <c r="BB414" t="s">
        <v>233</v>
      </c>
      <c r="BC414" t="s">
        <v>120</v>
      </c>
      <c r="BD414" t="s">
        <v>124</v>
      </c>
      <c r="BE414" t="s">
        <v>120</v>
      </c>
    </row>
    <row r="415" spans="1:57" hidden="1" x14ac:dyDescent="0.3">
      <c r="A415" s="55">
        <v>44515</v>
      </c>
      <c r="B415" t="s">
        <v>13</v>
      </c>
      <c r="C415" t="s">
        <v>32</v>
      </c>
      <c r="D415" t="s">
        <v>33</v>
      </c>
      <c r="E415">
        <v>3</v>
      </c>
      <c r="F415" t="s">
        <v>52</v>
      </c>
      <c r="G415" t="s">
        <v>53</v>
      </c>
      <c r="H415" t="s">
        <v>116</v>
      </c>
      <c r="I415" t="s">
        <v>69</v>
      </c>
      <c r="J415" s="55">
        <v>44514</v>
      </c>
      <c r="K415" s="55">
        <v>44515</v>
      </c>
      <c r="L415">
        <v>4</v>
      </c>
      <c r="M415" t="s">
        <v>117</v>
      </c>
      <c r="N415">
        <v>0</v>
      </c>
      <c r="O415">
        <v>12697140</v>
      </c>
      <c r="P415" t="s">
        <v>118</v>
      </c>
      <c r="Q415">
        <v>3399</v>
      </c>
      <c r="R415">
        <v>0</v>
      </c>
      <c r="S415">
        <v>2.8142594266E-2</v>
      </c>
      <c r="T415" s="19">
        <v>764905.99457400001</v>
      </c>
      <c r="U415" s="19">
        <v>767922.75102450105</v>
      </c>
      <c r="V415" s="19">
        <f t="shared" si="6"/>
        <v>3016.7564505010378</v>
      </c>
      <c r="W415">
        <v>0</v>
      </c>
      <c r="X415">
        <v>0</v>
      </c>
      <c r="Y415">
        <v>0</v>
      </c>
      <c r="Z415">
        <v>3016.75645050104</v>
      </c>
      <c r="AA415">
        <v>764905.99457400001</v>
      </c>
      <c r="AB415">
        <v>0.394395712924</v>
      </c>
      <c r="AC415">
        <v>0.79117933825700004</v>
      </c>
      <c r="AD415" s="55">
        <v>44516.209247685183</v>
      </c>
      <c r="AE415" s="55">
        <v>44516.336430868054</v>
      </c>
      <c r="AF415">
        <v>3399</v>
      </c>
      <c r="AG415" t="s">
        <v>1533</v>
      </c>
      <c r="AH415" t="s">
        <v>1534</v>
      </c>
      <c r="AI415" t="s">
        <v>120</v>
      </c>
      <c r="AJ415">
        <v>0</v>
      </c>
      <c r="AK415" s="55">
        <v>44516.151273148149</v>
      </c>
      <c r="AL415" s="55">
        <v>44516.250254629631</v>
      </c>
      <c r="AM415" t="s">
        <v>13</v>
      </c>
      <c r="AN415">
        <v>574599106</v>
      </c>
      <c r="AO415" t="s">
        <v>32</v>
      </c>
      <c r="AP415" t="s">
        <v>33</v>
      </c>
      <c r="AQ415">
        <v>3</v>
      </c>
      <c r="AR415" t="s">
        <v>122</v>
      </c>
      <c r="AS415" t="s">
        <v>1533</v>
      </c>
      <c r="AT415" s="53">
        <v>36161</v>
      </c>
      <c r="AU415" t="s">
        <v>232</v>
      </c>
      <c r="AV415" t="s">
        <v>122</v>
      </c>
      <c r="AW415" t="s">
        <v>13</v>
      </c>
      <c r="AX415" s="53">
        <v>44249</v>
      </c>
      <c r="AY415" t="s">
        <v>123</v>
      </c>
      <c r="AZ415" t="s">
        <v>52</v>
      </c>
      <c r="BA415" t="s">
        <v>53</v>
      </c>
      <c r="BB415" t="s">
        <v>233</v>
      </c>
      <c r="BC415" t="s">
        <v>120</v>
      </c>
      <c r="BD415" t="s">
        <v>124</v>
      </c>
      <c r="BE415" t="s">
        <v>120</v>
      </c>
    </row>
    <row r="416" spans="1:57" hidden="1" x14ac:dyDescent="0.3">
      <c r="A416" s="55">
        <v>44515</v>
      </c>
      <c r="B416" t="s">
        <v>13</v>
      </c>
      <c r="C416" t="s">
        <v>32</v>
      </c>
      <c r="D416" t="s">
        <v>33</v>
      </c>
      <c r="E416">
        <v>3</v>
      </c>
      <c r="F416" t="s">
        <v>52</v>
      </c>
      <c r="G416" t="s">
        <v>53</v>
      </c>
      <c r="H416" t="s">
        <v>116</v>
      </c>
      <c r="I416" t="s">
        <v>69</v>
      </c>
      <c r="J416" s="55">
        <v>44514</v>
      </c>
      <c r="K416" s="55">
        <v>44515</v>
      </c>
      <c r="L416">
        <v>4</v>
      </c>
      <c r="M416" t="s">
        <v>117</v>
      </c>
      <c r="N416">
        <v>0</v>
      </c>
      <c r="O416">
        <v>12697140</v>
      </c>
      <c r="P416" t="s">
        <v>118</v>
      </c>
      <c r="Q416">
        <v>3401</v>
      </c>
      <c r="R416">
        <v>0</v>
      </c>
      <c r="S416">
        <v>0.53227380438600003</v>
      </c>
      <c r="T416" s="19">
        <v>14467018.210000001</v>
      </c>
      <c r="U416" s="19">
        <v>13278853.640000001</v>
      </c>
      <c r="V416" s="19">
        <f t="shared" si="6"/>
        <v>-1188164.5700000003</v>
      </c>
      <c r="W416">
        <v>-1046377.29</v>
      </c>
      <c r="X416">
        <v>0</v>
      </c>
      <c r="Y416">
        <v>-1046377.29</v>
      </c>
      <c r="Z416">
        <v>-141787.28</v>
      </c>
      <c r="AA416">
        <v>14467018.210000001</v>
      </c>
      <c r="AB416">
        <v>-0.98007258953999998</v>
      </c>
      <c r="AC416">
        <v>-0.58872077028900005</v>
      </c>
      <c r="AD416" s="55">
        <v>44516.209247685183</v>
      </c>
      <c r="AE416" s="55">
        <v>44516.336430868054</v>
      </c>
      <c r="AF416">
        <v>3401</v>
      </c>
      <c r="AG416" t="s">
        <v>1535</v>
      </c>
      <c r="AH416" t="s">
        <v>1536</v>
      </c>
      <c r="AI416" t="s">
        <v>120</v>
      </c>
      <c r="AJ416">
        <v>0</v>
      </c>
      <c r="AK416" s="55">
        <v>44516.151273148149</v>
      </c>
      <c r="AL416" s="55">
        <v>44516.250254629631</v>
      </c>
      <c r="AM416" t="s">
        <v>13</v>
      </c>
      <c r="AN416" t="s">
        <v>1537</v>
      </c>
      <c r="AO416" t="s">
        <v>32</v>
      </c>
      <c r="AP416" t="s">
        <v>33</v>
      </c>
      <c r="AQ416">
        <v>3</v>
      </c>
      <c r="AR416" t="s">
        <v>122</v>
      </c>
      <c r="AS416" t="s">
        <v>1535</v>
      </c>
      <c r="AT416" s="53">
        <v>36161</v>
      </c>
      <c r="AU416" t="s">
        <v>232</v>
      </c>
      <c r="AV416" t="s">
        <v>122</v>
      </c>
      <c r="AW416" t="s">
        <v>13</v>
      </c>
      <c r="AX416" s="53">
        <v>44249</v>
      </c>
      <c r="AY416" t="s">
        <v>123</v>
      </c>
      <c r="AZ416" t="s">
        <v>52</v>
      </c>
      <c r="BA416" t="s">
        <v>53</v>
      </c>
      <c r="BB416" t="s">
        <v>233</v>
      </c>
      <c r="BC416" t="s">
        <v>120</v>
      </c>
      <c r="BD416" t="s">
        <v>124</v>
      </c>
      <c r="BE416" t="s">
        <v>120</v>
      </c>
    </row>
    <row r="417" spans="1:57" hidden="1" x14ac:dyDescent="0.3">
      <c r="A417" s="55">
        <v>44515</v>
      </c>
      <c r="B417" t="s">
        <v>13</v>
      </c>
      <c r="C417" t="s">
        <v>32</v>
      </c>
      <c r="D417" t="s">
        <v>33</v>
      </c>
      <c r="E417">
        <v>3</v>
      </c>
      <c r="F417" t="s">
        <v>52</v>
      </c>
      <c r="G417" t="s">
        <v>53</v>
      </c>
      <c r="H417" t="s">
        <v>116</v>
      </c>
      <c r="I417" t="s">
        <v>69</v>
      </c>
      <c r="J417" s="55">
        <v>44514</v>
      </c>
      <c r="K417" s="55">
        <v>44515</v>
      </c>
      <c r="L417">
        <v>4</v>
      </c>
      <c r="M417" t="s">
        <v>117</v>
      </c>
      <c r="N417">
        <v>0</v>
      </c>
      <c r="O417">
        <v>12697140</v>
      </c>
      <c r="P417" t="s">
        <v>118</v>
      </c>
      <c r="Q417">
        <v>3404</v>
      </c>
      <c r="R417">
        <v>0</v>
      </c>
      <c r="S417">
        <v>3.358415771E-2</v>
      </c>
      <c r="T417" s="19">
        <v>912805.81</v>
      </c>
      <c r="U417" s="19">
        <v>919554.44</v>
      </c>
      <c r="V417" s="19">
        <f t="shared" si="6"/>
        <v>6748.6299999998882</v>
      </c>
      <c r="W417">
        <v>0</v>
      </c>
      <c r="X417">
        <v>0</v>
      </c>
      <c r="Y417">
        <v>0</v>
      </c>
      <c r="Z417">
        <v>6748.6299999998901</v>
      </c>
      <c r="AA417">
        <v>912805.81</v>
      </c>
      <c r="AB417">
        <v>0.73932811624000006</v>
      </c>
      <c r="AC417">
        <v>1.1374755381599999</v>
      </c>
      <c r="AD417" s="55">
        <v>44516.209247685183</v>
      </c>
      <c r="AE417" s="55">
        <v>44516.336430868054</v>
      </c>
      <c r="AF417">
        <v>3404</v>
      </c>
      <c r="AG417" t="s">
        <v>1538</v>
      </c>
      <c r="AH417" t="s">
        <v>1539</v>
      </c>
      <c r="AI417" t="s">
        <v>120</v>
      </c>
      <c r="AJ417">
        <v>0</v>
      </c>
      <c r="AK417" s="55">
        <v>44516.151273148149</v>
      </c>
      <c r="AL417" s="55">
        <v>44516.250254629631</v>
      </c>
      <c r="AM417" t="s">
        <v>13</v>
      </c>
      <c r="AN417">
        <v>579780206</v>
      </c>
      <c r="AO417" t="s">
        <v>32</v>
      </c>
      <c r="AP417" t="s">
        <v>33</v>
      </c>
      <c r="AQ417">
        <v>3</v>
      </c>
      <c r="AR417" t="s">
        <v>122</v>
      </c>
      <c r="AS417" t="s">
        <v>1538</v>
      </c>
      <c r="AT417" s="53">
        <v>36161</v>
      </c>
      <c r="AU417" t="s">
        <v>232</v>
      </c>
      <c r="AV417" t="s">
        <v>122</v>
      </c>
      <c r="AW417" t="s">
        <v>13</v>
      </c>
      <c r="AX417" s="53">
        <v>44249</v>
      </c>
      <c r="AY417" t="s">
        <v>123</v>
      </c>
      <c r="AZ417" t="s">
        <v>52</v>
      </c>
      <c r="BA417" t="s">
        <v>53</v>
      </c>
      <c r="BB417" t="s">
        <v>233</v>
      </c>
      <c r="BC417" t="s">
        <v>120</v>
      </c>
      <c r="BD417" t="s">
        <v>124</v>
      </c>
      <c r="BE417" t="s">
        <v>120</v>
      </c>
    </row>
    <row r="418" spans="1:57" hidden="1" x14ac:dyDescent="0.3">
      <c r="A418" s="55">
        <v>44515</v>
      </c>
      <c r="B418" t="s">
        <v>13</v>
      </c>
      <c r="C418" t="s">
        <v>32</v>
      </c>
      <c r="D418" t="s">
        <v>33</v>
      </c>
      <c r="E418">
        <v>3</v>
      </c>
      <c r="F418" t="s">
        <v>52</v>
      </c>
      <c r="G418" t="s">
        <v>53</v>
      </c>
      <c r="H418" t="s">
        <v>116</v>
      </c>
      <c r="I418" t="s">
        <v>69</v>
      </c>
      <c r="J418" s="55">
        <v>44514</v>
      </c>
      <c r="K418" s="55">
        <v>44515</v>
      </c>
      <c r="L418">
        <v>4</v>
      </c>
      <c r="M418" t="s">
        <v>117</v>
      </c>
      <c r="N418">
        <v>0</v>
      </c>
      <c r="O418">
        <v>12697140</v>
      </c>
      <c r="P418" t="s">
        <v>118</v>
      </c>
      <c r="Q418">
        <v>3408</v>
      </c>
      <c r="R418">
        <v>0</v>
      </c>
      <c r="S418">
        <v>0.30961848236599998</v>
      </c>
      <c r="T418" s="19">
        <v>8415323.4399999995</v>
      </c>
      <c r="U418" s="19">
        <v>7840035.3099999996</v>
      </c>
      <c r="V418" s="19">
        <f t="shared" si="6"/>
        <v>-575288.12999999989</v>
      </c>
      <c r="W418">
        <v>-618066.47</v>
      </c>
      <c r="X418">
        <v>0</v>
      </c>
      <c r="Y418">
        <v>-618066.47</v>
      </c>
      <c r="Z418">
        <v>42778.340000000098</v>
      </c>
      <c r="AA418">
        <v>8415323.4399999995</v>
      </c>
      <c r="AB418">
        <v>0.50833863136699997</v>
      </c>
      <c r="AC418">
        <v>0.90557306418799999</v>
      </c>
      <c r="AD418" s="55">
        <v>44516.209247685183</v>
      </c>
      <c r="AE418" s="55">
        <v>44516.336430868054</v>
      </c>
      <c r="AF418">
        <v>3408</v>
      </c>
      <c r="AG418" t="s">
        <v>1540</v>
      </c>
      <c r="AH418" t="s">
        <v>1541</v>
      </c>
      <c r="AI418" t="s">
        <v>120</v>
      </c>
      <c r="AJ418">
        <v>0</v>
      </c>
      <c r="AK418" s="55">
        <v>44516.151273148149</v>
      </c>
      <c r="AL418" s="55">
        <v>44516.250254629631</v>
      </c>
      <c r="AM418" t="s">
        <v>13</v>
      </c>
      <c r="AN418">
        <v>580135101</v>
      </c>
      <c r="AO418" t="s">
        <v>32</v>
      </c>
      <c r="AP418" t="s">
        <v>33</v>
      </c>
      <c r="AQ418">
        <v>3</v>
      </c>
      <c r="AR418" t="s">
        <v>122</v>
      </c>
      <c r="AS418" t="s">
        <v>1540</v>
      </c>
      <c r="AT418" s="53">
        <v>36161</v>
      </c>
      <c r="AU418" t="s">
        <v>232</v>
      </c>
      <c r="AV418" t="s">
        <v>122</v>
      </c>
      <c r="AW418" t="s">
        <v>13</v>
      </c>
      <c r="AX418" s="53">
        <v>44249</v>
      </c>
      <c r="AY418" t="s">
        <v>123</v>
      </c>
      <c r="AZ418" t="s">
        <v>52</v>
      </c>
      <c r="BA418" t="s">
        <v>53</v>
      </c>
      <c r="BB418" t="s">
        <v>233</v>
      </c>
      <c r="BC418" t="s">
        <v>120</v>
      </c>
      <c r="BD418" t="s">
        <v>124</v>
      </c>
      <c r="BE418" t="s">
        <v>120</v>
      </c>
    </row>
    <row r="419" spans="1:57" hidden="1" x14ac:dyDescent="0.3">
      <c r="A419" s="55">
        <v>44515</v>
      </c>
      <c r="B419" t="s">
        <v>13</v>
      </c>
      <c r="C419" t="s">
        <v>32</v>
      </c>
      <c r="D419" t="s">
        <v>33</v>
      </c>
      <c r="E419">
        <v>3</v>
      </c>
      <c r="F419" t="s">
        <v>52</v>
      </c>
      <c r="G419" t="s">
        <v>53</v>
      </c>
      <c r="H419" t="s">
        <v>116</v>
      </c>
      <c r="I419" t="s">
        <v>69</v>
      </c>
      <c r="J419" s="55">
        <v>44514</v>
      </c>
      <c r="K419" s="55">
        <v>44515</v>
      </c>
      <c r="L419">
        <v>4</v>
      </c>
      <c r="M419" t="s">
        <v>117</v>
      </c>
      <c r="N419">
        <v>0</v>
      </c>
      <c r="O419">
        <v>12697140</v>
      </c>
      <c r="P419" t="s">
        <v>118</v>
      </c>
      <c r="Q419">
        <v>3410</v>
      </c>
      <c r="R419">
        <v>0</v>
      </c>
      <c r="S419">
        <v>5.8870837306999997E-2</v>
      </c>
      <c r="T419" s="19">
        <v>1600089.03</v>
      </c>
      <c r="U419" s="19">
        <v>1449819.69</v>
      </c>
      <c r="V419" s="19">
        <f t="shared" si="6"/>
        <v>-150269.34000000008</v>
      </c>
      <c r="W419">
        <v>-123412.57</v>
      </c>
      <c r="X419">
        <v>0</v>
      </c>
      <c r="Y419">
        <v>-123412.57</v>
      </c>
      <c r="Z419">
        <v>-26856.770000000099</v>
      </c>
      <c r="AA419">
        <v>1600089.03</v>
      </c>
      <c r="AB419">
        <v>-1.6784547294850001</v>
      </c>
      <c r="AC419">
        <v>-1.289863452386</v>
      </c>
      <c r="AD419" s="55">
        <v>44516.209247685183</v>
      </c>
      <c r="AE419" s="55">
        <v>44516.336430868054</v>
      </c>
      <c r="AF419">
        <v>3410</v>
      </c>
      <c r="AG419" t="s">
        <v>1542</v>
      </c>
      <c r="AH419" t="s">
        <v>1543</v>
      </c>
      <c r="AI419" t="s">
        <v>120</v>
      </c>
      <c r="AJ419">
        <v>0</v>
      </c>
      <c r="AK419" s="55">
        <v>44516.151273148149</v>
      </c>
      <c r="AL419" s="55">
        <v>44516.250254629631</v>
      </c>
      <c r="AM419" t="s">
        <v>13</v>
      </c>
      <c r="AN419" t="s">
        <v>1544</v>
      </c>
      <c r="AO419" t="s">
        <v>32</v>
      </c>
      <c r="AP419" t="s">
        <v>33</v>
      </c>
      <c r="AQ419">
        <v>3</v>
      </c>
      <c r="AR419" t="s">
        <v>122</v>
      </c>
      <c r="AS419" t="s">
        <v>1542</v>
      </c>
      <c r="AT419" s="53">
        <v>36161</v>
      </c>
      <c r="AU419" t="s">
        <v>232</v>
      </c>
      <c r="AV419" t="s">
        <v>122</v>
      </c>
      <c r="AW419" t="s">
        <v>13</v>
      </c>
      <c r="AX419" s="53">
        <v>44249</v>
      </c>
      <c r="AY419" t="s">
        <v>123</v>
      </c>
      <c r="AZ419" t="s">
        <v>52</v>
      </c>
      <c r="BA419" t="s">
        <v>53</v>
      </c>
      <c r="BB419" t="s">
        <v>233</v>
      </c>
      <c r="BC419" t="s">
        <v>120</v>
      </c>
      <c r="BD419" t="s">
        <v>124</v>
      </c>
      <c r="BE419" t="s">
        <v>120</v>
      </c>
    </row>
    <row r="420" spans="1:57" hidden="1" x14ac:dyDescent="0.3">
      <c r="A420" s="55">
        <v>44515</v>
      </c>
      <c r="B420" t="s">
        <v>13</v>
      </c>
      <c r="C420" t="s">
        <v>32</v>
      </c>
      <c r="D420" t="s">
        <v>33</v>
      </c>
      <c r="E420">
        <v>3</v>
      </c>
      <c r="F420" t="s">
        <v>52</v>
      </c>
      <c r="G420" t="s">
        <v>53</v>
      </c>
      <c r="H420" t="s">
        <v>116</v>
      </c>
      <c r="I420" t="s">
        <v>69</v>
      </c>
      <c r="J420" s="55">
        <v>44514</v>
      </c>
      <c r="K420" s="55">
        <v>44515</v>
      </c>
      <c r="L420">
        <v>4</v>
      </c>
      <c r="M420" t="s">
        <v>117</v>
      </c>
      <c r="N420">
        <v>0</v>
      </c>
      <c r="O420">
        <v>12697140</v>
      </c>
      <c r="P420" t="s">
        <v>118</v>
      </c>
      <c r="Q420">
        <v>3416</v>
      </c>
      <c r="R420">
        <v>0</v>
      </c>
      <c r="S420">
        <v>0.35206870083500003</v>
      </c>
      <c r="T420" s="19">
        <v>9569105.7200000007</v>
      </c>
      <c r="U420" s="19">
        <v>8802472.2300000004</v>
      </c>
      <c r="V420" s="19">
        <f t="shared" si="6"/>
        <v>-766633.49000000022</v>
      </c>
      <c r="W420">
        <v>-693787.3</v>
      </c>
      <c r="X420">
        <v>0</v>
      </c>
      <c r="Y420">
        <v>-693787.3</v>
      </c>
      <c r="Z420">
        <v>-72846.190000000206</v>
      </c>
      <c r="AA420">
        <v>9569105.7200000007</v>
      </c>
      <c r="AB420">
        <v>-0.76126434519099995</v>
      </c>
      <c r="AC420">
        <v>-0.36904761904799999</v>
      </c>
      <c r="AD420" s="55">
        <v>44516.209247685183</v>
      </c>
      <c r="AE420" s="55">
        <v>44516.336430868054</v>
      </c>
      <c r="AF420">
        <v>3416</v>
      </c>
      <c r="AG420" t="s">
        <v>1547</v>
      </c>
      <c r="AH420" t="s">
        <v>1548</v>
      </c>
      <c r="AI420" t="s">
        <v>120</v>
      </c>
      <c r="AJ420">
        <v>0</v>
      </c>
      <c r="AK420" s="55">
        <v>44516.151273148149</v>
      </c>
      <c r="AL420" s="55">
        <v>44516.250254629631</v>
      </c>
      <c r="AM420" t="s">
        <v>13</v>
      </c>
      <c r="AN420" t="s">
        <v>1549</v>
      </c>
      <c r="AO420" t="s">
        <v>32</v>
      </c>
      <c r="AP420" t="s">
        <v>33</v>
      </c>
      <c r="AQ420">
        <v>3</v>
      </c>
      <c r="AR420" t="s">
        <v>122</v>
      </c>
      <c r="AS420" t="s">
        <v>1547</v>
      </c>
      <c r="AT420" s="53">
        <v>36161</v>
      </c>
      <c r="AU420" t="s">
        <v>232</v>
      </c>
      <c r="AV420" t="s">
        <v>122</v>
      </c>
      <c r="AW420" t="s">
        <v>13</v>
      </c>
      <c r="AX420" s="53">
        <v>44249</v>
      </c>
      <c r="AY420" t="s">
        <v>123</v>
      </c>
      <c r="AZ420" t="s">
        <v>52</v>
      </c>
      <c r="BA420" t="s">
        <v>53</v>
      </c>
      <c r="BB420" t="s">
        <v>233</v>
      </c>
      <c r="BC420" t="s">
        <v>120</v>
      </c>
      <c r="BD420" t="s">
        <v>124</v>
      </c>
      <c r="BE420" t="s">
        <v>120</v>
      </c>
    </row>
    <row r="421" spans="1:57" hidden="1" x14ac:dyDescent="0.3">
      <c r="A421" s="55">
        <v>44515</v>
      </c>
      <c r="B421" t="s">
        <v>13</v>
      </c>
      <c r="C421" t="s">
        <v>32</v>
      </c>
      <c r="D421" t="s">
        <v>33</v>
      </c>
      <c r="E421">
        <v>3</v>
      </c>
      <c r="F421" t="s">
        <v>52</v>
      </c>
      <c r="G421" t="s">
        <v>53</v>
      </c>
      <c r="H421" t="s">
        <v>116</v>
      </c>
      <c r="I421" t="s">
        <v>69</v>
      </c>
      <c r="J421" s="55">
        <v>44514</v>
      </c>
      <c r="K421" s="55">
        <v>44515</v>
      </c>
      <c r="L421">
        <v>4</v>
      </c>
      <c r="M421" t="s">
        <v>117</v>
      </c>
      <c r="N421">
        <v>0</v>
      </c>
      <c r="O421">
        <v>12697140</v>
      </c>
      <c r="P421" t="s">
        <v>118</v>
      </c>
      <c r="Q421">
        <v>3418</v>
      </c>
      <c r="R421">
        <v>0</v>
      </c>
      <c r="S421">
        <v>7.9780108133000002E-2</v>
      </c>
      <c r="T421" s="19">
        <v>2168395.7911200002</v>
      </c>
      <c r="U421" s="19">
        <v>2002174.89956</v>
      </c>
      <c r="V421" s="19">
        <f t="shared" si="6"/>
        <v>-166220.89156000013</v>
      </c>
      <c r="W421">
        <v>-156350.72</v>
      </c>
      <c r="X421">
        <v>0</v>
      </c>
      <c r="Y421">
        <v>-156350.72</v>
      </c>
      <c r="Z421">
        <v>-9870.1715600001298</v>
      </c>
      <c r="AA421">
        <v>2168395.7911200002</v>
      </c>
      <c r="AB421">
        <v>-0.45518311741900003</v>
      </c>
      <c r="AC421">
        <v>-6.1756760647000003E-2</v>
      </c>
      <c r="AD421" s="55">
        <v>44516.209247685183</v>
      </c>
      <c r="AE421" s="55">
        <v>44516.336430868054</v>
      </c>
      <c r="AF421">
        <v>3418</v>
      </c>
      <c r="AG421" t="s">
        <v>1550</v>
      </c>
      <c r="AH421" t="s">
        <v>1551</v>
      </c>
      <c r="AI421" t="s">
        <v>120</v>
      </c>
      <c r="AJ421">
        <v>0</v>
      </c>
      <c r="AK421" s="55">
        <v>44516.151273148149</v>
      </c>
      <c r="AL421" s="55">
        <v>44516.250254629631</v>
      </c>
      <c r="AM421" t="s">
        <v>13</v>
      </c>
      <c r="AN421" t="s">
        <v>1552</v>
      </c>
      <c r="AO421" t="s">
        <v>32</v>
      </c>
      <c r="AP421" t="s">
        <v>33</v>
      </c>
      <c r="AQ421">
        <v>3</v>
      </c>
      <c r="AR421" t="s">
        <v>122</v>
      </c>
      <c r="AS421" t="s">
        <v>1550</v>
      </c>
      <c r="AT421" s="53">
        <v>36161</v>
      </c>
      <c r="AU421" t="s">
        <v>232</v>
      </c>
      <c r="AV421" t="s">
        <v>122</v>
      </c>
      <c r="AW421" t="s">
        <v>13</v>
      </c>
      <c r="AX421" s="53">
        <v>44249</v>
      </c>
      <c r="AY421" t="s">
        <v>123</v>
      </c>
      <c r="AZ421" t="s">
        <v>52</v>
      </c>
      <c r="BA421" t="s">
        <v>53</v>
      </c>
      <c r="BB421" t="s">
        <v>233</v>
      </c>
      <c r="BC421" t="s">
        <v>120</v>
      </c>
      <c r="BD421" t="s">
        <v>124</v>
      </c>
      <c r="BE421" t="s">
        <v>120</v>
      </c>
    </row>
    <row r="422" spans="1:57" hidden="1" x14ac:dyDescent="0.3">
      <c r="A422" s="55">
        <v>44515</v>
      </c>
      <c r="B422" t="s">
        <v>13</v>
      </c>
      <c r="C422" t="s">
        <v>32</v>
      </c>
      <c r="D422" t="s">
        <v>33</v>
      </c>
      <c r="E422">
        <v>3</v>
      </c>
      <c r="F422" t="s">
        <v>52</v>
      </c>
      <c r="G422" t="s">
        <v>53</v>
      </c>
      <c r="H422" t="s">
        <v>116</v>
      </c>
      <c r="I422" t="s">
        <v>69</v>
      </c>
      <c r="J422" s="55">
        <v>44514</v>
      </c>
      <c r="K422" s="55">
        <v>44515</v>
      </c>
      <c r="L422">
        <v>4</v>
      </c>
      <c r="M422" t="s">
        <v>117</v>
      </c>
      <c r="N422">
        <v>0</v>
      </c>
      <c r="O422">
        <v>12697140</v>
      </c>
      <c r="P422" t="s">
        <v>118</v>
      </c>
      <c r="Q422">
        <v>3420</v>
      </c>
      <c r="R422">
        <v>0</v>
      </c>
      <c r="S422">
        <v>5.9099497680000002E-2</v>
      </c>
      <c r="T422" s="19">
        <v>1606303.94</v>
      </c>
      <c r="U422" s="19">
        <v>1455401.19</v>
      </c>
      <c r="V422" s="19">
        <f t="shared" si="6"/>
        <v>-150902.75</v>
      </c>
      <c r="W422">
        <v>-125236.61</v>
      </c>
      <c r="X422">
        <v>0</v>
      </c>
      <c r="Y422">
        <v>-125236.61</v>
      </c>
      <c r="Z422">
        <v>-25666.14</v>
      </c>
      <c r="AA422">
        <v>1606303.94</v>
      </c>
      <c r="AB422">
        <v>-1.5978383269109999</v>
      </c>
      <c r="AC422">
        <v>-1.2089280707359999</v>
      </c>
      <c r="AD422" s="55">
        <v>44516.209247685183</v>
      </c>
      <c r="AE422" s="55">
        <v>44516.336430868054</v>
      </c>
      <c r="AF422">
        <v>3420</v>
      </c>
      <c r="AG422" t="s">
        <v>1553</v>
      </c>
      <c r="AH422" t="s">
        <v>1554</v>
      </c>
      <c r="AI422" t="s">
        <v>120</v>
      </c>
      <c r="AJ422">
        <v>0</v>
      </c>
      <c r="AK422" s="55">
        <v>44516.151273148149</v>
      </c>
      <c r="AL422" s="55">
        <v>44516.250254629631</v>
      </c>
      <c r="AM422" t="s">
        <v>13</v>
      </c>
      <c r="AN422">
        <v>592688105</v>
      </c>
      <c r="AO422" t="s">
        <v>32</v>
      </c>
      <c r="AP422" t="s">
        <v>33</v>
      </c>
      <c r="AQ422">
        <v>3</v>
      </c>
      <c r="AR422" t="s">
        <v>122</v>
      </c>
      <c r="AS422" t="s">
        <v>1553</v>
      </c>
      <c r="AT422" s="53">
        <v>36161</v>
      </c>
      <c r="AU422" t="s">
        <v>232</v>
      </c>
      <c r="AV422" t="s">
        <v>122</v>
      </c>
      <c r="AW422" t="s">
        <v>13</v>
      </c>
      <c r="AX422" s="53">
        <v>44249</v>
      </c>
      <c r="AY422" t="s">
        <v>123</v>
      </c>
      <c r="AZ422" t="s">
        <v>52</v>
      </c>
      <c r="BA422" t="s">
        <v>53</v>
      </c>
      <c r="BB422" t="s">
        <v>233</v>
      </c>
      <c r="BC422" t="s">
        <v>120</v>
      </c>
      <c r="BD422" t="s">
        <v>124</v>
      </c>
      <c r="BE422" t="s">
        <v>120</v>
      </c>
    </row>
    <row r="423" spans="1:57" hidden="1" x14ac:dyDescent="0.3">
      <c r="A423" s="55">
        <v>44515</v>
      </c>
      <c r="B423" t="s">
        <v>13</v>
      </c>
      <c r="C423" t="s">
        <v>32</v>
      </c>
      <c r="D423" t="s">
        <v>33</v>
      </c>
      <c r="E423">
        <v>3</v>
      </c>
      <c r="F423" t="s">
        <v>52</v>
      </c>
      <c r="G423" t="s">
        <v>53</v>
      </c>
      <c r="H423" t="s">
        <v>116</v>
      </c>
      <c r="I423" t="s">
        <v>69</v>
      </c>
      <c r="J423" s="55">
        <v>44514</v>
      </c>
      <c r="K423" s="55">
        <v>44515</v>
      </c>
      <c r="L423">
        <v>4</v>
      </c>
      <c r="M423" t="s">
        <v>117</v>
      </c>
      <c r="N423">
        <v>0</v>
      </c>
      <c r="O423">
        <v>12697140</v>
      </c>
      <c r="P423" t="s">
        <v>118</v>
      </c>
      <c r="Q423">
        <v>3424</v>
      </c>
      <c r="R423">
        <v>0</v>
      </c>
      <c r="S423">
        <v>3.987986384644</v>
      </c>
      <c r="T423" s="19">
        <v>108392092.89</v>
      </c>
      <c r="U423" s="19">
        <v>99883412.540000007</v>
      </c>
      <c r="V423" s="19">
        <f t="shared" si="6"/>
        <v>-8508680.349999994</v>
      </c>
      <c r="W423">
        <v>-7873558.7599999998</v>
      </c>
      <c r="X423">
        <v>0</v>
      </c>
      <c r="Y423">
        <v>-7873558.7599999998</v>
      </c>
      <c r="Z423">
        <v>-635121.58999999403</v>
      </c>
      <c r="AA423">
        <v>108392092.89</v>
      </c>
      <c r="AB423">
        <v>-0.58594826713500003</v>
      </c>
      <c r="AC423">
        <v>-0.193038726538</v>
      </c>
      <c r="AD423" s="55">
        <v>44516.209247685183</v>
      </c>
      <c r="AE423" s="55">
        <v>44516.336430868054</v>
      </c>
      <c r="AF423">
        <v>3424</v>
      </c>
      <c r="AG423" t="s">
        <v>144</v>
      </c>
      <c r="AH423" t="s">
        <v>145</v>
      </c>
      <c r="AI423" t="s">
        <v>120</v>
      </c>
      <c r="AJ423">
        <v>0</v>
      </c>
      <c r="AK423" s="55">
        <v>44516.151273148149</v>
      </c>
      <c r="AL423" s="55">
        <v>44516.250254629631</v>
      </c>
      <c r="AM423" t="s">
        <v>13</v>
      </c>
      <c r="AN423">
        <v>594918104</v>
      </c>
      <c r="AO423" t="s">
        <v>32</v>
      </c>
      <c r="AP423" t="s">
        <v>33</v>
      </c>
      <c r="AQ423">
        <v>3</v>
      </c>
      <c r="AR423" t="s">
        <v>122</v>
      </c>
      <c r="AS423" t="s">
        <v>144</v>
      </c>
      <c r="AT423" s="53">
        <v>36161</v>
      </c>
      <c r="AU423" t="s">
        <v>232</v>
      </c>
      <c r="AV423" t="s">
        <v>122</v>
      </c>
      <c r="AW423" t="s">
        <v>13</v>
      </c>
      <c r="AX423" s="53">
        <v>44249</v>
      </c>
      <c r="AY423" t="s">
        <v>123</v>
      </c>
      <c r="AZ423" t="s">
        <v>52</v>
      </c>
      <c r="BA423" t="s">
        <v>53</v>
      </c>
      <c r="BB423" t="s">
        <v>233</v>
      </c>
      <c r="BC423" t="s">
        <v>120</v>
      </c>
      <c r="BD423" t="s">
        <v>124</v>
      </c>
      <c r="BE423" t="s">
        <v>120</v>
      </c>
    </row>
    <row r="424" spans="1:57" hidden="1" x14ac:dyDescent="0.3">
      <c r="A424" s="55">
        <v>44515</v>
      </c>
      <c r="B424" t="s">
        <v>13</v>
      </c>
      <c r="C424" t="s">
        <v>32</v>
      </c>
      <c r="D424" t="s">
        <v>33</v>
      </c>
      <c r="E424">
        <v>3</v>
      </c>
      <c r="F424" t="s">
        <v>52</v>
      </c>
      <c r="G424" t="s">
        <v>53</v>
      </c>
      <c r="H424" t="s">
        <v>116</v>
      </c>
      <c r="I424" t="s">
        <v>69</v>
      </c>
      <c r="J424" s="55">
        <v>44514</v>
      </c>
      <c r="K424" s="55">
        <v>44515</v>
      </c>
      <c r="L424">
        <v>4</v>
      </c>
      <c r="M424" t="s">
        <v>117</v>
      </c>
      <c r="N424">
        <v>0</v>
      </c>
      <c r="O424">
        <v>12697140</v>
      </c>
      <c r="P424" t="s">
        <v>118</v>
      </c>
      <c r="Q424">
        <v>3425</v>
      </c>
      <c r="R424">
        <v>0</v>
      </c>
      <c r="S424">
        <v>7.5480869882999999E-2</v>
      </c>
      <c r="T424" s="19">
        <v>2051543.98</v>
      </c>
      <c r="U424" s="19">
        <v>1890901.72</v>
      </c>
      <c r="V424" s="19">
        <f t="shared" si="6"/>
        <v>-160642.26</v>
      </c>
      <c r="W424">
        <v>-149133.62</v>
      </c>
      <c r="X424">
        <v>0</v>
      </c>
      <c r="Y424">
        <v>-149133.62</v>
      </c>
      <c r="Z424">
        <v>-11508.64</v>
      </c>
      <c r="AA424">
        <v>2051543.98</v>
      </c>
      <c r="AB424">
        <v>-0.56097456901700005</v>
      </c>
      <c r="AC424">
        <v>-0.16796640671900001</v>
      </c>
      <c r="AD424" s="55">
        <v>44516.209247685183</v>
      </c>
      <c r="AE424" s="55">
        <v>44516.336430868054</v>
      </c>
      <c r="AF424">
        <v>3425</v>
      </c>
      <c r="AG424" t="s">
        <v>1555</v>
      </c>
      <c r="AH424" t="s">
        <v>1556</v>
      </c>
      <c r="AI424" t="s">
        <v>120</v>
      </c>
      <c r="AJ424">
        <v>0</v>
      </c>
      <c r="AK424" s="55">
        <v>44516.151273148149</v>
      </c>
      <c r="AL424" s="55">
        <v>44516.250254629631</v>
      </c>
      <c r="AM424" t="s">
        <v>13</v>
      </c>
      <c r="AN424">
        <v>595017104</v>
      </c>
      <c r="AO424" t="s">
        <v>32</v>
      </c>
      <c r="AP424" t="s">
        <v>33</v>
      </c>
      <c r="AQ424">
        <v>3</v>
      </c>
      <c r="AR424" t="s">
        <v>122</v>
      </c>
      <c r="AS424" t="s">
        <v>1555</v>
      </c>
      <c r="AT424" s="53">
        <v>36161</v>
      </c>
      <c r="AU424" t="s">
        <v>232</v>
      </c>
      <c r="AV424" t="s">
        <v>122</v>
      </c>
      <c r="AW424" t="s">
        <v>13</v>
      </c>
      <c r="AX424" s="53">
        <v>44249</v>
      </c>
      <c r="AY424" t="s">
        <v>123</v>
      </c>
      <c r="AZ424" t="s">
        <v>52</v>
      </c>
      <c r="BA424" t="s">
        <v>53</v>
      </c>
      <c r="BB424" t="s">
        <v>233</v>
      </c>
      <c r="BC424" t="s">
        <v>120</v>
      </c>
      <c r="BD424" t="s">
        <v>124</v>
      </c>
      <c r="BE424" t="s">
        <v>120</v>
      </c>
    </row>
    <row r="425" spans="1:57" hidden="1" x14ac:dyDescent="0.3">
      <c r="A425" s="55">
        <v>44515</v>
      </c>
      <c r="B425" t="s">
        <v>13</v>
      </c>
      <c r="C425" t="s">
        <v>32</v>
      </c>
      <c r="D425" t="s">
        <v>33</v>
      </c>
      <c r="E425">
        <v>3</v>
      </c>
      <c r="F425" t="s">
        <v>52</v>
      </c>
      <c r="G425" t="s">
        <v>53</v>
      </c>
      <c r="H425" t="s">
        <v>116</v>
      </c>
      <c r="I425" t="s">
        <v>69</v>
      </c>
      <c r="J425" s="55">
        <v>44514</v>
      </c>
      <c r="K425" s="55">
        <v>44515</v>
      </c>
      <c r="L425">
        <v>4</v>
      </c>
      <c r="M425" t="s">
        <v>117</v>
      </c>
      <c r="N425">
        <v>0</v>
      </c>
      <c r="O425">
        <v>12697140</v>
      </c>
      <c r="P425" t="s">
        <v>118</v>
      </c>
      <c r="Q425">
        <v>3426</v>
      </c>
      <c r="R425">
        <v>0</v>
      </c>
      <c r="S425">
        <v>0.14349080121900001</v>
      </c>
      <c r="T425" s="19">
        <v>3900030.43</v>
      </c>
      <c r="U425" s="19">
        <v>3576594.59</v>
      </c>
      <c r="V425" s="19">
        <f t="shared" si="6"/>
        <v>-323435.84000000032</v>
      </c>
      <c r="W425">
        <v>-281950.24</v>
      </c>
      <c r="X425">
        <v>0</v>
      </c>
      <c r="Y425">
        <v>-281950.24</v>
      </c>
      <c r="Z425">
        <v>-41485.600000000297</v>
      </c>
      <c r="AA425">
        <v>3900030.43</v>
      </c>
      <c r="AB425">
        <v>-1.063725033551</v>
      </c>
      <c r="AC425">
        <v>-0.67270375161700002</v>
      </c>
      <c r="AD425" s="55">
        <v>44516.209247685183</v>
      </c>
      <c r="AE425" s="55">
        <v>44516.336430868054</v>
      </c>
      <c r="AF425">
        <v>3426</v>
      </c>
      <c r="AG425" t="s">
        <v>1557</v>
      </c>
      <c r="AH425" t="s">
        <v>1558</v>
      </c>
      <c r="AI425" t="s">
        <v>120</v>
      </c>
      <c r="AJ425">
        <v>0</v>
      </c>
      <c r="AK425" s="55">
        <v>44516.151273148149</v>
      </c>
      <c r="AL425" s="55">
        <v>44516.250254629631</v>
      </c>
      <c r="AM425" t="s">
        <v>13</v>
      </c>
      <c r="AN425">
        <v>595112103</v>
      </c>
      <c r="AO425" t="s">
        <v>32</v>
      </c>
      <c r="AP425" t="s">
        <v>33</v>
      </c>
      <c r="AQ425">
        <v>3</v>
      </c>
      <c r="AR425" t="s">
        <v>122</v>
      </c>
      <c r="AS425" t="s">
        <v>1557</v>
      </c>
      <c r="AT425" s="53">
        <v>36161</v>
      </c>
      <c r="AU425" t="s">
        <v>232</v>
      </c>
      <c r="AV425" t="s">
        <v>122</v>
      </c>
      <c r="AW425" t="s">
        <v>13</v>
      </c>
      <c r="AX425" s="53">
        <v>44249</v>
      </c>
      <c r="AY425" t="s">
        <v>123</v>
      </c>
      <c r="AZ425" t="s">
        <v>52</v>
      </c>
      <c r="BA425" t="s">
        <v>53</v>
      </c>
      <c r="BB425" t="s">
        <v>233</v>
      </c>
      <c r="BC425" t="s">
        <v>120</v>
      </c>
      <c r="BD425" t="s">
        <v>124</v>
      </c>
      <c r="BE425" t="s">
        <v>120</v>
      </c>
    </row>
    <row r="426" spans="1:57" hidden="1" x14ac:dyDescent="0.3">
      <c r="A426" s="55">
        <v>44515</v>
      </c>
      <c r="B426" t="s">
        <v>13</v>
      </c>
      <c r="C426" t="s">
        <v>32</v>
      </c>
      <c r="D426" t="s">
        <v>272</v>
      </c>
      <c r="E426">
        <v>3</v>
      </c>
      <c r="F426" t="s">
        <v>52</v>
      </c>
      <c r="G426" t="s">
        <v>53</v>
      </c>
      <c r="H426" t="s">
        <v>116</v>
      </c>
      <c r="I426" t="s">
        <v>69</v>
      </c>
      <c r="J426" s="55">
        <v>44514</v>
      </c>
      <c r="K426" s="55">
        <v>44515</v>
      </c>
      <c r="L426">
        <v>4</v>
      </c>
      <c r="M426" t="s">
        <v>117</v>
      </c>
      <c r="N426">
        <v>0</v>
      </c>
      <c r="O426">
        <v>12697140</v>
      </c>
      <c r="P426" t="s">
        <v>118</v>
      </c>
      <c r="Q426">
        <v>3427</v>
      </c>
      <c r="R426">
        <v>0</v>
      </c>
      <c r="S426">
        <v>3.8862799089999997E-2</v>
      </c>
      <c r="T426" s="19">
        <v>1056277.46</v>
      </c>
      <c r="U426" s="19">
        <v>932107.23</v>
      </c>
      <c r="V426" s="19">
        <f t="shared" si="6"/>
        <v>-124170.22999999998</v>
      </c>
      <c r="W426">
        <v>-125451.15</v>
      </c>
      <c r="X426">
        <v>0</v>
      </c>
      <c r="Y426">
        <v>-125451.15</v>
      </c>
      <c r="Z426">
        <v>1280.9200000000101</v>
      </c>
      <c r="AA426">
        <v>1056277.46</v>
      </c>
      <c r="AB426">
        <v>0.12126737988</v>
      </c>
      <c r="AC426">
        <v>0.51697229808800005</v>
      </c>
      <c r="AD426" s="55">
        <v>44516.209247685183</v>
      </c>
      <c r="AE426" s="55">
        <v>44516.336430868054</v>
      </c>
      <c r="AF426">
        <v>3427</v>
      </c>
      <c r="AG426" t="s">
        <v>1559</v>
      </c>
      <c r="AH426" t="s">
        <v>1560</v>
      </c>
      <c r="AI426" t="s">
        <v>120</v>
      </c>
      <c r="AJ426">
        <v>0</v>
      </c>
      <c r="AK426" s="55">
        <v>44516.151273148149</v>
      </c>
      <c r="AL426" s="55">
        <v>44516.250254629631</v>
      </c>
      <c r="AM426" t="s">
        <v>13</v>
      </c>
      <c r="AN426" t="s">
        <v>1561</v>
      </c>
      <c r="AO426" t="s">
        <v>32</v>
      </c>
      <c r="AP426" t="s">
        <v>272</v>
      </c>
      <c r="AQ426">
        <v>3</v>
      </c>
      <c r="AR426" t="s">
        <v>122</v>
      </c>
      <c r="AS426" t="s">
        <v>1559</v>
      </c>
      <c r="AT426" s="53">
        <v>36161</v>
      </c>
      <c r="AU426" t="s">
        <v>232</v>
      </c>
      <c r="AV426" t="s">
        <v>122</v>
      </c>
      <c r="AW426" t="s">
        <v>13</v>
      </c>
      <c r="AX426" s="53">
        <v>44249</v>
      </c>
      <c r="AY426" t="s">
        <v>123</v>
      </c>
      <c r="AZ426" t="s">
        <v>52</v>
      </c>
      <c r="BA426" t="s">
        <v>53</v>
      </c>
      <c r="BB426" t="s">
        <v>233</v>
      </c>
      <c r="BC426" t="s">
        <v>120</v>
      </c>
      <c r="BD426" t="s">
        <v>124</v>
      </c>
      <c r="BE426" t="s">
        <v>120</v>
      </c>
    </row>
    <row r="427" spans="1:57" hidden="1" x14ac:dyDescent="0.3">
      <c r="A427" s="55">
        <v>44515</v>
      </c>
      <c r="B427" t="s">
        <v>13</v>
      </c>
      <c r="C427" t="s">
        <v>32</v>
      </c>
      <c r="D427" t="s">
        <v>33</v>
      </c>
      <c r="E427">
        <v>3</v>
      </c>
      <c r="F427" t="s">
        <v>52</v>
      </c>
      <c r="G427" t="s">
        <v>53</v>
      </c>
      <c r="H427" t="s">
        <v>116</v>
      </c>
      <c r="I427" t="s">
        <v>69</v>
      </c>
      <c r="J427" s="55">
        <v>44514</v>
      </c>
      <c r="K427" s="55">
        <v>44515</v>
      </c>
      <c r="L427">
        <v>4</v>
      </c>
      <c r="M427" t="s">
        <v>117</v>
      </c>
      <c r="N427">
        <v>0</v>
      </c>
      <c r="O427">
        <v>12697140</v>
      </c>
      <c r="P427" t="s">
        <v>118</v>
      </c>
      <c r="Q427">
        <v>3431</v>
      </c>
      <c r="R427">
        <v>0</v>
      </c>
      <c r="S427">
        <v>1.705460776E-2</v>
      </c>
      <c r="T427" s="19">
        <v>463538.35</v>
      </c>
      <c r="U427" s="19">
        <v>458328.54</v>
      </c>
      <c r="V427" s="19">
        <f t="shared" si="6"/>
        <v>-5209.8099999999977</v>
      </c>
      <c r="W427">
        <v>0</v>
      </c>
      <c r="X427">
        <v>0</v>
      </c>
      <c r="Y427">
        <v>0</v>
      </c>
      <c r="Z427">
        <v>-5209.8100000000004</v>
      </c>
      <c r="AA427">
        <v>463538.35</v>
      </c>
      <c r="AB427">
        <v>-1.123922109142</v>
      </c>
      <c r="AC427">
        <v>-0.73313782991200005</v>
      </c>
      <c r="AD427" s="55">
        <v>44516.209247685183</v>
      </c>
      <c r="AE427" s="55">
        <v>44516.336430868054</v>
      </c>
      <c r="AF427">
        <v>3431</v>
      </c>
      <c r="AG427" t="s">
        <v>1562</v>
      </c>
      <c r="AH427" t="s">
        <v>1563</v>
      </c>
      <c r="AI427" t="s">
        <v>120</v>
      </c>
      <c r="AJ427">
        <v>0</v>
      </c>
      <c r="AK427" s="55">
        <v>44516.151273148149</v>
      </c>
      <c r="AL427" s="55">
        <v>44516.250254629631</v>
      </c>
      <c r="AM427" t="s">
        <v>13</v>
      </c>
      <c r="AN427">
        <v>608190104</v>
      </c>
      <c r="AO427" t="s">
        <v>32</v>
      </c>
      <c r="AP427" t="s">
        <v>33</v>
      </c>
      <c r="AQ427">
        <v>3</v>
      </c>
      <c r="AR427" t="s">
        <v>122</v>
      </c>
      <c r="AS427" t="s">
        <v>1562</v>
      </c>
      <c r="AT427" s="53">
        <v>36161</v>
      </c>
      <c r="AU427" t="s">
        <v>232</v>
      </c>
      <c r="AV427" t="s">
        <v>122</v>
      </c>
      <c r="AW427" t="s">
        <v>13</v>
      </c>
      <c r="AX427" s="53">
        <v>44249</v>
      </c>
      <c r="AY427" t="s">
        <v>123</v>
      </c>
      <c r="AZ427" t="s">
        <v>52</v>
      </c>
      <c r="BA427" t="s">
        <v>53</v>
      </c>
      <c r="BB427" t="s">
        <v>233</v>
      </c>
      <c r="BC427" t="s">
        <v>120</v>
      </c>
      <c r="BD427" t="s">
        <v>124</v>
      </c>
      <c r="BE427" t="s">
        <v>120</v>
      </c>
    </row>
    <row r="428" spans="1:57" hidden="1" x14ac:dyDescent="0.3">
      <c r="A428" s="55">
        <v>44515</v>
      </c>
      <c r="B428" t="s">
        <v>13</v>
      </c>
      <c r="C428" t="s">
        <v>32</v>
      </c>
      <c r="D428" t="s">
        <v>33</v>
      </c>
      <c r="E428">
        <v>3</v>
      </c>
      <c r="F428" t="s">
        <v>52</v>
      </c>
      <c r="G428" t="s">
        <v>53</v>
      </c>
      <c r="H428" t="s">
        <v>116</v>
      </c>
      <c r="I428" t="s">
        <v>69</v>
      </c>
      <c r="J428" s="55">
        <v>44514</v>
      </c>
      <c r="K428" s="55">
        <v>44515</v>
      </c>
      <c r="L428">
        <v>4</v>
      </c>
      <c r="M428" t="s">
        <v>117</v>
      </c>
      <c r="N428">
        <v>0</v>
      </c>
      <c r="O428">
        <v>12697140</v>
      </c>
      <c r="P428" t="s">
        <v>118</v>
      </c>
      <c r="Q428">
        <v>3433</v>
      </c>
      <c r="R428">
        <v>0</v>
      </c>
      <c r="S428">
        <v>1.3754298724999999E-2</v>
      </c>
      <c r="T428" s="19">
        <v>373837.09</v>
      </c>
      <c r="U428" s="19">
        <v>384960.12</v>
      </c>
      <c r="V428" s="19">
        <f t="shared" si="6"/>
        <v>11123.02999999997</v>
      </c>
      <c r="W428">
        <v>0</v>
      </c>
      <c r="X428">
        <v>0</v>
      </c>
      <c r="Y428">
        <v>0</v>
      </c>
      <c r="Z428">
        <v>11123.03</v>
      </c>
      <c r="AA428">
        <v>373837.09</v>
      </c>
      <c r="AB428">
        <v>2.9753682279090001</v>
      </c>
      <c r="AC428">
        <v>3.3823529411759998</v>
      </c>
      <c r="AD428" s="55">
        <v>44516.209247685183</v>
      </c>
      <c r="AE428" s="55">
        <v>44516.336430868054</v>
      </c>
      <c r="AF428">
        <v>3433</v>
      </c>
      <c r="AG428" t="s">
        <v>1564</v>
      </c>
      <c r="AH428" t="s">
        <v>1565</v>
      </c>
      <c r="AI428" t="s">
        <v>120</v>
      </c>
      <c r="AJ428">
        <v>0</v>
      </c>
      <c r="AK428" s="55">
        <v>44516.151273148149</v>
      </c>
      <c r="AL428" s="55">
        <v>44516.250254629631</v>
      </c>
      <c r="AM428" t="s">
        <v>13</v>
      </c>
      <c r="AN428" t="s">
        <v>1566</v>
      </c>
      <c r="AO428" t="s">
        <v>32</v>
      </c>
      <c r="AP428" t="s">
        <v>33</v>
      </c>
      <c r="AQ428">
        <v>3</v>
      </c>
      <c r="AR428" t="s">
        <v>122</v>
      </c>
      <c r="AS428" t="s">
        <v>1564</v>
      </c>
      <c r="AT428" s="53">
        <v>36161</v>
      </c>
      <c r="AU428" t="s">
        <v>232</v>
      </c>
      <c r="AV428" t="s">
        <v>122</v>
      </c>
      <c r="AW428" t="s">
        <v>13</v>
      </c>
      <c r="AX428" s="53">
        <v>44249</v>
      </c>
      <c r="AY428" t="s">
        <v>123</v>
      </c>
      <c r="AZ428" t="s">
        <v>52</v>
      </c>
      <c r="BA428" t="s">
        <v>53</v>
      </c>
      <c r="BB428" t="s">
        <v>233</v>
      </c>
      <c r="BC428" t="s">
        <v>120</v>
      </c>
      <c r="BD428" t="s">
        <v>124</v>
      </c>
      <c r="BE428" t="s">
        <v>120</v>
      </c>
    </row>
    <row r="429" spans="1:57" hidden="1" x14ac:dyDescent="0.3">
      <c r="A429" s="55">
        <v>44515</v>
      </c>
      <c r="B429" t="s">
        <v>13</v>
      </c>
      <c r="C429" t="s">
        <v>32</v>
      </c>
      <c r="D429" t="s">
        <v>33</v>
      </c>
      <c r="E429">
        <v>3</v>
      </c>
      <c r="F429" t="s">
        <v>52</v>
      </c>
      <c r="G429" t="s">
        <v>53</v>
      </c>
      <c r="H429" t="s">
        <v>116</v>
      </c>
      <c r="I429" t="s">
        <v>69</v>
      </c>
      <c r="J429" s="55">
        <v>44514</v>
      </c>
      <c r="K429" s="55">
        <v>44515</v>
      </c>
      <c r="L429">
        <v>4</v>
      </c>
      <c r="M429" t="s">
        <v>117</v>
      </c>
      <c r="N429">
        <v>0</v>
      </c>
      <c r="O429">
        <v>12697140</v>
      </c>
      <c r="P429" t="s">
        <v>118</v>
      </c>
      <c r="Q429">
        <v>3434</v>
      </c>
      <c r="R429">
        <v>0</v>
      </c>
      <c r="S429">
        <v>0.14597907197599999</v>
      </c>
      <c r="T429" s="19">
        <v>3967660.77</v>
      </c>
      <c r="U429" s="19">
        <v>3667322.2</v>
      </c>
      <c r="V429" s="19">
        <f t="shared" si="6"/>
        <v>-300338.56999999983</v>
      </c>
      <c r="W429">
        <v>-289125.64</v>
      </c>
      <c r="X429">
        <v>0</v>
      </c>
      <c r="Y429">
        <v>-289125.64</v>
      </c>
      <c r="Z429">
        <v>-11212.9299999998</v>
      </c>
      <c r="AA429">
        <v>3967660.77</v>
      </c>
      <c r="AB429">
        <v>-0.28260808193999998</v>
      </c>
      <c r="AC429">
        <v>0.111500477859</v>
      </c>
      <c r="AD429" s="55">
        <v>44516.209247685183</v>
      </c>
      <c r="AE429" s="55">
        <v>44516.336430868054</v>
      </c>
      <c r="AF429">
        <v>3434</v>
      </c>
      <c r="AG429" t="s">
        <v>1567</v>
      </c>
      <c r="AH429" t="s">
        <v>1568</v>
      </c>
      <c r="AI429" t="s">
        <v>120</v>
      </c>
      <c r="AJ429">
        <v>0</v>
      </c>
      <c r="AK429" s="55">
        <v>44516.151273148149</v>
      </c>
      <c r="AL429" s="55">
        <v>44516.250254629631</v>
      </c>
      <c r="AM429" t="s">
        <v>13</v>
      </c>
      <c r="AN429">
        <v>609207105</v>
      </c>
      <c r="AO429" t="s">
        <v>32</v>
      </c>
      <c r="AP429" t="s">
        <v>33</v>
      </c>
      <c r="AQ429">
        <v>3</v>
      </c>
      <c r="AR429" t="s">
        <v>122</v>
      </c>
      <c r="AS429" t="s">
        <v>1567</v>
      </c>
      <c r="AT429" s="53">
        <v>36161</v>
      </c>
      <c r="AU429" t="s">
        <v>232</v>
      </c>
      <c r="AV429" t="s">
        <v>122</v>
      </c>
      <c r="AW429" t="s">
        <v>13</v>
      </c>
      <c r="AX429" s="53">
        <v>44249</v>
      </c>
      <c r="AY429" t="s">
        <v>123</v>
      </c>
      <c r="AZ429" t="s">
        <v>52</v>
      </c>
      <c r="BA429" t="s">
        <v>53</v>
      </c>
      <c r="BB429" t="s">
        <v>233</v>
      </c>
      <c r="BC429" t="s">
        <v>120</v>
      </c>
      <c r="BD429" t="s">
        <v>124</v>
      </c>
      <c r="BE429" t="s">
        <v>120</v>
      </c>
    </row>
    <row r="430" spans="1:57" hidden="1" x14ac:dyDescent="0.3">
      <c r="A430" s="55">
        <v>44515</v>
      </c>
      <c r="B430" t="s">
        <v>13</v>
      </c>
      <c r="C430" t="s">
        <v>32</v>
      </c>
      <c r="D430" t="s">
        <v>33</v>
      </c>
      <c r="E430">
        <v>3</v>
      </c>
      <c r="F430" t="s">
        <v>52</v>
      </c>
      <c r="G430" t="s">
        <v>53</v>
      </c>
      <c r="H430" t="s">
        <v>116</v>
      </c>
      <c r="I430" t="s">
        <v>69</v>
      </c>
      <c r="J430" s="55">
        <v>44514</v>
      </c>
      <c r="K430" s="55">
        <v>44515</v>
      </c>
      <c r="L430">
        <v>4</v>
      </c>
      <c r="M430" t="s">
        <v>117</v>
      </c>
      <c r="N430">
        <v>0</v>
      </c>
      <c r="O430">
        <v>12697140</v>
      </c>
      <c r="P430" t="s">
        <v>118</v>
      </c>
      <c r="Q430">
        <v>3437</v>
      </c>
      <c r="R430">
        <v>0</v>
      </c>
      <c r="S430">
        <v>0.108225329287</v>
      </c>
      <c r="T430" s="19">
        <v>2941527.08</v>
      </c>
      <c r="U430" s="19">
        <v>2734948.31</v>
      </c>
      <c r="V430" s="19">
        <f t="shared" si="6"/>
        <v>-206578.77000000002</v>
      </c>
      <c r="W430">
        <v>-215839.69</v>
      </c>
      <c r="X430">
        <v>0</v>
      </c>
      <c r="Y430">
        <v>-215839.69</v>
      </c>
      <c r="Z430">
        <v>9260.9199999999801</v>
      </c>
      <c r="AA430">
        <v>2941527.08</v>
      </c>
      <c r="AB430">
        <v>0.31483374954999999</v>
      </c>
      <c r="AC430">
        <v>0.71130354105500004</v>
      </c>
      <c r="AD430" s="55">
        <v>44516.209247685183</v>
      </c>
      <c r="AE430" s="55">
        <v>44516.336430868054</v>
      </c>
      <c r="AF430">
        <v>3437</v>
      </c>
      <c r="AG430" t="s">
        <v>1569</v>
      </c>
      <c r="AH430" t="s">
        <v>1570</v>
      </c>
      <c r="AI430" t="s">
        <v>120</v>
      </c>
      <c r="AJ430">
        <v>0</v>
      </c>
      <c r="AK430" s="55">
        <v>44516.151273148149</v>
      </c>
      <c r="AL430" s="55">
        <v>44516.250254629631</v>
      </c>
      <c r="AM430" t="s">
        <v>13</v>
      </c>
      <c r="AN430">
        <v>615369105</v>
      </c>
      <c r="AO430" t="s">
        <v>32</v>
      </c>
      <c r="AP430" t="s">
        <v>33</v>
      </c>
      <c r="AQ430">
        <v>3</v>
      </c>
      <c r="AR430" t="s">
        <v>122</v>
      </c>
      <c r="AS430" t="s">
        <v>1569</v>
      </c>
      <c r="AT430" s="53">
        <v>36161</v>
      </c>
      <c r="AU430" t="s">
        <v>232</v>
      </c>
      <c r="AV430" t="s">
        <v>122</v>
      </c>
      <c r="AW430" t="s">
        <v>13</v>
      </c>
      <c r="AX430" s="53">
        <v>44249</v>
      </c>
      <c r="AY430" t="s">
        <v>123</v>
      </c>
      <c r="AZ430" t="s">
        <v>52</v>
      </c>
      <c r="BA430" t="s">
        <v>53</v>
      </c>
      <c r="BB430" t="s">
        <v>233</v>
      </c>
      <c r="BC430" t="s">
        <v>120</v>
      </c>
      <c r="BD430" t="s">
        <v>124</v>
      </c>
      <c r="BE430" t="s">
        <v>120</v>
      </c>
    </row>
    <row r="431" spans="1:57" hidden="1" x14ac:dyDescent="0.3">
      <c r="A431" s="55">
        <v>44515</v>
      </c>
      <c r="B431" t="s">
        <v>13</v>
      </c>
      <c r="C431" t="s">
        <v>32</v>
      </c>
      <c r="D431" t="s">
        <v>33</v>
      </c>
      <c r="E431">
        <v>3</v>
      </c>
      <c r="F431" t="s">
        <v>52</v>
      </c>
      <c r="G431" t="s">
        <v>53</v>
      </c>
      <c r="H431" t="s">
        <v>116</v>
      </c>
      <c r="I431" t="s">
        <v>69</v>
      </c>
      <c r="J431" s="55">
        <v>44514</v>
      </c>
      <c r="K431" s="55">
        <v>44515</v>
      </c>
      <c r="L431">
        <v>4</v>
      </c>
      <c r="M431" t="s">
        <v>117</v>
      </c>
      <c r="N431">
        <v>0</v>
      </c>
      <c r="O431">
        <v>12697140</v>
      </c>
      <c r="P431" t="s">
        <v>118</v>
      </c>
      <c r="Q431">
        <v>3438</v>
      </c>
      <c r="R431">
        <v>0</v>
      </c>
      <c r="S431">
        <v>0.23065016991000001</v>
      </c>
      <c r="T431" s="19">
        <v>6322398.82506001</v>
      </c>
      <c r="U431" s="19">
        <v>5808761.9299999997</v>
      </c>
      <c r="V431" s="19">
        <f t="shared" si="6"/>
        <v>-513636.89506001025</v>
      </c>
      <c r="W431">
        <v>-457853.24</v>
      </c>
      <c r="X431">
        <v>-53406.85</v>
      </c>
      <c r="Y431">
        <v>-511260.09</v>
      </c>
      <c r="Z431">
        <v>-2376.8050600102902</v>
      </c>
      <c r="AA431">
        <v>6268991.9750600103</v>
      </c>
      <c r="AB431">
        <v>-3.7913672077999998E-2</v>
      </c>
      <c r="AC431">
        <v>0.36054081121699999</v>
      </c>
      <c r="AD431" s="55">
        <v>44516.209247685183</v>
      </c>
      <c r="AE431" s="55">
        <v>44516.336430868054</v>
      </c>
      <c r="AF431">
        <v>3438</v>
      </c>
      <c r="AG431" t="s">
        <v>1571</v>
      </c>
      <c r="AH431" t="s">
        <v>1572</v>
      </c>
      <c r="AI431" t="s">
        <v>120</v>
      </c>
      <c r="AJ431">
        <v>0</v>
      </c>
      <c r="AK431" s="55">
        <v>44516.151273148149</v>
      </c>
      <c r="AL431" s="55">
        <v>44516.250254629631</v>
      </c>
      <c r="AM431" t="s">
        <v>13</v>
      </c>
      <c r="AN431">
        <v>617446448</v>
      </c>
      <c r="AO431" t="s">
        <v>32</v>
      </c>
      <c r="AP431" t="s">
        <v>33</v>
      </c>
      <c r="AQ431">
        <v>3</v>
      </c>
      <c r="AR431" t="s">
        <v>122</v>
      </c>
      <c r="AS431" t="s">
        <v>1571</v>
      </c>
      <c r="AT431" s="53">
        <v>36161</v>
      </c>
      <c r="AU431" t="s">
        <v>232</v>
      </c>
      <c r="AV431" t="s">
        <v>122</v>
      </c>
      <c r="AW431" t="s">
        <v>13</v>
      </c>
      <c r="AX431" s="53">
        <v>44249</v>
      </c>
      <c r="AY431" t="s">
        <v>123</v>
      </c>
      <c r="AZ431" t="s">
        <v>52</v>
      </c>
      <c r="BA431" t="s">
        <v>53</v>
      </c>
      <c r="BB431" t="s">
        <v>233</v>
      </c>
      <c r="BC431" t="s">
        <v>120</v>
      </c>
      <c r="BD431" t="s">
        <v>124</v>
      </c>
      <c r="BE431" t="s">
        <v>120</v>
      </c>
    </row>
    <row r="432" spans="1:57" hidden="1" x14ac:dyDescent="0.3">
      <c r="A432" s="55">
        <v>44515</v>
      </c>
      <c r="B432" t="s">
        <v>13</v>
      </c>
      <c r="C432" t="s">
        <v>32</v>
      </c>
      <c r="D432" t="s">
        <v>33</v>
      </c>
      <c r="E432">
        <v>3</v>
      </c>
      <c r="F432" t="s">
        <v>52</v>
      </c>
      <c r="G432" t="s">
        <v>53</v>
      </c>
      <c r="H432" t="s">
        <v>116</v>
      </c>
      <c r="I432" t="s">
        <v>69</v>
      </c>
      <c r="J432" s="55">
        <v>44514</v>
      </c>
      <c r="K432" s="55">
        <v>44515</v>
      </c>
      <c r="L432">
        <v>4</v>
      </c>
      <c r="M432" t="s">
        <v>117</v>
      </c>
      <c r="N432">
        <v>0</v>
      </c>
      <c r="O432">
        <v>12697140</v>
      </c>
      <c r="P432" t="s">
        <v>118</v>
      </c>
      <c r="Q432">
        <v>3440</v>
      </c>
      <c r="R432">
        <v>0</v>
      </c>
      <c r="S432">
        <v>2.2926193391000001E-2</v>
      </c>
      <c r="T432" s="19">
        <v>623126.02</v>
      </c>
      <c r="U432" s="19">
        <v>628972.94999999995</v>
      </c>
      <c r="V432" s="19">
        <f t="shared" si="6"/>
        <v>5846.9299999999348</v>
      </c>
      <c r="W432">
        <v>0</v>
      </c>
      <c r="X432">
        <v>0</v>
      </c>
      <c r="Y432">
        <v>0</v>
      </c>
      <c r="Z432">
        <v>5846.9299999999403</v>
      </c>
      <c r="AA432">
        <v>623126.02</v>
      </c>
      <c r="AB432">
        <v>0.93832223536399995</v>
      </c>
      <c r="AC432">
        <v>1.3372559507890001</v>
      </c>
      <c r="AD432" s="55">
        <v>44516.209247685183</v>
      </c>
      <c r="AE432" s="55">
        <v>44516.336430868054</v>
      </c>
      <c r="AF432">
        <v>3440</v>
      </c>
      <c r="AG432" t="s">
        <v>1573</v>
      </c>
      <c r="AH432" t="s">
        <v>1574</v>
      </c>
      <c r="AI432" t="s">
        <v>120</v>
      </c>
      <c r="AJ432">
        <v>0</v>
      </c>
      <c r="AK432" s="55">
        <v>44516.151273148149</v>
      </c>
      <c r="AL432" s="55">
        <v>44516.250254629631</v>
      </c>
      <c r="AM432" t="s">
        <v>13</v>
      </c>
      <c r="AN432" t="s">
        <v>1575</v>
      </c>
      <c r="AO432" t="s">
        <v>32</v>
      </c>
      <c r="AP432" t="s">
        <v>33</v>
      </c>
      <c r="AQ432">
        <v>3</v>
      </c>
      <c r="AR432" t="s">
        <v>122</v>
      </c>
      <c r="AS432" t="s">
        <v>1573</v>
      </c>
      <c r="AT432" s="53">
        <v>36161</v>
      </c>
      <c r="AU432" t="s">
        <v>232</v>
      </c>
      <c r="AV432" t="s">
        <v>122</v>
      </c>
      <c r="AW432" t="s">
        <v>13</v>
      </c>
      <c r="AX432" s="53">
        <v>44249</v>
      </c>
      <c r="AY432" t="s">
        <v>123</v>
      </c>
      <c r="AZ432" t="s">
        <v>52</v>
      </c>
      <c r="BA432" t="s">
        <v>53</v>
      </c>
      <c r="BB432" t="s">
        <v>233</v>
      </c>
      <c r="BC432" t="s">
        <v>120</v>
      </c>
      <c r="BD432" t="s">
        <v>124</v>
      </c>
      <c r="BE432" t="s">
        <v>120</v>
      </c>
    </row>
    <row r="433" spans="1:57" hidden="1" x14ac:dyDescent="0.3">
      <c r="A433" s="55">
        <v>44515</v>
      </c>
      <c r="B433" t="s">
        <v>13</v>
      </c>
      <c r="C433" t="s">
        <v>32</v>
      </c>
      <c r="D433" t="s">
        <v>33</v>
      </c>
      <c r="E433">
        <v>3</v>
      </c>
      <c r="F433" t="s">
        <v>52</v>
      </c>
      <c r="G433" t="s">
        <v>53</v>
      </c>
      <c r="H433" t="s">
        <v>116</v>
      </c>
      <c r="I433" t="s">
        <v>69</v>
      </c>
      <c r="J433" s="55">
        <v>44514</v>
      </c>
      <c r="K433" s="55">
        <v>44515</v>
      </c>
      <c r="L433">
        <v>4</v>
      </c>
      <c r="M433" t="s">
        <v>117</v>
      </c>
      <c r="N433">
        <v>0</v>
      </c>
      <c r="O433">
        <v>12697140</v>
      </c>
      <c r="P433" t="s">
        <v>118</v>
      </c>
      <c r="Q433">
        <v>3441</v>
      </c>
      <c r="R433">
        <v>0</v>
      </c>
      <c r="S433">
        <v>7.0619415921999995E-2</v>
      </c>
      <c r="T433" s="19">
        <v>1919411.34</v>
      </c>
      <c r="U433" s="19">
        <v>1771008.14</v>
      </c>
      <c r="V433" s="19">
        <f t="shared" si="6"/>
        <v>-148403.20000000019</v>
      </c>
      <c r="W433">
        <v>-139402.38</v>
      </c>
      <c r="X433">
        <v>0</v>
      </c>
      <c r="Y433">
        <v>-139402.38</v>
      </c>
      <c r="Z433">
        <v>-9000.8200000001798</v>
      </c>
      <c r="AA433">
        <v>1919411.34</v>
      </c>
      <c r="AB433">
        <v>-0.46893648132799998</v>
      </c>
      <c r="AC433">
        <v>-7.5564747057000003E-2</v>
      </c>
      <c r="AD433" s="55">
        <v>44516.209247685183</v>
      </c>
      <c r="AE433" s="55">
        <v>44516.336430868054</v>
      </c>
      <c r="AF433">
        <v>3441</v>
      </c>
      <c r="AG433" t="s">
        <v>1576</v>
      </c>
      <c r="AH433" t="s">
        <v>1577</v>
      </c>
      <c r="AI433" t="s">
        <v>120</v>
      </c>
      <c r="AJ433">
        <v>0</v>
      </c>
      <c r="AK433" s="55">
        <v>44516.151273148149</v>
      </c>
      <c r="AL433" s="55">
        <v>44516.250254629631</v>
      </c>
      <c r="AM433" t="s">
        <v>13</v>
      </c>
      <c r="AN433">
        <v>620076307</v>
      </c>
      <c r="AO433" t="s">
        <v>32</v>
      </c>
      <c r="AP433" t="s">
        <v>33</v>
      </c>
      <c r="AQ433">
        <v>3</v>
      </c>
      <c r="AR433" t="s">
        <v>122</v>
      </c>
      <c r="AS433" t="s">
        <v>1576</v>
      </c>
      <c r="AT433" s="53">
        <v>36161</v>
      </c>
      <c r="AU433" t="s">
        <v>232</v>
      </c>
      <c r="AV433" t="s">
        <v>122</v>
      </c>
      <c r="AW433" t="s">
        <v>13</v>
      </c>
      <c r="AX433" s="53">
        <v>44249</v>
      </c>
      <c r="AY433" t="s">
        <v>123</v>
      </c>
      <c r="AZ433" t="s">
        <v>52</v>
      </c>
      <c r="BA433" t="s">
        <v>53</v>
      </c>
      <c r="BB433" t="s">
        <v>233</v>
      </c>
      <c r="BC433" t="s">
        <v>120</v>
      </c>
      <c r="BD433" t="s">
        <v>124</v>
      </c>
      <c r="BE433" t="s">
        <v>120</v>
      </c>
    </row>
    <row r="434" spans="1:57" hidden="1" x14ac:dyDescent="0.3">
      <c r="A434" s="55">
        <v>44515</v>
      </c>
      <c r="B434" t="s">
        <v>13</v>
      </c>
      <c r="C434" t="s">
        <v>32</v>
      </c>
      <c r="D434" t="s">
        <v>33</v>
      </c>
      <c r="E434">
        <v>3</v>
      </c>
      <c r="F434" t="s">
        <v>52</v>
      </c>
      <c r="G434" t="s">
        <v>53</v>
      </c>
      <c r="H434" t="s">
        <v>116</v>
      </c>
      <c r="I434" t="s">
        <v>69</v>
      </c>
      <c r="J434" s="55">
        <v>44514</v>
      </c>
      <c r="K434" s="55">
        <v>44515</v>
      </c>
      <c r="L434">
        <v>4</v>
      </c>
      <c r="M434" t="s">
        <v>117</v>
      </c>
      <c r="N434">
        <v>0</v>
      </c>
      <c r="O434">
        <v>12697140</v>
      </c>
      <c r="P434" t="s">
        <v>118</v>
      </c>
      <c r="Q434">
        <v>3449</v>
      </c>
      <c r="R434">
        <v>0</v>
      </c>
      <c r="S434">
        <v>1.3406479589E-2</v>
      </c>
      <c r="T434" s="19">
        <v>368942.40600000002</v>
      </c>
      <c r="U434" s="19">
        <v>372893.89</v>
      </c>
      <c r="V434" s="19">
        <f t="shared" si="6"/>
        <v>3951.4839999999967</v>
      </c>
      <c r="W434">
        <v>0</v>
      </c>
      <c r="X434">
        <v>-4558.92</v>
      </c>
      <c r="Y434">
        <v>-4558.92</v>
      </c>
      <c r="Z434">
        <v>8510.4040000000005</v>
      </c>
      <c r="AA434">
        <v>364383.48599999998</v>
      </c>
      <c r="AB434">
        <v>2.335562484849</v>
      </c>
      <c r="AC434">
        <v>2.7450980392159998</v>
      </c>
      <c r="AD434" s="55">
        <v>44516.209247685183</v>
      </c>
      <c r="AE434" s="55">
        <v>44516.336430868054</v>
      </c>
      <c r="AF434">
        <v>3449</v>
      </c>
      <c r="AG434" t="s">
        <v>1578</v>
      </c>
      <c r="AH434" t="s">
        <v>1579</v>
      </c>
      <c r="AI434" t="s">
        <v>120</v>
      </c>
      <c r="AJ434">
        <v>0</v>
      </c>
      <c r="AK434" s="55">
        <v>44516.151273148149</v>
      </c>
      <c r="AL434" s="55">
        <v>44516.250254629631</v>
      </c>
      <c r="AM434" t="s">
        <v>13</v>
      </c>
      <c r="AN434">
        <v>629377508</v>
      </c>
      <c r="AO434" t="s">
        <v>32</v>
      </c>
      <c r="AP434" t="s">
        <v>33</v>
      </c>
      <c r="AQ434">
        <v>3</v>
      </c>
      <c r="AR434" t="s">
        <v>122</v>
      </c>
      <c r="AS434" t="s">
        <v>1578</v>
      </c>
      <c r="AT434" s="53">
        <v>36161</v>
      </c>
      <c r="AU434" t="s">
        <v>232</v>
      </c>
      <c r="AV434" t="s">
        <v>122</v>
      </c>
      <c r="AW434" t="s">
        <v>13</v>
      </c>
      <c r="AX434" s="53">
        <v>44249</v>
      </c>
      <c r="AY434" t="s">
        <v>123</v>
      </c>
      <c r="AZ434" t="s">
        <v>52</v>
      </c>
      <c r="BA434" t="s">
        <v>53</v>
      </c>
      <c r="BB434" t="s">
        <v>233</v>
      </c>
      <c r="BC434" t="s">
        <v>120</v>
      </c>
      <c r="BD434" t="s">
        <v>124</v>
      </c>
      <c r="BE434" t="s">
        <v>120</v>
      </c>
    </row>
    <row r="435" spans="1:57" hidden="1" x14ac:dyDescent="0.3">
      <c r="A435" s="55">
        <v>44515</v>
      </c>
      <c r="B435" t="s">
        <v>13</v>
      </c>
      <c r="C435" t="s">
        <v>32</v>
      </c>
      <c r="D435" t="s">
        <v>33</v>
      </c>
      <c r="E435">
        <v>3</v>
      </c>
      <c r="F435" t="s">
        <v>52</v>
      </c>
      <c r="G435" t="s">
        <v>53</v>
      </c>
      <c r="H435" t="s">
        <v>116</v>
      </c>
      <c r="I435" t="s">
        <v>69</v>
      </c>
      <c r="J435" s="55">
        <v>44514</v>
      </c>
      <c r="K435" s="55">
        <v>44515</v>
      </c>
      <c r="L435">
        <v>4</v>
      </c>
      <c r="M435" t="s">
        <v>117</v>
      </c>
      <c r="N435">
        <v>0</v>
      </c>
      <c r="O435">
        <v>12697140</v>
      </c>
      <c r="P435" t="s">
        <v>118</v>
      </c>
      <c r="Q435">
        <v>3450</v>
      </c>
      <c r="R435">
        <v>0</v>
      </c>
      <c r="S435">
        <v>3.0138773247000001E-2</v>
      </c>
      <c r="T435" s="19">
        <v>819161.45</v>
      </c>
      <c r="U435" s="19">
        <v>687482.23</v>
      </c>
      <c r="V435" s="19">
        <f t="shared" si="6"/>
        <v>-131679.21999999997</v>
      </c>
      <c r="W435">
        <v>-132208.12</v>
      </c>
      <c r="X435">
        <v>0</v>
      </c>
      <c r="Y435">
        <v>-132208.12</v>
      </c>
      <c r="Z435">
        <v>528.90000000002306</v>
      </c>
      <c r="AA435">
        <v>819161.45</v>
      </c>
      <c r="AB435">
        <v>6.4566026636000001E-2</v>
      </c>
      <c r="AC435">
        <v>0.460047089636</v>
      </c>
      <c r="AD435" s="55">
        <v>44516.209247685183</v>
      </c>
      <c r="AE435" s="55">
        <v>44516.336430868054</v>
      </c>
      <c r="AF435">
        <v>3450</v>
      </c>
      <c r="AG435" t="s">
        <v>1580</v>
      </c>
      <c r="AH435" t="s">
        <v>1581</v>
      </c>
      <c r="AI435" t="s">
        <v>120</v>
      </c>
      <c r="AJ435">
        <v>0</v>
      </c>
      <c r="AK435" s="55">
        <v>44516.151273148149</v>
      </c>
      <c r="AL435" s="55">
        <v>44516.250254629631</v>
      </c>
      <c r="AM435" t="s">
        <v>13</v>
      </c>
      <c r="AN435" t="s">
        <v>1582</v>
      </c>
      <c r="AO435" t="s">
        <v>32</v>
      </c>
      <c r="AP435" t="s">
        <v>33</v>
      </c>
      <c r="AQ435">
        <v>3</v>
      </c>
      <c r="AR435" t="s">
        <v>122</v>
      </c>
      <c r="AS435" t="s">
        <v>1580</v>
      </c>
      <c r="AT435" s="53">
        <v>36161</v>
      </c>
      <c r="AU435" t="s">
        <v>232</v>
      </c>
      <c r="AV435" t="s">
        <v>122</v>
      </c>
      <c r="AW435" t="s">
        <v>13</v>
      </c>
      <c r="AX435" s="53">
        <v>44249</v>
      </c>
      <c r="AY435" t="s">
        <v>123</v>
      </c>
      <c r="AZ435" t="s">
        <v>52</v>
      </c>
      <c r="BA435" t="s">
        <v>53</v>
      </c>
      <c r="BB435" t="s">
        <v>233</v>
      </c>
      <c r="BC435" t="s">
        <v>120</v>
      </c>
      <c r="BD435" t="s">
        <v>124</v>
      </c>
      <c r="BE435" t="s">
        <v>120</v>
      </c>
    </row>
    <row r="436" spans="1:57" hidden="1" x14ac:dyDescent="0.3">
      <c r="A436" s="55">
        <v>44515</v>
      </c>
      <c r="B436" t="s">
        <v>13</v>
      </c>
      <c r="C436" t="s">
        <v>32</v>
      </c>
      <c r="D436" t="s">
        <v>33</v>
      </c>
      <c r="E436">
        <v>3</v>
      </c>
      <c r="F436" t="s">
        <v>52</v>
      </c>
      <c r="G436" t="s">
        <v>53</v>
      </c>
      <c r="H436" t="s">
        <v>116</v>
      </c>
      <c r="I436" t="s">
        <v>69</v>
      </c>
      <c r="J436" s="55">
        <v>44514</v>
      </c>
      <c r="K436" s="55">
        <v>44515</v>
      </c>
      <c r="L436">
        <v>4</v>
      </c>
      <c r="M436" t="s">
        <v>117</v>
      </c>
      <c r="N436">
        <v>0</v>
      </c>
      <c r="O436">
        <v>12697140</v>
      </c>
      <c r="P436" t="s">
        <v>118</v>
      </c>
      <c r="Q436">
        <v>3452</v>
      </c>
      <c r="R436">
        <v>0</v>
      </c>
      <c r="S436">
        <v>3.9378090035999999E-2</v>
      </c>
      <c r="T436" s="19">
        <v>1070282.8899999999</v>
      </c>
      <c r="U436" s="19">
        <v>946685.52</v>
      </c>
      <c r="V436" s="19">
        <f t="shared" si="6"/>
        <v>-123597.36999999988</v>
      </c>
      <c r="W436">
        <v>-126084.64</v>
      </c>
      <c r="X436">
        <v>0</v>
      </c>
      <c r="Y436">
        <v>-126084.64</v>
      </c>
      <c r="Z436">
        <v>2487.27000000012</v>
      </c>
      <c r="AA436">
        <v>1070282.8899999999</v>
      </c>
      <c r="AB436">
        <v>0.23239369920200001</v>
      </c>
      <c r="AC436">
        <v>0.62853852797200005</v>
      </c>
      <c r="AD436" s="55">
        <v>44516.209247685183</v>
      </c>
      <c r="AE436" s="55">
        <v>44516.336430868054</v>
      </c>
      <c r="AF436">
        <v>3452</v>
      </c>
      <c r="AG436" t="s">
        <v>1583</v>
      </c>
      <c r="AH436" t="s">
        <v>1584</v>
      </c>
      <c r="AI436" t="s">
        <v>120</v>
      </c>
      <c r="AJ436">
        <v>0</v>
      </c>
      <c r="AK436" s="55">
        <v>44516.151273148149</v>
      </c>
      <c r="AL436" s="55">
        <v>44516.250254629631</v>
      </c>
      <c r="AM436" t="s">
        <v>13</v>
      </c>
      <c r="AN436">
        <v>631103108</v>
      </c>
      <c r="AO436" t="s">
        <v>32</v>
      </c>
      <c r="AP436" t="s">
        <v>33</v>
      </c>
      <c r="AQ436">
        <v>3</v>
      </c>
      <c r="AR436" t="s">
        <v>122</v>
      </c>
      <c r="AS436" t="s">
        <v>1583</v>
      </c>
      <c r="AT436" s="53">
        <v>36161</v>
      </c>
      <c r="AU436" t="s">
        <v>232</v>
      </c>
      <c r="AV436" t="s">
        <v>122</v>
      </c>
      <c r="AW436" t="s">
        <v>13</v>
      </c>
      <c r="AX436" s="53">
        <v>44249</v>
      </c>
      <c r="AY436" t="s">
        <v>123</v>
      </c>
      <c r="AZ436" t="s">
        <v>52</v>
      </c>
      <c r="BA436" t="s">
        <v>53</v>
      </c>
      <c r="BB436" t="s">
        <v>233</v>
      </c>
      <c r="BC436" t="s">
        <v>120</v>
      </c>
      <c r="BD436" t="s">
        <v>124</v>
      </c>
      <c r="BE436" t="s">
        <v>120</v>
      </c>
    </row>
    <row r="437" spans="1:57" hidden="1" x14ac:dyDescent="0.3">
      <c r="A437" s="55">
        <v>44515</v>
      </c>
      <c r="B437" t="s">
        <v>13</v>
      </c>
      <c r="C437" t="s">
        <v>32</v>
      </c>
      <c r="D437" t="s">
        <v>33</v>
      </c>
      <c r="E437">
        <v>3</v>
      </c>
      <c r="F437" t="s">
        <v>52</v>
      </c>
      <c r="G437" t="s">
        <v>53</v>
      </c>
      <c r="H437" t="s">
        <v>116</v>
      </c>
      <c r="I437" t="s">
        <v>69</v>
      </c>
      <c r="J437" s="55">
        <v>44514</v>
      </c>
      <c r="K437" s="55">
        <v>44515</v>
      </c>
      <c r="L437">
        <v>4</v>
      </c>
      <c r="M437" t="s">
        <v>117</v>
      </c>
      <c r="N437">
        <v>0</v>
      </c>
      <c r="O437">
        <v>12697140</v>
      </c>
      <c r="P437" t="s">
        <v>118</v>
      </c>
      <c r="Q437">
        <v>3459</v>
      </c>
      <c r="R437">
        <v>0</v>
      </c>
      <c r="S437">
        <v>3.6168128358999997E-2</v>
      </c>
      <c r="T437" s="19">
        <v>983037.24</v>
      </c>
      <c r="U437" s="19">
        <v>821674.06</v>
      </c>
      <c r="V437" s="19">
        <f t="shared" si="6"/>
        <v>-161363.17999999993</v>
      </c>
      <c r="W437">
        <v>-147351.54</v>
      </c>
      <c r="X437">
        <v>0</v>
      </c>
      <c r="Y437">
        <v>-147351.54</v>
      </c>
      <c r="Z437">
        <v>-14011.639999999899</v>
      </c>
      <c r="AA437">
        <v>983037.24</v>
      </c>
      <c r="AB437">
        <v>-1.4253417296790001</v>
      </c>
      <c r="AC437">
        <v>-1.035750083528</v>
      </c>
      <c r="AD437" s="55">
        <v>44516.209247685183</v>
      </c>
      <c r="AE437" s="55">
        <v>44516.336430868054</v>
      </c>
      <c r="AF437">
        <v>3459</v>
      </c>
      <c r="AG437" t="s">
        <v>1588</v>
      </c>
      <c r="AH437" t="s">
        <v>1589</v>
      </c>
      <c r="AI437" t="s">
        <v>120</v>
      </c>
      <c r="AJ437">
        <v>0</v>
      </c>
      <c r="AK437" s="55">
        <v>44516.151273148149</v>
      </c>
      <c r="AL437" s="55">
        <v>44516.250254629631</v>
      </c>
      <c r="AM437" t="s">
        <v>13</v>
      </c>
      <c r="AN437" t="s">
        <v>1590</v>
      </c>
      <c r="AO437" t="s">
        <v>32</v>
      </c>
      <c r="AP437" t="s">
        <v>33</v>
      </c>
      <c r="AQ437">
        <v>3</v>
      </c>
      <c r="AR437" t="s">
        <v>122</v>
      </c>
      <c r="AS437" t="s">
        <v>1588</v>
      </c>
      <c r="AT437" s="53">
        <v>36161</v>
      </c>
      <c r="AU437" t="s">
        <v>232</v>
      </c>
      <c r="AV437" t="s">
        <v>122</v>
      </c>
      <c r="AW437" t="s">
        <v>13</v>
      </c>
      <c r="AX437" s="53">
        <v>44249</v>
      </c>
      <c r="AY437" t="s">
        <v>123</v>
      </c>
      <c r="AZ437" t="s">
        <v>52</v>
      </c>
      <c r="BA437" t="s">
        <v>53</v>
      </c>
      <c r="BB437" t="s">
        <v>233</v>
      </c>
      <c r="BC437" t="s">
        <v>120</v>
      </c>
      <c r="BD437" t="s">
        <v>124</v>
      </c>
      <c r="BE437" t="s">
        <v>120</v>
      </c>
    </row>
    <row r="438" spans="1:57" hidden="1" x14ac:dyDescent="0.3">
      <c r="A438" s="55">
        <v>44515</v>
      </c>
      <c r="B438" t="s">
        <v>13</v>
      </c>
      <c r="C438" t="s">
        <v>32</v>
      </c>
      <c r="D438" t="s">
        <v>33</v>
      </c>
      <c r="E438">
        <v>3</v>
      </c>
      <c r="F438" t="s">
        <v>52</v>
      </c>
      <c r="G438" t="s">
        <v>53</v>
      </c>
      <c r="H438" t="s">
        <v>116</v>
      </c>
      <c r="I438" t="s">
        <v>69</v>
      </c>
      <c r="J438" s="55">
        <v>44514</v>
      </c>
      <c r="K438" s="55">
        <v>44515</v>
      </c>
      <c r="L438">
        <v>4</v>
      </c>
      <c r="M438" t="s">
        <v>117</v>
      </c>
      <c r="N438">
        <v>0</v>
      </c>
      <c r="O438">
        <v>12697140</v>
      </c>
      <c r="P438" t="s">
        <v>118</v>
      </c>
      <c r="Q438">
        <v>3461</v>
      </c>
      <c r="R438">
        <v>0</v>
      </c>
      <c r="S438">
        <v>0.50103679091700004</v>
      </c>
      <c r="T438" s="19">
        <v>13618006.970000001</v>
      </c>
      <c r="U438" s="19">
        <v>12512259.779999999</v>
      </c>
      <c r="V438" s="19">
        <f t="shared" si="6"/>
        <v>-1105747.1900000013</v>
      </c>
      <c r="W438">
        <v>-986959.16</v>
      </c>
      <c r="X438">
        <v>0</v>
      </c>
      <c r="Y438">
        <v>-986959.16</v>
      </c>
      <c r="Z438">
        <v>-118788.030000001</v>
      </c>
      <c r="AA438">
        <v>13618006.970000001</v>
      </c>
      <c r="AB438">
        <v>-0.87228645323599996</v>
      </c>
      <c r="AC438">
        <v>-0.48050863597100002</v>
      </c>
      <c r="AD438" s="55">
        <v>44516.209247685183</v>
      </c>
      <c r="AE438" s="55">
        <v>44516.336430868054</v>
      </c>
      <c r="AF438">
        <v>3461</v>
      </c>
      <c r="AG438" t="s">
        <v>1591</v>
      </c>
      <c r="AH438" t="s">
        <v>1592</v>
      </c>
      <c r="AI438" t="s">
        <v>120</v>
      </c>
      <c r="AJ438">
        <v>0</v>
      </c>
      <c r="AK438" s="55">
        <v>44516.151273148149</v>
      </c>
      <c r="AL438" s="55">
        <v>44516.250254629631</v>
      </c>
      <c r="AM438" t="s">
        <v>13</v>
      </c>
      <c r="AN438" t="s">
        <v>1593</v>
      </c>
      <c r="AO438" t="s">
        <v>32</v>
      </c>
      <c r="AP438" t="s">
        <v>33</v>
      </c>
      <c r="AQ438">
        <v>3</v>
      </c>
      <c r="AR438" t="s">
        <v>122</v>
      </c>
      <c r="AS438" t="s">
        <v>1591</v>
      </c>
      <c r="AT438" s="53">
        <v>36161</v>
      </c>
      <c r="AU438" t="s">
        <v>232</v>
      </c>
      <c r="AV438" t="s">
        <v>122</v>
      </c>
      <c r="AW438" t="s">
        <v>13</v>
      </c>
      <c r="AX438" s="53">
        <v>44249</v>
      </c>
      <c r="AY438" t="s">
        <v>123</v>
      </c>
      <c r="AZ438" t="s">
        <v>52</v>
      </c>
      <c r="BA438" t="s">
        <v>53</v>
      </c>
      <c r="BB438" t="s">
        <v>233</v>
      </c>
      <c r="BC438" t="s">
        <v>120</v>
      </c>
      <c r="BD438" t="s">
        <v>124</v>
      </c>
      <c r="BE438" t="s">
        <v>120</v>
      </c>
    </row>
    <row r="439" spans="1:57" hidden="1" x14ac:dyDescent="0.3">
      <c r="A439" s="55">
        <v>44515</v>
      </c>
      <c r="B439" t="s">
        <v>13</v>
      </c>
      <c r="C439" t="s">
        <v>32</v>
      </c>
      <c r="D439" t="s">
        <v>33</v>
      </c>
      <c r="E439">
        <v>3</v>
      </c>
      <c r="F439" t="s">
        <v>52</v>
      </c>
      <c r="G439" t="s">
        <v>53</v>
      </c>
      <c r="H439" t="s">
        <v>116</v>
      </c>
      <c r="I439" t="s">
        <v>69</v>
      </c>
      <c r="J439" s="55">
        <v>44514</v>
      </c>
      <c r="K439" s="55">
        <v>44515</v>
      </c>
      <c r="L439">
        <v>4</v>
      </c>
      <c r="M439" t="s">
        <v>117</v>
      </c>
      <c r="N439">
        <v>0</v>
      </c>
      <c r="O439">
        <v>12697140</v>
      </c>
      <c r="P439" t="s">
        <v>118</v>
      </c>
      <c r="Q439">
        <v>3468</v>
      </c>
      <c r="R439">
        <v>0</v>
      </c>
      <c r="S439">
        <v>1.5371422653999999E-2</v>
      </c>
      <c r="T439" s="19">
        <v>417789.96</v>
      </c>
      <c r="U439" s="19">
        <v>410999.18</v>
      </c>
      <c r="V439" s="19">
        <f t="shared" si="6"/>
        <v>-6790.7800000000279</v>
      </c>
      <c r="W439">
        <v>0</v>
      </c>
      <c r="X439">
        <v>0</v>
      </c>
      <c r="Y439">
        <v>0</v>
      </c>
      <c r="Z439">
        <v>-6790.7800000000298</v>
      </c>
      <c r="AA439">
        <v>417789.96</v>
      </c>
      <c r="AB439">
        <v>-1.6254052634489999</v>
      </c>
      <c r="AC439">
        <v>-1.23660346249</v>
      </c>
      <c r="AD439" s="55">
        <v>44516.209247685183</v>
      </c>
      <c r="AE439" s="55">
        <v>44516.336430868054</v>
      </c>
      <c r="AF439">
        <v>3468</v>
      </c>
      <c r="AG439" t="s">
        <v>1594</v>
      </c>
      <c r="AH439" t="s">
        <v>1595</v>
      </c>
      <c r="AI439" t="s">
        <v>120</v>
      </c>
      <c r="AJ439">
        <v>0</v>
      </c>
      <c r="AK439" s="55">
        <v>44516.151273148149</v>
      </c>
      <c r="AL439" s="55">
        <v>44516.250254629631</v>
      </c>
      <c r="AM439" t="s">
        <v>13</v>
      </c>
      <c r="AN439">
        <v>651229106</v>
      </c>
      <c r="AO439" t="s">
        <v>32</v>
      </c>
      <c r="AP439" t="s">
        <v>33</v>
      </c>
      <c r="AQ439">
        <v>3</v>
      </c>
      <c r="AR439" t="s">
        <v>122</v>
      </c>
      <c r="AS439" t="s">
        <v>1594</v>
      </c>
      <c r="AT439" s="53">
        <v>36161</v>
      </c>
      <c r="AU439" t="s">
        <v>232</v>
      </c>
      <c r="AV439" t="s">
        <v>122</v>
      </c>
      <c r="AW439" t="s">
        <v>13</v>
      </c>
      <c r="AX439" s="53">
        <v>44249</v>
      </c>
      <c r="AY439" t="s">
        <v>123</v>
      </c>
      <c r="AZ439" t="s">
        <v>52</v>
      </c>
      <c r="BA439" t="s">
        <v>53</v>
      </c>
      <c r="BB439" t="s">
        <v>233</v>
      </c>
      <c r="BC439" t="s">
        <v>120</v>
      </c>
      <c r="BD439" t="s">
        <v>124</v>
      </c>
      <c r="BE439" t="s">
        <v>120</v>
      </c>
    </row>
    <row r="440" spans="1:57" hidden="1" x14ac:dyDescent="0.3">
      <c r="A440" s="55">
        <v>44515</v>
      </c>
      <c r="B440" t="s">
        <v>13</v>
      </c>
      <c r="C440" t="s">
        <v>32</v>
      </c>
      <c r="D440" t="s">
        <v>33</v>
      </c>
      <c r="E440">
        <v>3</v>
      </c>
      <c r="F440" t="s">
        <v>52</v>
      </c>
      <c r="G440" t="s">
        <v>53</v>
      </c>
      <c r="H440" t="s">
        <v>116</v>
      </c>
      <c r="I440" t="s">
        <v>69</v>
      </c>
      <c r="J440" s="55">
        <v>44514</v>
      </c>
      <c r="K440" s="55">
        <v>44515</v>
      </c>
      <c r="L440">
        <v>4</v>
      </c>
      <c r="M440" t="s">
        <v>117</v>
      </c>
      <c r="N440">
        <v>0</v>
      </c>
      <c r="O440">
        <v>12697140</v>
      </c>
      <c r="P440" t="s">
        <v>118</v>
      </c>
      <c r="Q440">
        <v>3471</v>
      </c>
      <c r="R440">
        <v>0</v>
      </c>
      <c r="S440">
        <v>7.7885501240999994E-2</v>
      </c>
      <c r="T440" s="19">
        <v>2116901.0299999998</v>
      </c>
      <c r="U440" s="19">
        <v>1962527.58</v>
      </c>
      <c r="V440" s="19">
        <f t="shared" si="6"/>
        <v>-154373.44999999972</v>
      </c>
      <c r="W440">
        <v>-154656.51</v>
      </c>
      <c r="X440">
        <v>0</v>
      </c>
      <c r="Y440">
        <v>-154656.51</v>
      </c>
      <c r="Z440">
        <v>283.06000000028899</v>
      </c>
      <c r="AA440">
        <v>2116901.0299999998</v>
      </c>
      <c r="AB440">
        <v>1.3371432863E-2</v>
      </c>
      <c r="AC440">
        <v>0.40864975310700002</v>
      </c>
      <c r="AD440" s="55">
        <v>44516.209247685183</v>
      </c>
      <c r="AE440" s="55">
        <v>44516.336430868054</v>
      </c>
      <c r="AF440">
        <v>3471</v>
      </c>
      <c r="AG440" t="s">
        <v>1596</v>
      </c>
      <c r="AH440" t="s">
        <v>1597</v>
      </c>
      <c r="AI440" t="s">
        <v>120</v>
      </c>
      <c r="AJ440">
        <v>0</v>
      </c>
      <c r="AK440" s="55">
        <v>44516.151273148149</v>
      </c>
      <c r="AL440" s="55">
        <v>44516.250254629631</v>
      </c>
      <c r="AM440" t="s">
        <v>13</v>
      </c>
      <c r="AN440">
        <v>651639106</v>
      </c>
      <c r="AO440" t="s">
        <v>32</v>
      </c>
      <c r="AP440" t="s">
        <v>33</v>
      </c>
      <c r="AQ440">
        <v>3</v>
      </c>
      <c r="AR440" t="s">
        <v>122</v>
      </c>
      <c r="AS440" t="s">
        <v>1596</v>
      </c>
      <c r="AT440" s="53">
        <v>36161</v>
      </c>
      <c r="AU440" t="s">
        <v>232</v>
      </c>
      <c r="AV440" t="s">
        <v>122</v>
      </c>
      <c r="AW440" t="s">
        <v>13</v>
      </c>
      <c r="AX440" s="53">
        <v>44249</v>
      </c>
      <c r="AY440" t="s">
        <v>123</v>
      </c>
      <c r="AZ440" t="s">
        <v>52</v>
      </c>
      <c r="BA440" t="s">
        <v>53</v>
      </c>
      <c r="BB440" t="s">
        <v>233</v>
      </c>
      <c r="BC440" t="s">
        <v>120</v>
      </c>
      <c r="BD440" t="s">
        <v>124</v>
      </c>
      <c r="BE440" t="s">
        <v>120</v>
      </c>
    </row>
    <row r="441" spans="1:57" hidden="1" x14ac:dyDescent="0.3">
      <c r="A441" s="55">
        <v>44515</v>
      </c>
      <c r="B441" t="s">
        <v>13</v>
      </c>
      <c r="C441" t="s">
        <v>32</v>
      </c>
      <c r="D441" t="s">
        <v>33</v>
      </c>
      <c r="E441">
        <v>3</v>
      </c>
      <c r="F441" t="s">
        <v>52</v>
      </c>
      <c r="G441" t="s">
        <v>53</v>
      </c>
      <c r="H441" t="s">
        <v>116</v>
      </c>
      <c r="I441" t="s">
        <v>69</v>
      </c>
      <c r="J441" s="55">
        <v>44514</v>
      </c>
      <c r="K441" s="55">
        <v>44515</v>
      </c>
      <c r="L441">
        <v>4</v>
      </c>
      <c r="M441" t="s">
        <v>117</v>
      </c>
      <c r="N441">
        <v>0</v>
      </c>
      <c r="O441">
        <v>12697140</v>
      </c>
      <c r="P441" t="s">
        <v>118</v>
      </c>
      <c r="Q441">
        <v>3472</v>
      </c>
      <c r="R441">
        <v>0</v>
      </c>
      <c r="S441">
        <v>1.4504699354000001E-2</v>
      </c>
      <c r="T441" s="19">
        <v>394232.72</v>
      </c>
      <c r="U441" s="19">
        <v>386908.46</v>
      </c>
      <c r="V441" s="19">
        <f t="shared" si="6"/>
        <v>-7324.2599999999511</v>
      </c>
      <c r="W441">
        <v>0</v>
      </c>
      <c r="X441">
        <v>0</v>
      </c>
      <c r="Y441">
        <v>0</v>
      </c>
      <c r="Z441">
        <v>-7324.2599999999502</v>
      </c>
      <c r="AA441">
        <v>394232.72</v>
      </c>
      <c r="AB441">
        <v>-1.857851879976</v>
      </c>
      <c r="AC441">
        <v>-1.469970600588</v>
      </c>
      <c r="AD441" s="55">
        <v>44516.209247685183</v>
      </c>
      <c r="AE441" s="55">
        <v>44516.336430868054</v>
      </c>
      <c r="AF441">
        <v>3472</v>
      </c>
      <c r="AG441" t="s">
        <v>1598</v>
      </c>
      <c r="AH441" t="s">
        <v>1599</v>
      </c>
      <c r="AI441" t="s">
        <v>120</v>
      </c>
      <c r="AJ441">
        <v>0</v>
      </c>
      <c r="AK441" s="55">
        <v>44516.151273148149</v>
      </c>
      <c r="AL441" s="55">
        <v>44516.250254629631</v>
      </c>
      <c r="AM441" t="s">
        <v>13</v>
      </c>
      <c r="AN441" t="s">
        <v>1600</v>
      </c>
      <c r="AO441" t="s">
        <v>32</v>
      </c>
      <c r="AP441" t="s">
        <v>33</v>
      </c>
      <c r="AQ441">
        <v>3</v>
      </c>
      <c r="AR441" t="s">
        <v>122</v>
      </c>
      <c r="AS441" t="s">
        <v>1598</v>
      </c>
      <c r="AT441" s="53">
        <v>36161</v>
      </c>
      <c r="AU441" t="s">
        <v>232</v>
      </c>
      <c r="AV441" t="s">
        <v>122</v>
      </c>
      <c r="AW441" t="s">
        <v>13</v>
      </c>
      <c r="AX441" s="53">
        <v>44249</v>
      </c>
      <c r="AY441" t="s">
        <v>123</v>
      </c>
      <c r="AZ441" t="s">
        <v>52</v>
      </c>
      <c r="BA441" t="s">
        <v>53</v>
      </c>
      <c r="BB441" t="s">
        <v>233</v>
      </c>
      <c r="BC441" t="s">
        <v>120</v>
      </c>
      <c r="BD441" t="s">
        <v>124</v>
      </c>
      <c r="BE441" t="s">
        <v>120</v>
      </c>
    </row>
    <row r="442" spans="1:57" hidden="1" x14ac:dyDescent="0.3">
      <c r="A442" s="55">
        <v>44515</v>
      </c>
      <c r="B442" t="s">
        <v>13</v>
      </c>
      <c r="C442" t="s">
        <v>32</v>
      </c>
      <c r="D442" t="s">
        <v>33</v>
      </c>
      <c r="E442">
        <v>3</v>
      </c>
      <c r="F442" t="s">
        <v>52</v>
      </c>
      <c r="G442" t="s">
        <v>53</v>
      </c>
      <c r="H442" t="s">
        <v>116</v>
      </c>
      <c r="I442" t="s">
        <v>69</v>
      </c>
      <c r="J442" s="55">
        <v>44514</v>
      </c>
      <c r="K442" s="55">
        <v>44515</v>
      </c>
      <c r="L442">
        <v>4</v>
      </c>
      <c r="M442" t="s">
        <v>117</v>
      </c>
      <c r="N442">
        <v>0</v>
      </c>
      <c r="O442">
        <v>12697140</v>
      </c>
      <c r="P442" t="s">
        <v>118</v>
      </c>
      <c r="Q442">
        <v>3473</v>
      </c>
      <c r="R442">
        <v>0</v>
      </c>
      <c r="S442">
        <v>0.28023112999700001</v>
      </c>
      <c r="T442" s="19">
        <v>7616585.3499999996</v>
      </c>
      <c r="U442" s="19">
        <v>7116190.9000000004</v>
      </c>
      <c r="V442" s="19">
        <f t="shared" si="6"/>
        <v>-500394.44999999925</v>
      </c>
      <c r="W442">
        <v>-560946.69999999995</v>
      </c>
      <c r="X442">
        <v>0</v>
      </c>
      <c r="Y442">
        <v>-560946.69999999995</v>
      </c>
      <c r="Z442">
        <v>60552.250000000698</v>
      </c>
      <c r="AA442">
        <v>7616585.3499999996</v>
      </c>
      <c r="AB442">
        <v>0.79500520531800001</v>
      </c>
      <c r="AC442">
        <v>1.1933727262189999</v>
      </c>
      <c r="AD442" s="55">
        <v>44516.209247685183</v>
      </c>
      <c r="AE442" s="55">
        <v>44516.336430868054</v>
      </c>
      <c r="AF442">
        <v>3473</v>
      </c>
      <c r="AG442" t="s">
        <v>1601</v>
      </c>
      <c r="AH442" t="s">
        <v>1602</v>
      </c>
      <c r="AI442" t="s">
        <v>120</v>
      </c>
      <c r="AJ442">
        <v>0</v>
      </c>
      <c r="AK442" s="55">
        <v>44516.151273148149</v>
      </c>
      <c r="AL442" s="55">
        <v>44516.250254629631</v>
      </c>
      <c r="AM442" t="s">
        <v>13</v>
      </c>
      <c r="AN442" t="s">
        <v>1603</v>
      </c>
      <c r="AO442" t="s">
        <v>32</v>
      </c>
      <c r="AP442" t="s">
        <v>33</v>
      </c>
      <c r="AQ442">
        <v>3</v>
      </c>
      <c r="AR442" t="s">
        <v>122</v>
      </c>
      <c r="AS442" t="s">
        <v>1601</v>
      </c>
      <c r="AT442" s="53">
        <v>36161</v>
      </c>
      <c r="AU442" t="s">
        <v>232</v>
      </c>
      <c r="AV442" t="s">
        <v>122</v>
      </c>
      <c r="AW442" t="s">
        <v>13</v>
      </c>
      <c r="AX442" s="53">
        <v>44249</v>
      </c>
      <c r="AY442" t="s">
        <v>123</v>
      </c>
      <c r="AZ442" t="s">
        <v>52</v>
      </c>
      <c r="BA442" t="s">
        <v>53</v>
      </c>
      <c r="BB442" t="s">
        <v>233</v>
      </c>
      <c r="BC442" t="s">
        <v>120</v>
      </c>
      <c r="BD442" t="s">
        <v>124</v>
      </c>
      <c r="BE442" t="s">
        <v>120</v>
      </c>
    </row>
    <row r="443" spans="1:57" hidden="1" x14ac:dyDescent="0.3">
      <c r="A443" s="55">
        <v>44515</v>
      </c>
      <c r="B443" t="s">
        <v>13</v>
      </c>
      <c r="C443" t="s">
        <v>32</v>
      </c>
      <c r="D443" t="s">
        <v>33</v>
      </c>
      <c r="E443">
        <v>3</v>
      </c>
      <c r="F443" t="s">
        <v>52</v>
      </c>
      <c r="G443" t="s">
        <v>53</v>
      </c>
      <c r="H443" t="s">
        <v>116</v>
      </c>
      <c r="I443" t="s">
        <v>69</v>
      </c>
      <c r="J443" s="55">
        <v>44514</v>
      </c>
      <c r="K443" s="55">
        <v>44515</v>
      </c>
      <c r="L443">
        <v>4</v>
      </c>
      <c r="M443" t="s">
        <v>117</v>
      </c>
      <c r="N443">
        <v>0</v>
      </c>
      <c r="O443">
        <v>12697140</v>
      </c>
      <c r="P443" t="s">
        <v>118</v>
      </c>
      <c r="Q443">
        <v>3474</v>
      </c>
      <c r="R443">
        <v>0</v>
      </c>
      <c r="S443">
        <v>0.35685616673300002</v>
      </c>
      <c r="T443" s="19">
        <v>9699227.3900000006</v>
      </c>
      <c r="U443" s="19">
        <v>8942481.8499999996</v>
      </c>
      <c r="V443" s="19">
        <f t="shared" si="6"/>
        <v>-756745.54000000097</v>
      </c>
      <c r="W443">
        <v>-704850.12</v>
      </c>
      <c r="X443">
        <v>0</v>
      </c>
      <c r="Y443">
        <v>-704850.12</v>
      </c>
      <c r="Z443">
        <v>-51895.420000001002</v>
      </c>
      <c r="AA443">
        <v>9699227.3900000006</v>
      </c>
      <c r="AB443">
        <v>-0.53504694666200003</v>
      </c>
      <c r="AC443">
        <v>-0.14193624696900001</v>
      </c>
      <c r="AD443" s="55">
        <v>44516.209247685183</v>
      </c>
      <c r="AE443" s="55">
        <v>44516.336430868054</v>
      </c>
      <c r="AF443">
        <v>3474</v>
      </c>
      <c r="AG443" t="s">
        <v>1607</v>
      </c>
      <c r="AH443" t="s">
        <v>1608</v>
      </c>
      <c r="AI443" t="s">
        <v>120</v>
      </c>
      <c r="AJ443">
        <v>0</v>
      </c>
      <c r="AK443" s="55">
        <v>44516.151273148149</v>
      </c>
      <c r="AL443" s="55">
        <v>44516.250254629631</v>
      </c>
      <c r="AM443" t="s">
        <v>13</v>
      </c>
      <c r="AN443">
        <v>654106103</v>
      </c>
      <c r="AO443" t="s">
        <v>32</v>
      </c>
      <c r="AP443" t="s">
        <v>33</v>
      </c>
      <c r="AQ443">
        <v>3</v>
      </c>
      <c r="AR443" t="s">
        <v>122</v>
      </c>
      <c r="AS443" t="s">
        <v>1607</v>
      </c>
      <c r="AT443" s="53">
        <v>36161</v>
      </c>
      <c r="AU443" t="s">
        <v>232</v>
      </c>
      <c r="AV443" t="s">
        <v>122</v>
      </c>
      <c r="AW443" t="s">
        <v>13</v>
      </c>
      <c r="AX443" s="53">
        <v>44249</v>
      </c>
      <c r="AY443" t="s">
        <v>123</v>
      </c>
      <c r="AZ443" t="s">
        <v>52</v>
      </c>
      <c r="BA443" t="s">
        <v>53</v>
      </c>
      <c r="BB443" t="s">
        <v>233</v>
      </c>
      <c r="BC443" t="s">
        <v>120</v>
      </c>
      <c r="BD443" t="s">
        <v>124</v>
      </c>
      <c r="BE443" t="s">
        <v>120</v>
      </c>
    </row>
    <row r="444" spans="1:57" hidden="1" x14ac:dyDescent="0.3">
      <c r="A444" s="55">
        <v>44515</v>
      </c>
      <c r="B444" t="s">
        <v>13</v>
      </c>
      <c r="C444" t="s">
        <v>32</v>
      </c>
      <c r="D444" t="s">
        <v>33</v>
      </c>
      <c r="E444">
        <v>3</v>
      </c>
      <c r="F444" t="s">
        <v>52</v>
      </c>
      <c r="G444" t="s">
        <v>53</v>
      </c>
      <c r="H444" t="s">
        <v>116</v>
      </c>
      <c r="I444" t="s">
        <v>69</v>
      </c>
      <c r="J444" s="55">
        <v>44514</v>
      </c>
      <c r="K444" s="55">
        <v>44515</v>
      </c>
      <c r="L444">
        <v>4</v>
      </c>
      <c r="M444" t="s">
        <v>117</v>
      </c>
      <c r="N444">
        <v>0</v>
      </c>
      <c r="O444">
        <v>12697140</v>
      </c>
      <c r="P444" t="s">
        <v>118</v>
      </c>
      <c r="Q444">
        <v>3475</v>
      </c>
      <c r="R444">
        <v>0</v>
      </c>
      <c r="S444">
        <v>1.5380040394E-2</v>
      </c>
      <c r="T444" s="19">
        <v>418024.18719999999</v>
      </c>
      <c r="U444" s="19">
        <v>423927.54860000103</v>
      </c>
      <c r="V444" s="19">
        <f t="shared" si="6"/>
        <v>5903.3614000010421</v>
      </c>
      <c r="W444">
        <v>0</v>
      </c>
      <c r="X444">
        <v>0</v>
      </c>
      <c r="Y444">
        <v>0</v>
      </c>
      <c r="Z444">
        <v>5903.3614000010402</v>
      </c>
      <c r="AA444">
        <v>418024.18719999999</v>
      </c>
      <c r="AB444">
        <v>1.4122057002349999</v>
      </c>
      <c r="AC444">
        <v>1.813011736699</v>
      </c>
      <c r="AD444" s="55">
        <v>44516.209247685183</v>
      </c>
      <c r="AE444" s="55">
        <v>44516.336430868054</v>
      </c>
      <c r="AF444">
        <v>3475</v>
      </c>
      <c r="AG444" t="s">
        <v>1609</v>
      </c>
      <c r="AH444" t="s">
        <v>1610</v>
      </c>
      <c r="AI444" t="s">
        <v>120</v>
      </c>
      <c r="AJ444">
        <v>0</v>
      </c>
      <c r="AK444" s="55">
        <v>44516.151273148149</v>
      </c>
      <c r="AL444" s="55">
        <v>44516.250254629631</v>
      </c>
      <c r="AM444" t="s">
        <v>13</v>
      </c>
      <c r="AN444" t="s">
        <v>1611</v>
      </c>
      <c r="AO444" t="s">
        <v>32</v>
      </c>
      <c r="AP444" t="s">
        <v>33</v>
      </c>
      <c r="AQ444">
        <v>3</v>
      </c>
      <c r="AR444" t="s">
        <v>122</v>
      </c>
      <c r="AS444" t="s">
        <v>1609</v>
      </c>
      <c r="AT444" s="53">
        <v>36161</v>
      </c>
      <c r="AU444" t="s">
        <v>232</v>
      </c>
      <c r="AV444" t="s">
        <v>122</v>
      </c>
      <c r="AW444" t="s">
        <v>13</v>
      </c>
      <c r="AX444" s="53">
        <v>44249</v>
      </c>
      <c r="AY444" t="s">
        <v>123</v>
      </c>
      <c r="AZ444" t="s">
        <v>52</v>
      </c>
      <c r="BA444" t="s">
        <v>53</v>
      </c>
      <c r="BB444" t="s">
        <v>233</v>
      </c>
      <c r="BC444" t="s">
        <v>120</v>
      </c>
      <c r="BD444" t="s">
        <v>124</v>
      </c>
      <c r="BE444" t="s">
        <v>120</v>
      </c>
    </row>
    <row r="445" spans="1:57" hidden="1" x14ac:dyDescent="0.3">
      <c r="A445" s="55">
        <v>44515</v>
      </c>
      <c r="B445" t="s">
        <v>13</v>
      </c>
      <c r="C445" t="s">
        <v>32</v>
      </c>
      <c r="D445" t="s">
        <v>33</v>
      </c>
      <c r="E445">
        <v>3</v>
      </c>
      <c r="F445" t="s">
        <v>52</v>
      </c>
      <c r="G445" t="s">
        <v>53</v>
      </c>
      <c r="H445" t="s">
        <v>116</v>
      </c>
      <c r="I445" t="s">
        <v>69</v>
      </c>
      <c r="J445" s="55">
        <v>44514</v>
      </c>
      <c r="K445" s="55">
        <v>44515</v>
      </c>
      <c r="L445">
        <v>4</v>
      </c>
      <c r="M445" t="s">
        <v>117</v>
      </c>
      <c r="N445">
        <v>0</v>
      </c>
      <c r="O445">
        <v>12697140</v>
      </c>
      <c r="P445" t="s">
        <v>118</v>
      </c>
      <c r="Q445">
        <v>3477</v>
      </c>
      <c r="R445">
        <v>0</v>
      </c>
      <c r="S445">
        <v>2.2036166263999998E-2</v>
      </c>
      <c r="T445" s="19">
        <v>598935.39</v>
      </c>
      <c r="U445" s="19">
        <v>592272.48</v>
      </c>
      <c r="V445" s="19">
        <f t="shared" si="6"/>
        <v>-6662.9100000000326</v>
      </c>
      <c r="W445">
        <v>0</v>
      </c>
      <c r="X445">
        <v>0</v>
      </c>
      <c r="Y445">
        <v>0</v>
      </c>
      <c r="Z445">
        <v>-6662.9100000000299</v>
      </c>
      <c r="AA445">
        <v>598935.39</v>
      </c>
      <c r="AB445">
        <v>-1.1124588914339999</v>
      </c>
      <c r="AC445">
        <v>-0.72163021125399995</v>
      </c>
      <c r="AD445" s="55">
        <v>44516.209247685183</v>
      </c>
      <c r="AE445" s="55">
        <v>44516.336430868054</v>
      </c>
      <c r="AF445">
        <v>3477</v>
      </c>
      <c r="AG445" t="s">
        <v>1612</v>
      </c>
      <c r="AH445" t="s">
        <v>1613</v>
      </c>
      <c r="AI445" t="s">
        <v>120</v>
      </c>
      <c r="AJ445">
        <v>0</v>
      </c>
      <c r="AK445" s="55">
        <v>44516.151273148149</v>
      </c>
      <c r="AL445" s="55">
        <v>44516.250254629631</v>
      </c>
      <c r="AM445" t="s">
        <v>13</v>
      </c>
      <c r="AN445">
        <v>655663102</v>
      </c>
      <c r="AO445" t="s">
        <v>32</v>
      </c>
      <c r="AP445" t="s">
        <v>33</v>
      </c>
      <c r="AQ445">
        <v>3</v>
      </c>
      <c r="AR445" t="s">
        <v>122</v>
      </c>
      <c r="AS445" t="s">
        <v>1612</v>
      </c>
      <c r="AT445" s="53">
        <v>36161</v>
      </c>
      <c r="AU445" t="s">
        <v>232</v>
      </c>
      <c r="AV445" t="s">
        <v>122</v>
      </c>
      <c r="AW445" t="s">
        <v>13</v>
      </c>
      <c r="AX445" s="53">
        <v>44249</v>
      </c>
      <c r="AY445" t="s">
        <v>123</v>
      </c>
      <c r="AZ445" t="s">
        <v>52</v>
      </c>
      <c r="BA445" t="s">
        <v>53</v>
      </c>
      <c r="BB445" t="s">
        <v>233</v>
      </c>
      <c r="BC445" t="s">
        <v>120</v>
      </c>
      <c r="BD445" t="s">
        <v>124</v>
      </c>
      <c r="BE445" t="s">
        <v>120</v>
      </c>
    </row>
    <row r="446" spans="1:57" hidden="1" x14ac:dyDescent="0.3">
      <c r="A446" s="55">
        <v>44515</v>
      </c>
      <c r="B446" t="s">
        <v>13</v>
      </c>
      <c r="C446" t="s">
        <v>32</v>
      </c>
      <c r="D446" t="s">
        <v>33</v>
      </c>
      <c r="E446">
        <v>3</v>
      </c>
      <c r="F446" t="s">
        <v>52</v>
      </c>
      <c r="G446" t="s">
        <v>53</v>
      </c>
      <c r="H446" t="s">
        <v>116</v>
      </c>
      <c r="I446" t="s">
        <v>69</v>
      </c>
      <c r="J446" s="55">
        <v>44514</v>
      </c>
      <c r="K446" s="55">
        <v>44515</v>
      </c>
      <c r="L446">
        <v>4</v>
      </c>
      <c r="M446" t="s">
        <v>117</v>
      </c>
      <c r="N446">
        <v>0</v>
      </c>
      <c r="O446">
        <v>12697140</v>
      </c>
      <c r="P446" t="s">
        <v>118</v>
      </c>
      <c r="Q446">
        <v>3479</v>
      </c>
      <c r="R446">
        <v>0</v>
      </c>
      <c r="S446">
        <v>0.11470569699200001</v>
      </c>
      <c r="T446" s="19">
        <v>3117661.2365720002</v>
      </c>
      <c r="U446" s="19">
        <v>2877676.4385609999</v>
      </c>
      <c r="V446" s="19">
        <f t="shared" si="6"/>
        <v>-239984.79801100027</v>
      </c>
      <c r="W446">
        <v>-225580.77</v>
      </c>
      <c r="X446">
        <v>0</v>
      </c>
      <c r="Y446">
        <v>-225580.77</v>
      </c>
      <c r="Z446">
        <v>-14404.0280110003</v>
      </c>
      <c r="AA446">
        <v>3117661.2365720002</v>
      </c>
      <c r="AB446">
        <v>-0.462013891761</v>
      </c>
      <c r="AC446">
        <v>-6.8614392743000005E-2</v>
      </c>
      <c r="AD446" s="55">
        <v>44516.209247685183</v>
      </c>
      <c r="AE446" s="55">
        <v>44516.336430868054</v>
      </c>
      <c r="AF446">
        <v>3479</v>
      </c>
      <c r="AG446" t="s">
        <v>1614</v>
      </c>
      <c r="AH446" t="s">
        <v>1615</v>
      </c>
      <c r="AI446" t="s">
        <v>120</v>
      </c>
      <c r="AJ446">
        <v>0</v>
      </c>
      <c r="AK446" s="55">
        <v>44516.151273148149</v>
      </c>
      <c r="AL446" s="55">
        <v>44516.250254629631</v>
      </c>
      <c r="AM446" t="s">
        <v>13</v>
      </c>
      <c r="AN446">
        <v>655844108</v>
      </c>
      <c r="AO446" t="s">
        <v>32</v>
      </c>
      <c r="AP446" t="s">
        <v>33</v>
      </c>
      <c r="AQ446">
        <v>3</v>
      </c>
      <c r="AR446" t="s">
        <v>122</v>
      </c>
      <c r="AS446" t="s">
        <v>1614</v>
      </c>
      <c r="AT446" s="53">
        <v>36161</v>
      </c>
      <c r="AU446" t="s">
        <v>232</v>
      </c>
      <c r="AV446" t="s">
        <v>122</v>
      </c>
      <c r="AW446" t="s">
        <v>13</v>
      </c>
      <c r="AX446" s="53">
        <v>44249</v>
      </c>
      <c r="AY446" t="s">
        <v>123</v>
      </c>
      <c r="AZ446" t="s">
        <v>52</v>
      </c>
      <c r="BA446" t="s">
        <v>53</v>
      </c>
      <c r="BB446" t="s">
        <v>233</v>
      </c>
      <c r="BC446" t="s">
        <v>120</v>
      </c>
      <c r="BD446" t="s">
        <v>124</v>
      </c>
      <c r="BE446" t="s">
        <v>120</v>
      </c>
    </row>
    <row r="447" spans="1:57" hidden="1" x14ac:dyDescent="0.3">
      <c r="A447" s="55">
        <v>44515</v>
      </c>
      <c r="B447" t="s">
        <v>13</v>
      </c>
      <c r="C447" t="s">
        <v>32</v>
      </c>
      <c r="D447" t="s">
        <v>33</v>
      </c>
      <c r="E447">
        <v>3</v>
      </c>
      <c r="F447" t="s">
        <v>52</v>
      </c>
      <c r="G447" t="s">
        <v>53</v>
      </c>
      <c r="H447" t="s">
        <v>116</v>
      </c>
      <c r="I447" t="s">
        <v>69</v>
      </c>
      <c r="J447" s="55">
        <v>44514</v>
      </c>
      <c r="K447" s="55">
        <v>44515</v>
      </c>
      <c r="L447">
        <v>4</v>
      </c>
      <c r="M447" t="s">
        <v>117</v>
      </c>
      <c r="N447">
        <v>0</v>
      </c>
      <c r="O447">
        <v>12697140</v>
      </c>
      <c r="P447" t="s">
        <v>118</v>
      </c>
      <c r="Q447">
        <v>3483</v>
      </c>
      <c r="R447">
        <v>0</v>
      </c>
      <c r="S447">
        <v>4.0455147501000002E-2</v>
      </c>
      <c r="T447" s="19">
        <v>1099556.94</v>
      </c>
      <c r="U447" s="19">
        <v>970004.61</v>
      </c>
      <c r="V447" s="19">
        <f t="shared" si="6"/>
        <v>-129552.32999999996</v>
      </c>
      <c r="W447">
        <v>-124524.44</v>
      </c>
      <c r="X447">
        <v>0</v>
      </c>
      <c r="Y447">
        <v>-124524.44</v>
      </c>
      <c r="Z447">
        <v>-5027.8899999999603</v>
      </c>
      <c r="AA447">
        <v>1099556.94</v>
      </c>
      <c r="AB447">
        <v>-0.45726508715399999</v>
      </c>
      <c r="AC447">
        <v>-6.3846767757000003E-2</v>
      </c>
      <c r="AD447" s="55">
        <v>44516.209247685183</v>
      </c>
      <c r="AE447" s="55">
        <v>44516.336430868054</v>
      </c>
      <c r="AF447">
        <v>3483</v>
      </c>
      <c r="AG447" t="s">
        <v>1616</v>
      </c>
      <c r="AH447" t="s">
        <v>1617</v>
      </c>
      <c r="AI447" t="s">
        <v>120</v>
      </c>
      <c r="AJ447">
        <v>0</v>
      </c>
      <c r="AK447" s="55">
        <v>44516.151273148149</v>
      </c>
      <c r="AL447" s="55">
        <v>44516.250254629631</v>
      </c>
      <c r="AM447" t="s">
        <v>13</v>
      </c>
      <c r="AN447">
        <v>665859104</v>
      </c>
      <c r="AO447" t="s">
        <v>32</v>
      </c>
      <c r="AP447" t="s">
        <v>33</v>
      </c>
      <c r="AQ447">
        <v>3</v>
      </c>
      <c r="AR447" t="s">
        <v>122</v>
      </c>
      <c r="AS447" t="s">
        <v>1616</v>
      </c>
      <c r="AT447" s="53">
        <v>36161</v>
      </c>
      <c r="AU447" t="s">
        <v>232</v>
      </c>
      <c r="AV447" t="s">
        <v>122</v>
      </c>
      <c r="AW447" t="s">
        <v>13</v>
      </c>
      <c r="AX447" s="53">
        <v>44249</v>
      </c>
      <c r="AY447" t="s">
        <v>123</v>
      </c>
      <c r="AZ447" t="s">
        <v>52</v>
      </c>
      <c r="BA447" t="s">
        <v>53</v>
      </c>
      <c r="BB447" t="s">
        <v>233</v>
      </c>
      <c r="BC447" t="s">
        <v>120</v>
      </c>
      <c r="BD447" t="s">
        <v>124</v>
      </c>
      <c r="BE447" t="s">
        <v>120</v>
      </c>
    </row>
    <row r="448" spans="1:57" hidden="1" x14ac:dyDescent="0.3">
      <c r="A448" s="55">
        <v>44515</v>
      </c>
      <c r="B448" t="s">
        <v>13</v>
      </c>
      <c r="C448" t="s">
        <v>32</v>
      </c>
      <c r="D448" t="s">
        <v>33</v>
      </c>
      <c r="E448">
        <v>3</v>
      </c>
      <c r="F448" t="s">
        <v>52</v>
      </c>
      <c r="G448" t="s">
        <v>53</v>
      </c>
      <c r="H448" t="s">
        <v>116</v>
      </c>
      <c r="I448" t="s">
        <v>69</v>
      </c>
      <c r="J448" s="55">
        <v>44514</v>
      </c>
      <c r="K448" s="55">
        <v>44515</v>
      </c>
      <c r="L448">
        <v>4</v>
      </c>
      <c r="M448" t="s">
        <v>117</v>
      </c>
      <c r="N448">
        <v>0</v>
      </c>
      <c r="O448">
        <v>12697140</v>
      </c>
      <c r="P448" t="s">
        <v>118</v>
      </c>
      <c r="Q448">
        <v>3484</v>
      </c>
      <c r="R448">
        <v>0</v>
      </c>
      <c r="S448">
        <v>9.1044910876999993E-2</v>
      </c>
      <c r="T448" s="19">
        <v>2474569.2400000002</v>
      </c>
      <c r="U448" s="19">
        <v>2286873.5</v>
      </c>
      <c r="V448" s="19">
        <f t="shared" si="6"/>
        <v>-187695.74000000022</v>
      </c>
      <c r="W448">
        <v>-180352.8</v>
      </c>
      <c r="X448">
        <v>0</v>
      </c>
      <c r="Y448">
        <v>-180352.8</v>
      </c>
      <c r="Z448">
        <v>-7342.9400000002397</v>
      </c>
      <c r="AA448">
        <v>2474569.2400000002</v>
      </c>
      <c r="AB448">
        <v>-0.296736089712</v>
      </c>
      <c r="AC448">
        <v>9.7316835813000005E-2</v>
      </c>
      <c r="AD448" s="55">
        <v>44516.209247685183</v>
      </c>
      <c r="AE448" s="55">
        <v>44516.336430868054</v>
      </c>
      <c r="AF448">
        <v>3484</v>
      </c>
      <c r="AG448" t="s">
        <v>1618</v>
      </c>
      <c r="AH448" t="s">
        <v>1619</v>
      </c>
      <c r="AI448" t="s">
        <v>120</v>
      </c>
      <c r="AJ448">
        <v>0</v>
      </c>
      <c r="AK448" s="55">
        <v>44516.151273148149</v>
      </c>
      <c r="AL448" s="55">
        <v>44516.250254629631</v>
      </c>
      <c r="AM448" t="s">
        <v>13</v>
      </c>
      <c r="AN448">
        <v>666807102</v>
      </c>
      <c r="AO448" t="s">
        <v>32</v>
      </c>
      <c r="AP448" t="s">
        <v>33</v>
      </c>
      <c r="AQ448">
        <v>3</v>
      </c>
      <c r="AR448" t="s">
        <v>122</v>
      </c>
      <c r="AS448" t="s">
        <v>1618</v>
      </c>
      <c r="AT448" s="53">
        <v>36161</v>
      </c>
      <c r="AU448" t="s">
        <v>232</v>
      </c>
      <c r="AV448" t="s">
        <v>122</v>
      </c>
      <c r="AW448" t="s">
        <v>13</v>
      </c>
      <c r="AX448" s="53">
        <v>44249</v>
      </c>
      <c r="AY448" t="s">
        <v>123</v>
      </c>
      <c r="AZ448" t="s">
        <v>52</v>
      </c>
      <c r="BA448" t="s">
        <v>53</v>
      </c>
      <c r="BB448" t="s">
        <v>233</v>
      </c>
      <c r="BC448" t="s">
        <v>120</v>
      </c>
      <c r="BD448" t="s">
        <v>124</v>
      </c>
      <c r="BE448" t="s">
        <v>120</v>
      </c>
    </row>
    <row r="449" spans="1:57" hidden="1" x14ac:dyDescent="0.3">
      <c r="A449" s="55">
        <v>44515</v>
      </c>
      <c r="B449" t="s">
        <v>13</v>
      </c>
      <c r="C449" t="s">
        <v>32</v>
      </c>
      <c r="D449" t="s">
        <v>33</v>
      </c>
      <c r="E449">
        <v>3</v>
      </c>
      <c r="F449" t="s">
        <v>52</v>
      </c>
      <c r="G449" t="s">
        <v>53</v>
      </c>
      <c r="H449" t="s">
        <v>116</v>
      </c>
      <c r="I449" t="s">
        <v>69</v>
      </c>
      <c r="J449" s="55">
        <v>44514</v>
      </c>
      <c r="K449" s="55">
        <v>44515</v>
      </c>
      <c r="L449">
        <v>4</v>
      </c>
      <c r="M449" t="s">
        <v>117</v>
      </c>
      <c r="N449">
        <v>0</v>
      </c>
      <c r="O449">
        <v>12697140</v>
      </c>
      <c r="P449" t="s">
        <v>118</v>
      </c>
      <c r="Q449">
        <v>3490</v>
      </c>
      <c r="R449">
        <v>0</v>
      </c>
      <c r="S449">
        <v>5.5596183857999998E-2</v>
      </c>
      <c r="T449" s="19">
        <v>1511085.08</v>
      </c>
      <c r="U449" s="19">
        <v>1354332.6</v>
      </c>
      <c r="V449" s="19">
        <f t="shared" si="6"/>
        <v>-156752.47999999998</v>
      </c>
      <c r="W449">
        <v>-120229.04</v>
      </c>
      <c r="X449">
        <v>0</v>
      </c>
      <c r="Y449">
        <v>-120229.04</v>
      </c>
      <c r="Z449">
        <v>-36523.440000000002</v>
      </c>
      <c r="AA449">
        <v>1511085.08</v>
      </c>
      <c r="AB449">
        <v>-2.4170339899059998</v>
      </c>
      <c r="AC449">
        <v>-2.0313613684959999</v>
      </c>
      <c r="AD449" s="55">
        <v>44516.209247685183</v>
      </c>
      <c r="AE449" s="55">
        <v>44516.336430868054</v>
      </c>
      <c r="AF449">
        <v>3490</v>
      </c>
      <c r="AG449" t="s">
        <v>1629</v>
      </c>
      <c r="AH449" t="s">
        <v>1630</v>
      </c>
      <c r="AI449" t="s">
        <v>120</v>
      </c>
      <c r="AJ449">
        <v>0</v>
      </c>
      <c r="AK449" s="55">
        <v>44516.151273148149</v>
      </c>
      <c r="AL449" s="55">
        <v>44516.250254629631</v>
      </c>
      <c r="AM449" t="s">
        <v>13</v>
      </c>
      <c r="AN449">
        <v>670346105</v>
      </c>
      <c r="AO449" t="s">
        <v>32</v>
      </c>
      <c r="AP449" t="s">
        <v>33</v>
      </c>
      <c r="AQ449">
        <v>3</v>
      </c>
      <c r="AR449" t="s">
        <v>122</v>
      </c>
      <c r="AS449" t="s">
        <v>1629</v>
      </c>
      <c r="AT449" s="53">
        <v>36161</v>
      </c>
      <c r="AU449" t="s">
        <v>232</v>
      </c>
      <c r="AV449" t="s">
        <v>122</v>
      </c>
      <c r="AW449" t="s">
        <v>13</v>
      </c>
      <c r="AX449" s="53">
        <v>44249</v>
      </c>
      <c r="AY449" t="s">
        <v>123</v>
      </c>
      <c r="AZ449" t="s">
        <v>52</v>
      </c>
      <c r="BA449" t="s">
        <v>53</v>
      </c>
      <c r="BB449" t="s">
        <v>233</v>
      </c>
      <c r="BC449" t="s">
        <v>120</v>
      </c>
      <c r="BD449" t="s">
        <v>124</v>
      </c>
      <c r="BE449" t="s">
        <v>120</v>
      </c>
    </row>
    <row r="450" spans="1:57" hidden="1" x14ac:dyDescent="0.3">
      <c r="A450" s="55">
        <v>44515</v>
      </c>
      <c r="B450" t="s">
        <v>13</v>
      </c>
      <c r="C450" t="s">
        <v>32</v>
      </c>
      <c r="D450" t="s">
        <v>33</v>
      </c>
      <c r="E450">
        <v>3</v>
      </c>
      <c r="F450" t="s">
        <v>52</v>
      </c>
      <c r="G450" t="s">
        <v>53</v>
      </c>
      <c r="H450" t="s">
        <v>116</v>
      </c>
      <c r="I450" t="s">
        <v>69</v>
      </c>
      <c r="J450" s="55">
        <v>44514</v>
      </c>
      <c r="K450" s="55">
        <v>44515</v>
      </c>
      <c r="L450">
        <v>4</v>
      </c>
      <c r="M450" t="s">
        <v>117</v>
      </c>
      <c r="N450">
        <v>0</v>
      </c>
      <c r="O450">
        <v>12697140</v>
      </c>
      <c r="P450" t="s">
        <v>118</v>
      </c>
      <c r="Q450">
        <v>3491</v>
      </c>
      <c r="R450">
        <v>0</v>
      </c>
      <c r="S450">
        <v>1.25358744818</v>
      </c>
      <c r="T450" s="19">
        <v>34072073.979999997</v>
      </c>
      <c r="U450" s="19">
        <v>31080376.5</v>
      </c>
      <c r="V450" s="19">
        <f t="shared" si="6"/>
        <v>-2991697.4799999967</v>
      </c>
      <c r="W450">
        <v>-2449953.4500000002</v>
      </c>
      <c r="X450">
        <v>0</v>
      </c>
      <c r="Y450">
        <v>-2449953.4500000002</v>
      </c>
      <c r="Z450">
        <v>-541744.029999997</v>
      </c>
      <c r="AA450">
        <v>34072073.979999997</v>
      </c>
      <c r="AB450">
        <v>-1.58999428775</v>
      </c>
      <c r="AC450">
        <v>-1.2010529779529999</v>
      </c>
      <c r="AD450" s="55">
        <v>44516.209247685183</v>
      </c>
      <c r="AE450" s="55">
        <v>44516.336430868054</v>
      </c>
      <c r="AF450">
        <v>3491</v>
      </c>
      <c r="AG450" t="s">
        <v>1631</v>
      </c>
      <c r="AH450" t="s">
        <v>1632</v>
      </c>
      <c r="AI450" t="s">
        <v>120</v>
      </c>
      <c r="AJ450">
        <v>0</v>
      </c>
      <c r="AK450" s="55">
        <v>44516.151273148149</v>
      </c>
      <c r="AL450" s="55">
        <v>44516.250254629631</v>
      </c>
      <c r="AM450" t="s">
        <v>13</v>
      </c>
      <c r="AN450" t="s">
        <v>1633</v>
      </c>
      <c r="AO450" t="s">
        <v>32</v>
      </c>
      <c r="AP450" t="s">
        <v>33</v>
      </c>
      <c r="AQ450">
        <v>3</v>
      </c>
      <c r="AR450" t="s">
        <v>122</v>
      </c>
      <c r="AS450" t="s">
        <v>1631</v>
      </c>
      <c r="AT450" s="53">
        <v>36161</v>
      </c>
      <c r="AU450" t="s">
        <v>232</v>
      </c>
      <c r="AV450" t="s">
        <v>122</v>
      </c>
      <c r="AW450" t="s">
        <v>13</v>
      </c>
      <c r="AX450" s="53">
        <v>44249</v>
      </c>
      <c r="AY450" t="s">
        <v>123</v>
      </c>
      <c r="AZ450" t="s">
        <v>52</v>
      </c>
      <c r="BA450" t="s">
        <v>53</v>
      </c>
      <c r="BB450" t="s">
        <v>233</v>
      </c>
      <c r="BC450" t="s">
        <v>120</v>
      </c>
      <c r="BD450" t="s">
        <v>124</v>
      </c>
      <c r="BE450" t="s">
        <v>120</v>
      </c>
    </row>
    <row r="451" spans="1:57" hidden="1" x14ac:dyDescent="0.3">
      <c r="A451" s="55">
        <v>44515</v>
      </c>
      <c r="B451" t="s">
        <v>13</v>
      </c>
      <c r="C451" t="s">
        <v>32</v>
      </c>
      <c r="D451" t="s">
        <v>33</v>
      </c>
      <c r="E451">
        <v>3</v>
      </c>
      <c r="F451" t="s">
        <v>52</v>
      </c>
      <c r="G451" t="s">
        <v>53</v>
      </c>
      <c r="H451" t="s">
        <v>116</v>
      </c>
      <c r="I451" t="s">
        <v>69</v>
      </c>
      <c r="J451" s="55">
        <v>44514</v>
      </c>
      <c r="K451" s="55">
        <v>44515</v>
      </c>
      <c r="L451">
        <v>4</v>
      </c>
      <c r="M451" t="s">
        <v>117</v>
      </c>
      <c r="N451">
        <v>0</v>
      </c>
      <c r="O451">
        <v>12697140</v>
      </c>
      <c r="P451" t="s">
        <v>118</v>
      </c>
      <c r="Q451">
        <v>3494</v>
      </c>
      <c r="R451">
        <v>0</v>
      </c>
      <c r="S451">
        <v>7.4968595898999998E-2</v>
      </c>
      <c r="T451" s="19">
        <v>2037620.55</v>
      </c>
      <c r="U451" s="19">
        <v>1883114.48</v>
      </c>
      <c r="V451" s="19">
        <f t="shared" ref="V451:V514" si="7">U451-T451</f>
        <v>-154506.07000000007</v>
      </c>
      <c r="W451">
        <v>-148923.92000000001</v>
      </c>
      <c r="X451">
        <v>0</v>
      </c>
      <c r="Y451">
        <v>-148923.92000000001</v>
      </c>
      <c r="Z451">
        <v>-5582.1500000000497</v>
      </c>
      <c r="AA451">
        <v>2037620.55</v>
      </c>
      <c r="AB451">
        <v>-0.27395434346199998</v>
      </c>
      <c r="AC451">
        <v>0.120188603655</v>
      </c>
      <c r="AD451" s="55">
        <v>44516.209247685183</v>
      </c>
      <c r="AE451" s="55">
        <v>44516.336430868054</v>
      </c>
      <c r="AF451">
        <v>3494</v>
      </c>
      <c r="AG451" t="s">
        <v>1634</v>
      </c>
      <c r="AH451" t="s">
        <v>1635</v>
      </c>
      <c r="AI451" t="s">
        <v>120</v>
      </c>
      <c r="AJ451">
        <v>0</v>
      </c>
      <c r="AK451" s="55">
        <v>44516.151273148149</v>
      </c>
      <c r="AL451" s="55">
        <v>44516.250254629631</v>
      </c>
      <c r="AM451" t="s">
        <v>13</v>
      </c>
      <c r="AN451" t="s">
        <v>1636</v>
      </c>
      <c r="AO451" t="s">
        <v>32</v>
      </c>
      <c r="AP451" t="s">
        <v>33</v>
      </c>
      <c r="AQ451">
        <v>3</v>
      </c>
      <c r="AR451" t="s">
        <v>122</v>
      </c>
      <c r="AS451" t="s">
        <v>1634</v>
      </c>
      <c r="AT451" s="53">
        <v>36161</v>
      </c>
      <c r="AU451" t="s">
        <v>232</v>
      </c>
      <c r="AV451" t="s">
        <v>122</v>
      </c>
      <c r="AW451" t="s">
        <v>13</v>
      </c>
      <c r="AX451" s="53">
        <v>44249</v>
      </c>
      <c r="AY451" t="s">
        <v>123</v>
      </c>
      <c r="AZ451" t="s">
        <v>52</v>
      </c>
      <c r="BA451" t="s">
        <v>53</v>
      </c>
      <c r="BB451" t="s">
        <v>233</v>
      </c>
      <c r="BC451" t="s">
        <v>120</v>
      </c>
      <c r="BD451" t="s">
        <v>124</v>
      </c>
      <c r="BE451" t="s">
        <v>120</v>
      </c>
    </row>
    <row r="452" spans="1:57" hidden="1" x14ac:dyDescent="0.3">
      <c r="A452" s="55">
        <v>44515</v>
      </c>
      <c r="B452" t="s">
        <v>13</v>
      </c>
      <c r="C452" t="s">
        <v>32</v>
      </c>
      <c r="D452" t="s">
        <v>33</v>
      </c>
      <c r="E452">
        <v>3</v>
      </c>
      <c r="F452" t="s">
        <v>52</v>
      </c>
      <c r="G452" t="s">
        <v>53</v>
      </c>
      <c r="H452" t="s">
        <v>116</v>
      </c>
      <c r="I452" t="s">
        <v>69</v>
      </c>
      <c r="J452" s="55">
        <v>44514</v>
      </c>
      <c r="K452" s="55">
        <v>44515</v>
      </c>
      <c r="L452">
        <v>4</v>
      </c>
      <c r="M452" t="s">
        <v>117</v>
      </c>
      <c r="N452">
        <v>0</v>
      </c>
      <c r="O452">
        <v>12697140</v>
      </c>
      <c r="P452" t="s">
        <v>118</v>
      </c>
      <c r="Q452">
        <v>3496</v>
      </c>
      <c r="R452">
        <v>0</v>
      </c>
      <c r="S452">
        <v>4.9567537733000003E-2</v>
      </c>
      <c r="T452" s="19">
        <v>1347228.56</v>
      </c>
      <c r="U452" s="19">
        <v>1214417.6000000001</v>
      </c>
      <c r="V452" s="19">
        <f t="shared" si="7"/>
        <v>-132810.95999999996</v>
      </c>
      <c r="W452">
        <v>-123324.27</v>
      </c>
      <c r="X452">
        <v>0</v>
      </c>
      <c r="Y452">
        <v>-123324.27</v>
      </c>
      <c r="Z452">
        <v>-9486.6899999999605</v>
      </c>
      <c r="AA452">
        <v>1347228.56</v>
      </c>
      <c r="AB452">
        <v>-0.70416336779599997</v>
      </c>
      <c r="AC452">
        <v>-0.31172069825400001</v>
      </c>
      <c r="AD452" s="55">
        <v>44516.209247685183</v>
      </c>
      <c r="AE452" s="55">
        <v>44516.336430868054</v>
      </c>
      <c r="AF452">
        <v>3496</v>
      </c>
      <c r="AG452" t="s">
        <v>1637</v>
      </c>
      <c r="AH452" t="s">
        <v>1638</v>
      </c>
      <c r="AI452" t="s">
        <v>120</v>
      </c>
      <c r="AJ452">
        <v>0</v>
      </c>
      <c r="AK452" s="55">
        <v>44516.151273148149</v>
      </c>
      <c r="AL452" s="55">
        <v>44516.250254629631</v>
      </c>
      <c r="AM452" t="s">
        <v>13</v>
      </c>
      <c r="AN452">
        <v>674599105</v>
      </c>
      <c r="AO452" t="s">
        <v>32</v>
      </c>
      <c r="AP452" t="s">
        <v>33</v>
      </c>
      <c r="AQ452">
        <v>3</v>
      </c>
      <c r="AR452" t="s">
        <v>122</v>
      </c>
      <c r="AS452" t="s">
        <v>1637</v>
      </c>
      <c r="AT452" s="53">
        <v>36161</v>
      </c>
      <c r="AU452" t="s">
        <v>232</v>
      </c>
      <c r="AV452" t="s">
        <v>122</v>
      </c>
      <c r="AW452" t="s">
        <v>13</v>
      </c>
      <c r="AX452" s="53">
        <v>44249</v>
      </c>
      <c r="AY452" t="s">
        <v>123</v>
      </c>
      <c r="AZ452" t="s">
        <v>52</v>
      </c>
      <c r="BA452" t="s">
        <v>53</v>
      </c>
      <c r="BB452" t="s">
        <v>233</v>
      </c>
      <c r="BC452" t="s">
        <v>120</v>
      </c>
      <c r="BD452" t="s">
        <v>124</v>
      </c>
      <c r="BE452" t="s">
        <v>120</v>
      </c>
    </row>
    <row r="453" spans="1:57" hidden="1" x14ac:dyDescent="0.3">
      <c r="A453" s="55">
        <v>44515</v>
      </c>
      <c r="B453" t="s">
        <v>13</v>
      </c>
      <c r="C453" t="s">
        <v>32</v>
      </c>
      <c r="D453" t="s">
        <v>33</v>
      </c>
      <c r="E453">
        <v>3</v>
      </c>
      <c r="F453" t="s">
        <v>52</v>
      </c>
      <c r="G453" t="s">
        <v>53</v>
      </c>
      <c r="H453" t="s">
        <v>116</v>
      </c>
      <c r="I453" t="s">
        <v>69</v>
      </c>
      <c r="J453" s="55">
        <v>44514</v>
      </c>
      <c r="K453" s="55">
        <v>44515</v>
      </c>
      <c r="L453">
        <v>4</v>
      </c>
      <c r="M453" t="s">
        <v>117</v>
      </c>
      <c r="N453">
        <v>0</v>
      </c>
      <c r="O453">
        <v>12697140</v>
      </c>
      <c r="P453" t="s">
        <v>118</v>
      </c>
      <c r="Q453">
        <v>3500</v>
      </c>
      <c r="R453">
        <v>0</v>
      </c>
      <c r="S453">
        <v>5.831297849E-2</v>
      </c>
      <c r="T453" s="19">
        <v>1584926.62</v>
      </c>
      <c r="U453" s="19">
        <v>1460910.58</v>
      </c>
      <c r="V453" s="19">
        <f t="shared" si="7"/>
        <v>-124016.04000000004</v>
      </c>
      <c r="W453">
        <v>-127936.67</v>
      </c>
      <c r="X453">
        <v>0</v>
      </c>
      <c r="Y453">
        <v>-127936.67</v>
      </c>
      <c r="Z453">
        <v>3920.6299999999601</v>
      </c>
      <c r="AA453">
        <v>1584926.62</v>
      </c>
      <c r="AB453">
        <v>0.24736981198499999</v>
      </c>
      <c r="AC453">
        <v>0.64357266774900002</v>
      </c>
      <c r="AD453" s="55">
        <v>44516.209247685183</v>
      </c>
      <c r="AE453" s="55">
        <v>44516.336430868054</v>
      </c>
      <c r="AF453">
        <v>3500</v>
      </c>
      <c r="AG453" t="s">
        <v>1639</v>
      </c>
      <c r="AH453" t="s">
        <v>1640</v>
      </c>
      <c r="AI453" t="s">
        <v>120</v>
      </c>
      <c r="AJ453">
        <v>0</v>
      </c>
      <c r="AK453" s="55">
        <v>44516.151273148149</v>
      </c>
      <c r="AL453" s="55">
        <v>44516.250254629631</v>
      </c>
      <c r="AM453" t="s">
        <v>13</v>
      </c>
      <c r="AN453">
        <v>679580100</v>
      </c>
      <c r="AO453" t="s">
        <v>32</v>
      </c>
      <c r="AP453" t="s">
        <v>33</v>
      </c>
      <c r="AQ453">
        <v>3</v>
      </c>
      <c r="AR453" t="s">
        <v>122</v>
      </c>
      <c r="AS453" t="s">
        <v>1639</v>
      </c>
      <c r="AT453" s="53">
        <v>36161</v>
      </c>
      <c r="AU453" t="s">
        <v>232</v>
      </c>
      <c r="AV453" t="s">
        <v>122</v>
      </c>
      <c r="AW453" t="s">
        <v>13</v>
      </c>
      <c r="AX453" s="53">
        <v>44249</v>
      </c>
      <c r="AY453" t="s">
        <v>123</v>
      </c>
      <c r="AZ453" t="s">
        <v>52</v>
      </c>
      <c r="BA453" t="s">
        <v>53</v>
      </c>
      <c r="BB453" t="s">
        <v>233</v>
      </c>
      <c r="BC453" t="s">
        <v>120</v>
      </c>
      <c r="BD453" t="s">
        <v>124</v>
      </c>
      <c r="BE453" t="s">
        <v>120</v>
      </c>
    </row>
    <row r="454" spans="1:57" hidden="1" x14ac:dyDescent="0.3">
      <c r="A454" s="55">
        <v>44515</v>
      </c>
      <c r="B454" t="s">
        <v>13</v>
      </c>
      <c r="C454" t="s">
        <v>32</v>
      </c>
      <c r="D454" t="s">
        <v>33</v>
      </c>
      <c r="E454">
        <v>3</v>
      </c>
      <c r="F454" t="s">
        <v>52</v>
      </c>
      <c r="G454" t="s">
        <v>53</v>
      </c>
      <c r="H454" t="s">
        <v>116</v>
      </c>
      <c r="I454" t="s">
        <v>69</v>
      </c>
      <c r="J454" s="55">
        <v>44514</v>
      </c>
      <c r="K454" s="55">
        <v>44515</v>
      </c>
      <c r="L454">
        <v>4</v>
      </c>
      <c r="M454" t="s">
        <v>117</v>
      </c>
      <c r="N454">
        <v>0</v>
      </c>
      <c r="O454">
        <v>12697140</v>
      </c>
      <c r="P454" t="s">
        <v>118</v>
      </c>
      <c r="Q454">
        <v>3503</v>
      </c>
      <c r="R454">
        <v>0</v>
      </c>
      <c r="S454">
        <v>2.4541599123E-2</v>
      </c>
      <c r="T454" s="19">
        <v>667032.18999999994</v>
      </c>
      <c r="U454" s="19">
        <v>665370.17000000004</v>
      </c>
      <c r="V454" s="19">
        <f t="shared" si="7"/>
        <v>-1662.0199999999022</v>
      </c>
      <c r="W454">
        <v>0</v>
      </c>
      <c r="X454">
        <v>0</v>
      </c>
      <c r="Y454">
        <v>0</v>
      </c>
      <c r="Z454">
        <v>-1662.0199999998999</v>
      </c>
      <c r="AA454">
        <v>667032.18999999994</v>
      </c>
      <c r="AB454">
        <v>-0.24916638580799999</v>
      </c>
      <c r="AC454">
        <v>0.14507471347699999</v>
      </c>
      <c r="AD454" s="55">
        <v>44516.209247685183</v>
      </c>
      <c r="AE454" s="55">
        <v>44516.336430868054</v>
      </c>
      <c r="AF454">
        <v>3503</v>
      </c>
      <c r="AG454" t="s">
        <v>1655</v>
      </c>
      <c r="AH454" t="s">
        <v>1656</v>
      </c>
      <c r="AI454" t="s">
        <v>120</v>
      </c>
      <c r="AJ454">
        <v>0</v>
      </c>
      <c r="AK454" s="55">
        <v>44516.151273148149</v>
      </c>
      <c r="AL454" s="55">
        <v>44516.250254629631</v>
      </c>
      <c r="AM454" t="s">
        <v>13</v>
      </c>
      <c r="AN454">
        <v>681919106</v>
      </c>
      <c r="AO454" t="s">
        <v>32</v>
      </c>
      <c r="AP454" t="s">
        <v>33</v>
      </c>
      <c r="AQ454">
        <v>3</v>
      </c>
      <c r="AR454" t="s">
        <v>122</v>
      </c>
      <c r="AS454" t="s">
        <v>1655</v>
      </c>
      <c r="AT454" s="53">
        <v>36161</v>
      </c>
      <c r="AU454" t="s">
        <v>232</v>
      </c>
      <c r="AV454" t="s">
        <v>122</v>
      </c>
      <c r="AW454" t="s">
        <v>13</v>
      </c>
      <c r="AX454" s="53">
        <v>44249</v>
      </c>
      <c r="AY454" t="s">
        <v>123</v>
      </c>
      <c r="AZ454" t="s">
        <v>52</v>
      </c>
      <c r="BA454" t="s">
        <v>53</v>
      </c>
      <c r="BB454" t="s">
        <v>233</v>
      </c>
      <c r="BC454" t="s">
        <v>120</v>
      </c>
      <c r="BD454" t="s">
        <v>124</v>
      </c>
      <c r="BE454" t="s">
        <v>120</v>
      </c>
    </row>
    <row r="455" spans="1:57" hidden="1" x14ac:dyDescent="0.3">
      <c r="A455" s="55">
        <v>44515</v>
      </c>
      <c r="B455" t="s">
        <v>13</v>
      </c>
      <c r="C455" t="s">
        <v>32</v>
      </c>
      <c r="D455" t="s">
        <v>272</v>
      </c>
      <c r="E455">
        <v>3</v>
      </c>
      <c r="F455" t="s">
        <v>52</v>
      </c>
      <c r="G455" t="s">
        <v>53</v>
      </c>
      <c r="H455" t="s">
        <v>116</v>
      </c>
      <c r="I455" t="s">
        <v>69</v>
      </c>
      <c r="J455" s="55">
        <v>44514</v>
      </c>
      <c r="K455" s="55">
        <v>44515</v>
      </c>
      <c r="L455">
        <v>4</v>
      </c>
      <c r="M455" t="s">
        <v>117</v>
      </c>
      <c r="N455">
        <v>0</v>
      </c>
      <c r="O455">
        <v>12697140</v>
      </c>
      <c r="P455" t="s">
        <v>118</v>
      </c>
      <c r="Q455">
        <v>3504</v>
      </c>
      <c r="R455">
        <v>0</v>
      </c>
      <c r="S455">
        <v>1.3695987733999999E-2</v>
      </c>
      <c r="T455" s="19">
        <v>380895.37740000099</v>
      </c>
      <c r="U455" s="19">
        <v>245231.45</v>
      </c>
      <c r="V455" s="19">
        <f t="shared" si="7"/>
        <v>-135663.92740000098</v>
      </c>
      <c r="W455">
        <v>-122812.25</v>
      </c>
      <c r="X455">
        <v>-8643.16</v>
      </c>
      <c r="Y455">
        <v>-131455.41</v>
      </c>
      <c r="Z455">
        <v>-4208.5174000009702</v>
      </c>
      <c r="AA455">
        <v>372252.21740000101</v>
      </c>
      <c r="AB455">
        <v>-1.130555360931</v>
      </c>
      <c r="AC455">
        <v>-0.73068893528199996</v>
      </c>
      <c r="AD455" s="55">
        <v>44516.209247685183</v>
      </c>
      <c r="AE455" s="55">
        <v>44516.336430868054</v>
      </c>
      <c r="AF455">
        <v>3504</v>
      </c>
      <c r="AG455" t="s">
        <v>1657</v>
      </c>
      <c r="AH455" t="s">
        <v>1658</v>
      </c>
      <c r="AI455" t="s">
        <v>120</v>
      </c>
      <c r="AJ455">
        <v>0</v>
      </c>
      <c r="AK455" s="55">
        <v>44516.151273148149</v>
      </c>
      <c r="AL455" s="55">
        <v>44516.250254629631</v>
      </c>
      <c r="AM455" t="s">
        <v>13</v>
      </c>
      <c r="AN455">
        <v>681936100</v>
      </c>
      <c r="AO455" t="s">
        <v>32</v>
      </c>
      <c r="AP455" t="s">
        <v>272</v>
      </c>
      <c r="AQ455">
        <v>3</v>
      </c>
      <c r="AR455" t="s">
        <v>122</v>
      </c>
      <c r="AS455" t="s">
        <v>1657</v>
      </c>
      <c r="AT455" s="53">
        <v>36161</v>
      </c>
      <c r="AU455" t="s">
        <v>232</v>
      </c>
      <c r="AV455" t="s">
        <v>122</v>
      </c>
      <c r="AW455" t="s">
        <v>13</v>
      </c>
      <c r="AX455" s="53">
        <v>44249</v>
      </c>
      <c r="AY455" t="s">
        <v>123</v>
      </c>
      <c r="AZ455" t="s">
        <v>52</v>
      </c>
      <c r="BA455" t="s">
        <v>53</v>
      </c>
      <c r="BB455" t="s">
        <v>233</v>
      </c>
      <c r="BC455" t="s">
        <v>120</v>
      </c>
      <c r="BD455" t="s">
        <v>124</v>
      </c>
      <c r="BE455" t="s">
        <v>120</v>
      </c>
    </row>
    <row r="456" spans="1:57" hidden="1" x14ac:dyDescent="0.3">
      <c r="A456" s="55">
        <v>44515</v>
      </c>
      <c r="B456" t="s">
        <v>13</v>
      </c>
      <c r="C456" t="s">
        <v>32</v>
      </c>
      <c r="D456" t="s">
        <v>33</v>
      </c>
      <c r="E456">
        <v>3</v>
      </c>
      <c r="F456" t="s">
        <v>52</v>
      </c>
      <c r="G456" t="s">
        <v>53</v>
      </c>
      <c r="H456" t="s">
        <v>116</v>
      </c>
      <c r="I456" t="s">
        <v>69</v>
      </c>
      <c r="J456" s="55">
        <v>44514</v>
      </c>
      <c r="K456" s="55">
        <v>44515</v>
      </c>
      <c r="L456">
        <v>4</v>
      </c>
      <c r="M456" t="s">
        <v>117</v>
      </c>
      <c r="N456">
        <v>0</v>
      </c>
      <c r="O456">
        <v>12697140</v>
      </c>
      <c r="P456" t="s">
        <v>118</v>
      </c>
      <c r="Q456">
        <v>3505</v>
      </c>
      <c r="R456">
        <v>0</v>
      </c>
      <c r="S456">
        <v>4.1421142113999998E-2</v>
      </c>
      <c r="T456" s="19">
        <v>1125812.3400000001</v>
      </c>
      <c r="U456" s="19">
        <v>1006815.5</v>
      </c>
      <c r="V456" s="19">
        <f t="shared" si="7"/>
        <v>-118996.84000000008</v>
      </c>
      <c r="W456">
        <v>-126046.57</v>
      </c>
      <c r="X456">
        <v>0</v>
      </c>
      <c r="Y456">
        <v>-126046.57</v>
      </c>
      <c r="Z456">
        <v>7049.7299999999204</v>
      </c>
      <c r="AA456">
        <v>1125812.3400000001</v>
      </c>
      <c r="AB456">
        <v>0.62619050702500001</v>
      </c>
      <c r="AC456">
        <v>1.0238907849829999</v>
      </c>
      <c r="AD456" s="55">
        <v>44516.209247685183</v>
      </c>
      <c r="AE456" s="55">
        <v>44516.336430868054</v>
      </c>
      <c r="AF456">
        <v>3505</v>
      </c>
      <c r="AG456" t="s">
        <v>1659</v>
      </c>
      <c r="AH456" t="s">
        <v>1660</v>
      </c>
      <c r="AI456" t="s">
        <v>120</v>
      </c>
      <c r="AJ456" t="s">
        <v>120</v>
      </c>
      <c r="AK456" s="55">
        <v>44516.151273148149</v>
      </c>
      <c r="AL456" s="55">
        <v>44516.250254629631</v>
      </c>
      <c r="AM456" t="s">
        <v>13</v>
      </c>
      <c r="AN456">
        <v>682189105</v>
      </c>
      <c r="AO456" t="s">
        <v>32</v>
      </c>
      <c r="AP456" t="s">
        <v>33</v>
      </c>
      <c r="AQ456">
        <v>3</v>
      </c>
      <c r="AR456" t="s">
        <v>122</v>
      </c>
      <c r="AS456" t="s">
        <v>1659</v>
      </c>
      <c r="AT456" s="53">
        <v>36161</v>
      </c>
      <c r="AU456" t="s">
        <v>232</v>
      </c>
      <c r="AV456" t="s">
        <v>122</v>
      </c>
      <c r="AW456" t="s">
        <v>13</v>
      </c>
      <c r="AX456" s="53">
        <v>44249</v>
      </c>
      <c r="AY456" t="s">
        <v>123</v>
      </c>
      <c r="AZ456" t="s">
        <v>52</v>
      </c>
      <c r="BA456" t="s">
        <v>53</v>
      </c>
      <c r="BB456" t="s">
        <v>233</v>
      </c>
      <c r="BC456" t="s">
        <v>120</v>
      </c>
      <c r="BD456" t="s">
        <v>124</v>
      </c>
      <c r="BE456" t="s">
        <v>120</v>
      </c>
    </row>
    <row r="457" spans="1:57" hidden="1" x14ac:dyDescent="0.3">
      <c r="A457" s="55">
        <v>44515</v>
      </c>
      <c r="B457" t="s">
        <v>13</v>
      </c>
      <c r="C457" t="s">
        <v>32</v>
      </c>
      <c r="D457" t="s">
        <v>33</v>
      </c>
      <c r="E457">
        <v>3</v>
      </c>
      <c r="F457" t="s">
        <v>52</v>
      </c>
      <c r="G457" t="s">
        <v>53</v>
      </c>
      <c r="H457" t="s">
        <v>116</v>
      </c>
      <c r="I457" t="s">
        <v>69</v>
      </c>
      <c r="J457" s="55">
        <v>44514</v>
      </c>
      <c r="K457" s="55">
        <v>44515</v>
      </c>
      <c r="L457">
        <v>4</v>
      </c>
      <c r="M457" t="s">
        <v>117</v>
      </c>
      <c r="N457">
        <v>0</v>
      </c>
      <c r="O457">
        <v>12697140</v>
      </c>
      <c r="P457" t="s">
        <v>118</v>
      </c>
      <c r="Q457">
        <v>3506</v>
      </c>
      <c r="R457">
        <v>0</v>
      </c>
      <c r="S457">
        <v>4.6533418384999997E-2</v>
      </c>
      <c r="T457" s="19">
        <v>1288417.2638000001</v>
      </c>
      <c r="U457" s="19">
        <v>1141128.24</v>
      </c>
      <c r="V457" s="19">
        <f t="shared" si="7"/>
        <v>-147289.02380000008</v>
      </c>
      <c r="W457">
        <v>-123952.87</v>
      </c>
      <c r="X457">
        <v>-23655.02</v>
      </c>
      <c r="Y457">
        <v>-147607.89000000001</v>
      </c>
      <c r="Z457">
        <v>318.86619999990199</v>
      </c>
      <c r="AA457">
        <v>1264762.2438000001</v>
      </c>
      <c r="AB457">
        <v>2.521155273E-2</v>
      </c>
      <c r="AC457">
        <v>0.42796005706099999</v>
      </c>
      <c r="AD457" s="55">
        <v>44516.209247685183</v>
      </c>
      <c r="AE457" s="55">
        <v>44516.336430868054</v>
      </c>
      <c r="AF457">
        <v>3506</v>
      </c>
      <c r="AG457" t="s">
        <v>1661</v>
      </c>
      <c r="AH457" t="s">
        <v>1662</v>
      </c>
      <c r="AI457" t="s">
        <v>120</v>
      </c>
      <c r="AJ457">
        <v>0</v>
      </c>
      <c r="AK457" s="55">
        <v>44516.151273148149</v>
      </c>
      <c r="AL457" s="55">
        <v>44516.250254629631</v>
      </c>
      <c r="AM457" t="s">
        <v>13</v>
      </c>
      <c r="AN457">
        <v>682680103</v>
      </c>
      <c r="AO457" t="s">
        <v>32</v>
      </c>
      <c r="AP457" t="s">
        <v>33</v>
      </c>
      <c r="AQ457">
        <v>3</v>
      </c>
      <c r="AR457" t="s">
        <v>122</v>
      </c>
      <c r="AS457" t="s">
        <v>1661</v>
      </c>
      <c r="AT457" s="53">
        <v>36161</v>
      </c>
      <c r="AU457" t="s">
        <v>232</v>
      </c>
      <c r="AV457" t="s">
        <v>122</v>
      </c>
      <c r="AW457" t="s">
        <v>13</v>
      </c>
      <c r="AX457" s="53">
        <v>44249</v>
      </c>
      <c r="AY457" t="s">
        <v>123</v>
      </c>
      <c r="AZ457" t="s">
        <v>52</v>
      </c>
      <c r="BA457" t="s">
        <v>53</v>
      </c>
      <c r="BB457" t="s">
        <v>233</v>
      </c>
      <c r="BC457" t="s">
        <v>120</v>
      </c>
      <c r="BD457" t="s">
        <v>124</v>
      </c>
      <c r="BE457" t="s">
        <v>120</v>
      </c>
    </row>
    <row r="458" spans="1:57" hidden="1" x14ac:dyDescent="0.3">
      <c r="A458" s="55">
        <v>44515</v>
      </c>
      <c r="B458" t="s">
        <v>13</v>
      </c>
      <c r="C458" t="s">
        <v>32</v>
      </c>
      <c r="D458" t="s">
        <v>33</v>
      </c>
      <c r="E458">
        <v>3</v>
      </c>
      <c r="F458" t="s">
        <v>52</v>
      </c>
      <c r="G458" t="s">
        <v>53</v>
      </c>
      <c r="H458" t="s">
        <v>116</v>
      </c>
      <c r="I458" t="s">
        <v>69</v>
      </c>
      <c r="J458" s="55">
        <v>44514</v>
      </c>
      <c r="K458" s="55">
        <v>44515</v>
      </c>
      <c r="L458">
        <v>4</v>
      </c>
      <c r="M458" t="s">
        <v>117</v>
      </c>
      <c r="N458">
        <v>0</v>
      </c>
      <c r="O458">
        <v>12697140</v>
      </c>
      <c r="P458" t="s">
        <v>118</v>
      </c>
      <c r="Q458">
        <v>3507</v>
      </c>
      <c r="R458">
        <v>0</v>
      </c>
      <c r="S458">
        <v>0.290212650475</v>
      </c>
      <c r="T458" s="19">
        <v>7887879.6299999999</v>
      </c>
      <c r="U458" s="19">
        <v>7320025.7599999998</v>
      </c>
      <c r="V458" s="19">
        <f t="shared" si="7"/>
        <v>-567853.87000000011</v>
      </c>
      <c r="W458">
        <v>-577118.97</v>
      </c>
      <c r="X458">
        <v>0</v>
      </c>
      <c r="Y458">
        <v>-577118.97</v>
      </c>
      <c r="Z458">
        <v>9265.0999999998603</v>
      </c>
      <c r="AA458">
        <v>7887879.6299999999</v>
      </c>
      <c r="AB458">
        <v>0.117459956726</v>
      </c>
      <c r="AC458">
        <v>0.51314945477899998</v>
      </c>
      <c r="AD458" s="55">
        <v>44516.209247685183</v>
      </c>
      <c r="AE458" s="55">
        <v>44516.336430868054</v>
      </c>
      <c r="AF458">
        <v>3507</v>
      </c>
      <c r="AG458" t="s">
        <v>1663</v>
      </c>
      <c r="AH458" t="s">
        <v>1664</v>
      </c>
      <c r="AI458" t="s">
        <v>120</v>
      </c>
      <c r="AJ458">
        <v>0</v>
      </c>
      <c r="AK458" s="55">
        <v>44516.151273148149</v>
      </c>
      <c r="AL458" s="55">
        <v>44516.250254629631</v>
      </c>
      <c r="AM458" t="s">
        <v>13</v>
      </c>
      <c r="AN458" t="s">
        <v>1665</v>
      </c>
      <c r="AO458" t="s">
        <v>32</v>
      </c>
      <c r="AP458" t="s">
        <v>33</v>
      </c>
      <c r="AQ458">
        <v>3</v>
      </c>
      <c r="AR458" t="s">
        <v>122</v>
      </c>
      <c r="AS458" t="s">
        <v>1663</v>
      </c>
      <c r="AT458" s="53">
        <v>36161</v>
      </c>
      <c r="AU458" t="s">
        <v>232</v>
      </c>
      <c r="AV458" t="s">
        <v>122</v>
      </c>
      <c r="AW458" t="s">
        <v>13</v>
      </c>
      <c r="AX458" s="53">
        <v>44249</v>
      </c>
      <c r="AY458" t="s">
        <v>123</v>
      </c>
      <c r="AZ458" t="s">
        <v>52</v>
      </c>
      <c r="BA458" t="s">
        <v>53</v>
      </c>
      <c r="BB458" t="s">
        <v>233</v>
      </c>
      <c r="BC458" t="s">
        <v>120</v>
      </c>
      <c r="BD458" t="s">
        <v>124</v>
      </c>
      <c r="BE458" t="s">
        <v>120</v>
      </c>
    </row>
    <row r="459" spans="1:57" hidden="1" x14ac:dyDescent="0.3">
      <c r="A459" s="55">
        <v>44515</v>
      </c>
      <c r="B459" t="s">
        <v>13</v>
      </c>
      <c r="C459" t="s">
        <v>32</v>
      </c>
      <c r="D459" t="s">
        <v>33</v>
      </c>
      <c r="E459">
        <v>3</v>
      </c>
      <c r="F459" t="s">
        <v>52</v>
      </c>
      <c r="G459" t="s">
        <v>53</v>
      </c>
      <c r="H459" t="s">
        <v>116</v>
      </c>
      <c r="I459" t="s">
        <v>69</v>
      </c>
      <c r="J459" s="55">
        <v>44514</v>
      </c>
      <c r="K459" s="55">
        <v>44515</v>
      </c>
      <c r="L459">
        <v>4</v>
      </c>
      <c r="M459" t="s">
        <v>117</v>
      </c>
      <c r="N459">
        <v>0</v>
      </c>
      <c r="O459">
        <v>12697140</v>
      </c>
      <c r="P459" t="s">
        <v>118</v>
      </c>
      <c r="Q459">
        <v>3509</v>
      </c>
      <c r="R459">
        <v>0</v>
      </c>
      <c r="S459">
        <v>1.6417916449000002E-2</v>
      </c>
      <c r="T459" s="19">
        <v>446233.3</v>
      </c>
      <c r="U459" s="19">
        <v>436985.97</v>
      </c>
      <c r="V459" s="19">
        <f t="shared" si="7"/>
        <v>-9247.3300000000163</v>
      </c>
      <c r="W459">
        <v>0</v>
      </c>
      <c r="X459">
        <v>0</v>
      </c>
      <c r="Y459">
        <v>0</v>
      </c>
      <c r="Z459">
        <v>-9247.3300000000199</v>
      </c>
      <c r="AA459">
        <v>446233.3</v>
      </c>
      <c r="AB459">
        <v>-2.0723083642570002</v>
      </c>
      <c r="AC459">
        <v>-1.68527491047</v>
      </c>
      <c r="AD459" s="55">
        <v>44516.209247685183</v>
      </c>
      <c r="AE459" s="55">
        <v>44516.336430868054</v>
      </c>
      <c r="AF459">
        <v>3509</v>
      </c>
      <c r="AG459" t="s">
        <v>1666</v>
      </c>
      <c r="AH459" t="s">
        <v>1667</v>
      </c>
      <c r="AI459" t="s">
        <v>120</v>
      </c>
      <c r="AJ459">
        <v>0</v>
      </c>
      <c r="AK459" s="55">
        <v>44516.151273148149</v>
      </c>
      <c r="AL459" s="55">
        <v>44516.250254629631</v>
      </c>
      <c r="AM459" t="s">
        <v>13</v>
      </c>
      <c r="AN459">
        <v>690742101</v>
      </c>
      <c r="AO459" t="s">
        <v>32</v>
      </c>
      <c r="AP459" t="s">
        <v>33</v>
      </c>
      <c r="AQ459">
        <v>3</v>
      </c>
      <c r="AR459" t="s">
        <v>122</v>
      </c>
      <c r="AS459" t="s">
        <v>1666</v>
      </c>
      <c r="AT459" s="53">
        <v>36161</v>
      </c>
      <c r="AU459" t="s">
        <v>232</v>
      </c>
      <c r="AV459" t="s">
        <v>122</v>
      </c>
      <c r="AW459" t="s">
        <v>13</v>
      </c>
      <c r="AX459" s="53">
        <v>44249</v>
      </c>
      <c r="AY459" t="s">
        <v>123</v>
      </c>
      <c r="AZ459" t="s">
        <v>52</v>
      </c>
      <c r="BA459" t="s">
        <v>53</v>
      </c>
      <c r="BB459" t="s">
        <v>233</v>
      </c>
      <c r="BC459" t="s">
        <v>120</v>
      </c>
      <c r="BD459" t="s">
        <v>124</v>
      </c>
      <c r="BE459" t="s">
        <v>120</v>
      </c>
    </row>
    <row r="460" spans="1:57" hidden="1" x14ac:dyDescent="0.3">
      <c r="A460" s="55">
        <v>44515</v>
      </c>
      <c r="B460" t="s">
        <v>13</v>
      </c>
      <c r="C460" t="s">
        <v>32</v>
      </c>
      <c r="D460" t="s">
        <v>33</v>
      </c>
      <c r="E460">
        <v>3</v>
      </c>
      <c r="F460" t="s">
        <v>52</v>
      </c>
      <c r="G460" t="s">
        <v>53</v>
      </c>
      <c r="H460" t="s">
        <v>116</v>
      </c>
      <c r="I460" t="s">
        <v>69</v>
      </c>
      <c r="J460" s="55">
        <v>44514</v>
      </c>
      <c r="K460" s="55">
        <v>44515</v>
      </c>
      <c r="L460">
        <v>4</v>
      </c>
      <c r="M460" t="s">
        <v>117</v>
      </c>
      <c r="N460">
        <v>0</v>
      </c>
      <c r="O460">
        <v>12697140</v>
      </c>
      <c r="P460" t="s">
        <v>118</v>
      </c>
      <c r="Q460">
        <v>3512</v>
      </c>
      <c r="R460">
        <v>0</v>
      </c>
      <c r="S460">
        <v>3.0214181858000001E-2</v>
      </c>
      <c r="T460" s="19">
        <v>821211.03</v>
      </c>
      <c r="U460" s="19">
        <v>825984.49</v>
      </c>
      <c r="V460" s="19">
        <f t="shared" si="7"/>
        <v>4773.4599999999627</v>
      </c>
      <c r="W460">
        <v>0</v>
      </c>
      <c r="X460">
        <v>0</v>
      </c>
      <c r="Y460">
        <v>0</v>
      </c>
      <c r="Z460">
        <v>4773.45999999996</v>
      </c>
      <c r="AA460">
        <v>821211.03</v>
      </c>
      <c r="AB460">
        <v>0.58127080928300001</v>
      </c>
      <c r="AC460">
        <v>0.97879282218600006</v>
      </c>
      <c r="AD460" s="55">
        <v>44516.209247685183</v>
      </c>
      <c r="AE460" s="55">
        <v>44516.336430868054</v>
      </c>
      <c r="AF460">
        <v>3512</v>
      </c>
      <c r="AG460" t="s">
        <v>1668</v>
      </c>
      <c r="AH460" t="s">
        <v>1669</v>
      </c>
      <c r="AI460" t="s">
        <v>120</v>
      </c>
      <c r="AJ460" t="s">
        <v>120</v>
      </c>
      <c r="AK460" s="55">
        <v>44516.151273148149</v>
      </c>
      <c r="AL460" s="55">
        <v>44516.250254629631</v>
      </c>
      <c r="AM460" t="s">
        <v>13</v>
      </c>
      <c r="AN460" t="s">
        <v>1670</v>
      </c>
      <c r="AO460" t="s">
        <v>32</v>
      </c>
      <c r="AP460" t="s">
        <v>33</v>
      </c>
      <c r="AQ460">
        <v>3</v>
      </c>
      <c r="AR460" t="s">
        <v>122</v>
      </c>
      <c r="AS460" t="s">
        <v>1668</v>
      </c>
      <c r="AT460" s="53">
        <v>36161</v>
      </c>
      <c r="AU460" t="s">
        <v>232</v>
      </c>
      <c r="AV460" t="s">
        <v>122</v>
      </c>
      <c r="AW460" t="s">
        <v>13</v>
      </c>
      <c r="AX460" s="53">
        <v>44249</v>
      </c>
      <c r="AY460" t="s">
        <v>123</v>
      </c>
      <c r="AZ460" t="s">
        <v>52</v>
      </c>
      <c r="BA460" t="s">
        <v>53</v>
      </c>
      <c r="BB460" t="s">
        <v>233</v>
      </c>
      <c r="BC460" t="s">
        <v>120</v>
      </c>
      <c r="BD460" t="s">
        <v>124</v>
      </c>
      <c r="BE460" t="s">
        <v>120</v>
      </c>
    </row>
    <row r="461" spans="1:57" hidden="1" x14ac:dyDescent="0.3">
      <c r="A461" s="55">
        <v>44515</v>
      </c>
      <c r="B461" t="s">
        <v>13</v>
      </c>
      <c r="C461" t="s">
        <v>32</v>
      </c>
      <c r="D461" t="s">
        <v>33</v>
      </c>
      <c r="E461">
        <v>3</v>
      </c>
      <c r="F461" t="s">
        <v>52</v>
      </c>
      <c r="G461" t="s">
        <v>53</v>
      </c>
      <c r="H461" t="s">
        <v>116</v>
      </c>
      <c r="I461" t="s">
        <v>69</v>
      </c>
      <c r="J461" s="55">
        <v>44514</v>
      </c>
      <c r="K461" s="55">
        <v>44515</v>
      </c>
      <c r="L461">
        <v>4</v>
      </c>
      <c r="M461" t="s">
        <v>117</v>
      </c>
      <c r="N461">
        <v>0</v>
      </c>
      <c r="O461">
        <v>12697140</v>
      </c>
      <c r="P461" t="s">
        <v>118</v>
      </c>
      <c r="Q461">
        <v>3513</v>
      </c>
      <c r="R461">
        <v>0</v>
      </c>
      <c r="S461">
        <v>0.14319549430299999</v>
      </c>
      <c r="T461" s="19">
        <v>3892004.09</v>
      </c>
      <c r="U461" s="19">
        <v>3614719.27</v>
      </c>
      <c r="V461" s="19">
        <f t="shared" si="7"/>
        <v>-277284.81999999983</v>
      </c>
      <c r="W461">
        <v>-285001.28000000003</v>
      </c>
      <c r="X461">
        <v>0</v>
      </c>
      <c r="Y461">
        <v>-285001.28000000003</v>
      </c>
      <c r="Z461">
        <v>7716.4600000002001</v>
      </c>
      <c r="AA461">
        <v>3892004.09</v>
      </c>
      <c r="AB461">
        <v>0.198264437076</v>
      </c>
      <c r="AC461">
        <v>0.59427336574800005</v>
      </c>
      <c r="AD461" s="55">
        <v>44516.209247685183</v>
      </c>
      <c r="AE461" s="55">
        <v>44516.336430868054</v>
      </c>
      <c r="AF461">
        <v>3513</v>
      </c>
      <c r="AG461" t="s">
        <v>1671</v>
      </c>
      <c r="AH461" t="s">
        <v>1672</v>
      </c>
      <c r="AI461" t="s">
        <v>120</v>
      </c>
      <c r="AJ461">
        <v>0</v>
      </c>
      <c r="AK461" s="55">
        <v>44516.151273148149</v>
      </c>
      <c r="AL461" s="55">
        <v>44516.250254629631</v>
      </c>
      <c r="AM461" t="s">
        <v>13</v>
      </c>
      <c r="AN461">
        <v>693475105</v>
      </c>
      <c r="AO461" t="s">
        <v>32</v>
      </c>
      <c r="AP461" t="s">
        <v>33</v>
      </c>
      <c r="AQ461">
        <v>3</v>
      </c>
      <c r="AR461" t="s">
        <v>122</v>
      </c>
      <c r="AS461" t="s">
        <v>1671</v>
      </c>
      <c r="AT461" s="53">
        <v>36161</v>
      </c>
      <c r="AU461" t="s">
        <v>232</v>
      </c>
      <c r="AV461" t="s">
        <v>122</v>
      </c>
      <c r="AW461" t="s">
        <v>13</v>
      </c>
      <c r="AX461" s="53">
        <v>44249</v>
      </c>
      <c r="AY461" t="s">
        <v>123</v>
      </c>
      <c r="AZ461" t="s">
        <v>52</v>
      </c>
      <c r="BA461" t="s">
        <v>53</v>
      </c>
      <c r="BB461" t="s">
        <v>233</v>
      </c>
      <c r="BC461" t="s">
        <v>120</v>
      </c>
      <c r="BD461" t="s">
        <v>124</v>
      </c>
      <c r="BE461" t="s">
        <v>120</v>
      </c>
    </row>
    <row r="462" spans="1:57" hidden="1" x14ac:dyDescent="0.3">
      <c r="A462" s="55">
        <v>44515</v>
      </c>
      <c r="B462" t="s">
        <v>13</v>
      </c>
      <c r="C462" t="s">
        <v>32</v>
      </c>
      <c r="D462" t="s">
        <v>33</v>
      </c>
      <c r="E462">
        <v>3</v>
      </c>
      <c r="F462" t="s">
        <v>52</v>
      </c>
      <c r="G462" t="s">
        <v>53</v>
      </c>
      <c r="H462" t="s">
        <v>116</v>
      </c>
      <c r="I462" t="s">
        <v>69</v>
      </c>
      <c r="J462" s="55">
        <v>44514</v>
      </c>
      <c r="K462" s="55">
        <v>44515</v>
      </c>
      <c r="L462">
        <v>4</v>
      </c>
      <c r="M462" t="s">
        <v>117</v>
      </c>
      <c r="N462">
        <v>0</v>
      </c>
      <c r="O462">
        <v>12697140</v>
      </c>
      <c r="P462" t="s">
        <v>118</v>
      </c>
      <c r="Q462">
        <v>3514</v>
      </c>
      <c r="R462">
        <v>0</v>
      </c>
      <c r="S462">
        <v>6.3722524636999997E-2</v>
      </c>
      <c r="T462" s="19">
        <v>1731956.2163559999</v>
      </c>
      <c r="U462" s="19">
        <v>1612327.0545030001</v>
      </c>
      <c r="V462" s="19">
        <f t="shared" si="7"/>
        <v>-119629.16185299982</v>
      </c>
      <c r="W462">
        <v>-126518.24</v>
      </c>
      <c r="X462">
        <v>0</v>
      </c>
      <c r="Y462">
        <v>-126518.24</v>
      </c>
      <c r="Z462">
        <v>6889.0781470001803</v>
      </c>
      <c r="AA462">
        <v>1731956.2163559999</v>
      </c>
      <c r="AB462">
        <v>0.39776283499199999</v>
      </c>
      <c r="AC462">
        <v>0.79456040235500003</v>
      </c>
      <c r="AD462" s="55">
        <v>44516.209247685183</v>
      </c>
      <c r="AE462" s="55">
        <v>44516.336430868054</v>
      </c>
      <c r="AF462">
        <v>3514</v>
      </c>
      <c r="AG462" t="s">
        <v>1673</v>
      </c>
      <c r="AH462" t="s">
        <v>1674</v>
      </c>
      <c r="AI462" t="s">
        <v>120</v>
      </c>
      <c r="AJ462">
        <v>0</v>
      </c>
      <c r="AK462" s="55">
        <v>44516.151273148149</v>
      </c>
      <c r="AL462" s="55">
        <v>44516.250254629631</v>
      </c>
      <c r="AM462" t="s">
        <v>13</v>
      </c>
      <c r="AN462">
        <v>693506107</v>
      </c>
      <c r="AO462" t="s">
        <v>32</v>
      </c>
      <c r="AP462" t="s">
        <v>33</v>
      </c>
      <c r="AQ462">
        <v>3</v>
      </c>
      <c r="AR462" t="s">
        <v>122</v>
      </c>
      <c r="AS462" t="s">
        <v>1673</v>
      </c>
      <c r="AT462" s="53">
        <v>36161</v>
      </c>
      <c r="AU462" t="s">
        <v>232</v>
      </c>
      <c r="AV462" t="s">
        <v>122</v>
      </c>
      <c r="AW462" t="s">
        <v>13</v>
      </c>
      <c r="AX462" s="53">
        <v>44249</v>
      </c>
      <c r="AY462" t="s">
        <v>123</v>
      </c>
      <c r="AZ462" t="s">
        <v>52</v>
      </c>
      <c r="BA462" t="s">
        <v>53</v>
      </c>
      <c r="BB462" t="s">
        <v>233</v>
      </c>
      <c r="BC462" t="s">
        <v>120</v>
      </c>
      <c r="BD462" t="s">
        <v>124</v>
      </c>
      <c r="BE462" t="s">
        <v>120</v>
      </c>
    </row>
    <row r="463" spans="1:57" hidden="1" x14ac:dyDescent="0.3">
      <c r="A463" s="55">
        <v>44515</v>
      </c>
      <c r="B463" t="s">
        <v>13</v>
      </c>
      <c r="C463" t="s">
        <v>32</v>
      </c>
      <c r="D463" t="s">
        <v>33</v>
      </c>
      <c r="E463">
        <v>3</v>
      </c>
      <c r="F463" t="s">
        <v>52</v>
      </c>
      <c r="G463" t="s">
        <v>53</v>
      </c>
      <c r="H463" t="s">
        <v>116</v>
      </c>
      <c r="I463" t="s">
        <v>69</v>
      </c>
      <c r="J463" s="55">
        <v>44514</v>
      </c>
      <c r="K463" s="55">
        <v>44515</v>
      </c>
      <c r="L463">
        <v>4</v>
      </c>
      <c r="M463" t="s">
        <v>117</v>
      </c>
      <c r="N463">
        <v>0</v>
      </c>
      <c r="O463">
        <v>12697140</v>
      </c>
      <c r="P463" t="s">
        <v>118</v>
      </c>
      <c r="Q463">
        <v>3515</v>
      </c>
      <c r="R463">
        <v>0</v>
      </c>
      <c r="S463">
        <v>3.6426508020999997E-2</v>
      </c>
      <c r="T463" s="19">
        <v>990059.91</v>
      </c>
      <c r="U463" s="19">
        <v>870218.89</v>
      </c>
      <c r="V463" s="19">
        <f t="shared" si="7"/>
        <v>-119841.02000000002</v>
      </c>
      <c r="W463">
        <v>-124218.94</v>
      </c>
      <c r="X463">
        <v>0</v>
      </c>
      <c r="Y463">
        <v>-124218.94</v>
      </c>
      <c r="Z463">
        <v>4377.9199999999801</v>
      </c>
      <c r="AA463">
        <v>990059.91</v>
      </c>
      <c r="AB463">
        <v>0.44218738237799998</v>
      </c>
      <c r="AC463">
        <v>0.83916083916100004</v>
      </c>
      <c r="AD463" s="55">
        <v>44516.209247685183</v>
      </c>
      <c r="AE463" s="55">
        <v>44516.336430868054</v>
      </c>
      <c r="AF463">
        <v>3515</v>
      </c>
      <c r="AG463" t="s">
        <v>1675</v>
      </c>
      <c r="AH463" t="s">
        <v>1676</v>
      </c>
      <c r="AI463" t="s">
        <v>120</v>
      </c>
      <c r="AJ463">
        <v>0</v>
      </c>
      <c r="AK463" s="55">
        <v>44516.151273148149</v>
      </c>
      <c r="AL463" s="55">
        <v>44516.250254629631</v>
      </c>
      <c r="AM463" t="s">
        <v>13</v>
      </c>
      <c r="AN463" t="s">
        <v>1677</v>
      </c>
      <c r="AO463" t="s">
        <v>32</v>
      </c>
      <c r="AP463" t="s">
        <v>33</v>
      </c>
      <c r="AQ463">
        <v>3</v>
      </c>
      <c r="AR463" t="s">
        <v>122</v>
      </c>
      <c r="AS463" t="s">
        <v>1675</v>
      </c>
      <c r="AT463" s="53">
        <v>36161</v>
      </c>
      <c r="AU463" t="s">
        <v>232</v>
      </c>
      <c r="AV463" t="s">
        <v>122</v>
      </c>
      <c r="AW463" t="s">
        <v>13</v>
      </c>
      <c r="AX463" s="53">
        <v>44249</v>
      </c>
      <c r="AY463" t="s">
        <v>123</v>
      </c>
      <c r="AZ463" t="s">
        <v>52</v>
      </c>
      <c r="BA463" t="s">
        <v>53</v>
      </c>
      <c r="BB463" t="s">
        <v>233</v>
      </c>
      <c r="BC463" t="s">
        <v>120</v>
      </c>
      <c r="BD463" t="s">
        <v>124</v>
      </c>
      <c r="BE463" t="s">
        <v>120</v>
      </c>
    </row>
    <row r="464" spans="1:57" hidden="1" x14ac:dyDescent="0.3">
      <c r="A464" s="55">
        <v>44515</v>
      </c>
      <c r="B464" t="s">
        <v>13</v>
      </c>
      <c r="C464" t="s">
        <v>32</v>
      </c>
      <c r="D464" t="s">
        <v>33</v>
      </c>
      <c r="E464">
        <v>3</v>
      </c>
      <c r="F464" t="s">
        <v>52</v>
      </c>
      <c r="G464" t="s">
        <v>53</v>
      </c>
      <c r="H464" t="s">
        <v>116</v>
      </c>
      <c r="I464" t="s">
        <v>69</v>
      </c>
      <c r="J464" s="55">
        <v>44514</v>
      </c>
      <c r="K464" s="55">
        <v>44515</v>
      </c>
      <c r="L464">
        <v>4</v>
      </c>
      <c r="M464" t="s">
        <v>117</v>
      </c>
      <c r="N464">
        <v>0</v>
      </c>
      <c r="O464">
        <v>12697140</v>
      </c>
      <c r="P464" t="s">
        <v>118</v>
      </c>
      <c r="Q464">
        <v>3517</v>
      </c>
      <c r="R464">
        <v>0</v>
      </c>
      <c r="S464">
        <v>5.1628652217999997E-2</v>
      </c>
      <c r="T464" s="19">
        <v>1403248.94</v>
      </c>
      <c r="U464" s="19">
        <v>1270876.017526</v>
      </c>
      <c r="V464" s="19">
        <f t="shared" si="7"/>
        <v>-132372.9224739999</v>
      </c>
      <c r="W464">
        <v>-122959.28</v>
      </c>
      <c r="X464">
        <v>0</v>
      </c>
      <c r="Y464">
        <v>-122959.28</v>
      </c>
      <c r="Z464">
        <v>-9413.6424739999093</v>
      </c>
      <c r="AA464">
        <v>1403248.94</v>
      </c>
      <c r="AB464">
        <v>-0.67084622020100004</v>
      </c>
      <c r="AC464">
        <v>-0.27827248441699998</v>
      </c>
      <c r="AD464" s="55">
        <v>44516.209247685183</v>
      </c>
      <c r="AE464" s="55">
        <v>44516.336430868054</v>
      </c>
      <c r="AF464">
        <v>3517</v>
      </c>
      <c r="AG464" t="s">
        <v>1678</v>
      </c>
      <c r="AH464" t="s">
        <v>1679</v>
      </c>
      <c r="AI464" t="s">
        <v>120</v>
      </c>
      <c r="AJ464">
        <v>0</v>
      </c>
      <c r="AK464" s="55">
        <v>44516.151273148149</v>
      </c>
      <c r="AL464" s="55">
        <v>44516.250254629631</v>
      </c>
      <c r="AM464" t="s">
        <v>13</v>
      </c>
      <c r="AN464">
        <v>693718108</v>
      </c>
      <c r="AO464" t="s">
        <v>32</v>
      </c>
      <c r="AP464" t="s">
        <v>33</v>
      </c>
      <c r="AQ464">
        <v>3</v>
      </c>
      <c r="AR464" t="s">
        <v>122</v>
      </c>
      <c r="AS464" t="s">
        <v>1678</v>
      </c>
      <c r="AT464" s="53">
        <v>36161</v>
      </c>
      <c r="AU464" t="s">
        <v>232</v>
      </c>
      <c r="AV464" t="s">
        <v>122</v>
      </c>
      <c r="AW464" t="s">
        <v>13</v>
      </c>
      <c r="AX464" s="53">
        <v>44249</v>
      </c>
      <c r="AY464" t="s">
        <v>123</v>
      </c>
      <c r="AZ464" t="s">
        <v>52</v>
      </c>
      <c r="BA464" t="s">
        <v>53</v>
      </c>
      <c r="BB464" t="s">
        <v>233</v>
      </c>
      <c r="BC464" t="s">
        <v>120</v>
      </c>
      <c r="BD464" t="s">
        <v>124</v>
      </c>
      <c r="BE464" t="s">
        <v>120</v>
      </c>
    </row>
    <row r="465" spans="1:57" hidden="1" x14ac:dyDescent="0.3">
      <c r="A465" s="55">
        <v>44515</v>
      </c>
      <c r="B465" t="s">
        <v>13</v>
      </c>
      <c r="C465" t="s">
        <v>32</v>
      </c>
      <c r="D465" t="s">
        <v>33</v>
      </c>
      <c r="E465">
        <v>3</v>
      </c>
      <c r="F465" t="s">
        <v>52</v>
      </c>
      <c r="G465" t="s">
        <v>53</v>
      </c>
      <c r="H465" t="s">
        <v>116</v>
      </c>
      <c r="I465" t="s">
        <v>69</v>
      </c>
      <c r="J465" s="55">
        <v>44514</v>
      </c>
      <c r="K465" s="55">
        <v>44515</v>
      </c>
      <c r="L465">
        <v>4</v>
      </c>
      <c r="M465" t="s">
        <v>117</v>
      </c>
      <c r="N465">
        <v>0</v>
      </c>
      <c r="O465">
        <v>12697140</v>
      </c>
      <c r="P465" t="s">
        <v>118</v>
      </c>
      <c r="Q465">
        <v>3518</v>
      </c>
      <c r="R465">
        <v>0</v>
      </c>
      <c r="S465">
        <v>2.1204917292999999E-2</v>
      </c>
      <c r="T465" s="19">
        <v>576342.32999999996</v>
      </c>
      <c r="U465" s="19">
        <v>572926.06000000006</v>
      </c>
      <c r="V465" s="19">
        <f t="shared" si="7"/>
        <v>-3416.2699999999022</v>
      </c>
      <c r="W465">
        <v>0</v>
      </c>
      <c r="X465">
        <v>0</v>
      </c>
      <c r="Y465">
        <v>0</v>
      </c>
      <c r="Z465">
        <v>-3416.2699999998999</v>
      </c>
      <c r="AA465">
        <v>576342.32999999996</v>
      </c>
      <c r="AB465">
        <v>-0.59275014556000005</v>
      </c>
      <c r="AC465">
        <v>-0.199866755496</v>
      </c>
      <c r="AD465" s="55">
        <v>44516.209247685183</v>
      </c>
      <c r="AE465" s="55">
        <v>44516.336430868054</v>
      </c>
      <c r="AF465">
        <v>3518</v>
      </c>
      <c r="AG465" t="s">
        <v>1680</v>
      </c>
      <c r="AH465" t="s">
        <v>1681</v>
      </c>
      <c r="AI465" t="s">
        <v>120</v>
      </c>
      <c r="AJ465">
        <v>0</v>
      </c>
      <c r="AK465" s="55">
        <v>44516.151273148149</v>
      </c>
      <c r="AL465" s="55">
        <v>44516.250254629631</v>
      </c>
      <c r="AM465" t="s">
        <v>13</v>
      </c>
      <c r="AN465">
        <v>695156109</v>
      </c>
      <c r="AO465" t="s">
        <v>32</v>
      </c>
      <c r="AP465" t="s">
        <v>33</v>
      </c>
      <c r="AQ465">
        <v>3</v>
      </c>
      <c r="AR465" t="s">
        <v>122</v>
      </c>
      <c r="AS465" t="s">
        <v>1680</v>
      </c>
      <c r="AT465" s="53">
        <v>36161</v>
      </c>
      <c r="AU465" t="s">
        <v>232</v>
      </c>
      <c r="AV465" t="s">
        <v>122</v>
      </c>
      <c r="AW465" t="s">
        <v>13</v>
      </c>
      <c r="AX465" s="53">
        <v>44249</v>
      </c>
      <c r="AY465" t="s">
        <v>123</v>
      </c>
      <c r="AZ465" t="s">
        <v>52</v>
      </c>
      <c r="BA465" t="s">
        <v>53</v>
      </c>
      <c r="BB465" t="s">
        <v>233</v>
      </c>
      <c r="BC465" t="s">
        <v>120</v>
      </c>
      <c r="BD465" t="s">
        <v>124</v>
      </c>
      <c r="BE465" t="s">
        <v>120</v>
      </c>
    </row>
    <row r="466" spans="1:57" hidden="1" x14ac:dyDescent="0.3">
      <c r="A466" s="55">
        <v>44515</v>
      </c>
      <c r="B466" t="s">
        <v>13</v>
      </c>
      <c r="C466" t="s">
        <v>32</v>
      </c>
      <c r="D466" t="s">
        <v>33</v>
      </c>
      <c r="E466">
        <v>3</v>
      </c>
      <c r="F466" t="s">
        <v>52</v>
      </c>
      <c r="G466" t="s">
        <v>53</v>
      </c>
      <c r="H466" t="s">
        <v>116</v>
      </c>
      <c r="I466" t="s">
        <v>69</v>
      </c>
      <c r="J466" s="55">
        <v>44514</v>
      </c>
      <c r="K466" s="55">
        <v>44515</v>
      </c>
      <c r="L466">
        <v>4</v>
      </c>
      <c r="M466" t="s">
        <v>117</v>
      </c>
      <c r="N466">
        <v>0</v>
      </c>
      <c r="O466">
        <v>12697140</v>
      </c>
      <c r="P466" t="s">
        <v>118</v>
      </c>
      <c r="Q466">
        <v>3520</v>
      </c>
      <c r="R466">
        <v>0</v>
      </c>
      <c r="S466">
        <v>8.3059879707000003E-2</v>
      </c>
      <c r="T466" s="19">
        <v>2257538.85</v>
      </c>
      <c r="U466" s="19">
        <v>2096415.76</v>
      </c>
      <c r="V466" s="19">
        <f t="shared" si="7"/>
        <v>-161123.09000000008</v>
      </c>
      <c r="W466">
        <v>-164806.44</v>
      </c>
      <c r="X466">
        <v>0</v>
      </c>
      <c r="Y466">
        <v>-164806.44</v>
      </c>
      <c r="Z466">
        <v>3683.3499999999199</v>
      </c>
      <c r="AA466">
        <v>2257538.85</v>
      </c>
      <c r="AB466">
        <v>0.16315776802699999</v>
      </c>
      <c r="AC466">
        <v>0.55902791257399997</v>
      </c>
      <c r="AD466" s="55">
        <v>44516.209247685183</v>
      </c>
      <c r="AE466" s="55">
        <v>44516.336430868054</v>
      </c>
      <c r="AF466">
        <v>3520</v>
      </c>
      <c r="AG466" t="s">
        <v>1682</v>
      </c>
      <c r="AH466" t="s">
        <v>1683</v>
      </c>
      <c r="AI466" t="s">
        <v>120</v>
      </c>
      <c r="AJ466" t="s">
        <v>120</v>
      </c>
      <c r="AK466" s="55">
        <v>44516.151273148149</v>
      </c>
      <c r="AL466" s="55">
        <v>44516.250254629631</v>
      </c>
      <c r="AM466" t="s">
        <v>13</v>
      </c>
      <c r="AN466">
        <v>697435105</v>
      </c>
      <c r="AO466" t="s">
        <v>32</v>
      </c>
      <c r="AP466" t="s">
        <v>33</v>
      </c>
      <c r="AQ466">
        <v>3</v>
      </c>
      <c r="AR466" t="s">
        <v>122</v>
      </c>
      <c r="AS466" t="s">
        <v>1682</v>
      </c>
      <c r="AT466" s="53">
        <v>36161</v>
      </c>
      <c r="AU466" t="s">
        <v>232</v>
      </c>
      <c r="AV466" t="s">
        <v>122</v>
      </c>
      <c r="AW466" t="s">
        <v>13</v>
      </c>
      <c r="AX466" s="53">
        <v>44249</v>
      </c>
      <c r="AY466" t="s">
        <v>123</v>
      </c>
      <c r="AZ466" t="s">
        <v>52</v>
      </c>
      <c r="BA466" t="s">
        <v>53</v>
      </c>
      <c r="BB466" t="s">
        <v>233</v>
      </c>
      <c r="BC466" t="s">
        <v>120</v>
      </c>
      <c r="BD466" t="s">
        <v>124</v>
      </c>
      <c r="BE466" t="s">
        <v>120</v>
      </c>
    </row>
    <row r="467" spans="1:57" hidden="1" x14ac:dyDescent="0.3">
      <c r="A467" s="55">
        <v>44515</v>
      </c>
      <c r="B467" t="s">
        <v>13</v>
      </c>
      <c r="C467" t="s">
        <v>32</v>
      </c>
      <c r="D467" t="s">
        <v>33</v>
      </c>
      <c r="E467">
        <v>3</v>
      </c>
      <c r="F467" t="s">
        <v>52</v>
      </c>
      <c r="G467" t="s">
        <v>53</v>
      </c>
      <c r="H467" t="s">
        <v>116</v>
      </c>
      <c r="I467" t="s">
        <v>69</v>
      </c>
      <c r="J467" s="55">
        <v>44514</v>
      </c>
      <c r="K467" s="55">
        <v>44515</v>
      </c>
      <c r="L467">
        <v>4</v>
      </c>
      <c r="M467" t="s">
        <v>117</v>
      </c>
      <c r="N467">
        <v>0</v>
      </c>
      <c r="O467">
        <v>12697140</v>
      </c>
      <c r="P467" t="s">
        <v>118</v>
      </c>
      <c r="Q467">
        <v>3523</v>
      </c>
      <c r="R467">
        <v>0</v>
      </c>
      <c r="S467">
        <v>7.1620936319000003E-2</v>
      </c>
      <c r="T467" s="19">
        <v>1946632.3185640001</v>
      </c>
      <c r="U467" s="19">
        <v>1767594.700707</v>
      </c>
      <c r="V467" s="19">
        <f t="shared" si="7"/>
        <v>-179037.61785700009</v>
      </c>
      <c r="W467">
        <v>-138580.1</v>
      </c>
      <c r="X467">
        <v>0</v>
      </c>
      <c r="Y467">
        <v>-138580.1</v>
      </c>
      <c r="Z467">
        <v>-40457.517857000101</v>
      </c>
      <c r="AA467">
        <v>1946632.3185640001</v>
      </c>
      <c r="AB467">
        <v>-2.078333821502</v>
      </c>
      <c r="AC467">
        <v>-1.691322842548</v>
      </c>
      <c r="AD467" s="55">
        <v>44516.209247685183</v>
      </c>
      <c r="AE467" s="55">
        <v>44516.336430868054</v>
      </c>
      <c r="AF467">
        <v>3523</v>
      </c>
      <c r="AG467" t="s">
        <v>1684</v>
      </c>
      <c r="AH467" t="s">
        <v>1685</v>
      </c>
      <c r="AI467" t="s">
        <v>120</v>
      </c>
      <c r="AJ467">
        <v>0</v>
      </c>
      <c r="AK467" s="55">
        <v>44516.151273148149</v>
      </c>
      <c r="AL467" s="55">
        <v>44516.250254629631</v>
      </c>
      <c r="AM467" t="s">
        <v>13</v>
      </c>
      <c r="AN467">
        <v>701094104</v>
      </c>
      <c r="AO467" t="s">
        <v>32</v>
      </c>
      <c r="AP467" t="s">
        <v>33</v>
      </c>
      <c r="AQ467">
        <v>3</v>
      </c>
      <c r="AR467" t="s">
        <v>122</v>
      </c>
      <c r="AS467" t="s">
        <v>1684</v>
      </c>
      <c r="AT467" s="53">
        <v>36161</v>
      </c>
      <c r="AU467" t="s">
        <v>232</v>
      </c>
      <c r="AV467" t="s">
        <v>122</v>
      </c>
      <c r="AW467" t="s">
        <v>13</v>
      </c>
      <c r="AX467" s="53">
        <v>44249</v>
      </c>
      <c r="AY467" t="s">
        <v>123</v>
      </c>
      <c r="AZ467" t="s">
        <v>52</v>
      </c>
      <c r="BA467" t="s">
        <v>53</v>
      </c>
      <c r="BB467" t="s">
        <v>233</v>
      </c>
      <c r="BC467" t="s">
        <v>120</v>
      </c>
      <c r="BD467" t="s">
        <v>124</v>
      </c>
      <c r="BE467" t="s">
        <v>120</v>
      </c>
    </row>
    <row r="468" spans="1:57" hidden="1" x14ac:dyDescent="0.3">
      <c r="A468" s="55">
        <v>44515</v>
      </c>
      <c r="B468" t="s">
        <v>13</v>
      </c>
      <c r="C468" t="s">
        <v>32</v>
      </c>
      <c r="D468" t="s">
        <v>33</v>
      </c>
      <c r="E468">
        <v>3</v>
      </c>
      <c r="F468" t="s">
        <v>52</v>
      </c>
      <c r="G468" t="s">
        <v>53</v>
      </c>
      <c r="H468" t="s">
        <v>116</v>
      </c>
      <c r="I468" t="s">
        <v>69</v>
      </c>
      <c r="J468" s="55">
        <v>44514</v>
      </c>
      <c r="K468" s="55">
        <v>44515</v>
      </c>
      <c r="L468">
        <v>4</v>
      </c>
      <c r="M468" t="s">
        <v>117</v>
      </c>
      <c r="N468">
        <v>0</v>
      </c>
      <c r="O468">
        <v>12697140</v>
      </c>
      <c r="P468" t="s">
        <v>118</v>
      </c>
      <c r="Q468">
        <v>3526</v>
      </c>
      <c r="R468">
        <v>0</v>
      </c>
      <c r="S468">
        <v>6.7324884232000004E-2</v>
      </c>
      <c r="T468" s="19">
        <v>1829867.106256</v>
      </c>
      <c r="U468" s="19">
        <v>1688711.903828</v>
      </c>
      <c r="V468" s="19">
        <f t="shared" si="7"/>
        <v>-141155.20242800005</v>
      </c>
      <c r="W468">
        <v>-132207.42000000001</v>
      </c>
      <c r="X468">
        <v>0</v>
      </c>
      <c r="Y468">
        <v>-132207.42000000001</v>
      </c>
      <c r="Z468">
        <v>-8947.7824280000295</v>
      </c>
      <c r="AA468">
        <v>1829867.106256</v>
      </c>
      <c r="AB468">
        <v>-0.48898536934199999</v>
      </c>
      <c r="AC468">
        <v>-9.5693027651999996E-2</v>
      </c>
      <c r="AD468" s="55">
        <v>44516.209247685183</v>
      </c>
      <c r="AE468" s="55">
        <v>44516.336430868054</v>
      </c>
      <c r="AF468">
        <v>3526</v>
      </c>
      <c r="AG468" t="s">
        <v>1686</v>
      </c>
      <c r="AH468" t="s">
        <v>1687</v>
      </c>
      <c r="AI468" t="s">
        <v>120</v>
      </c>
      <c r="AJ468">
        <v>0</v>
      </c>
      <c r="AK468" s="55">
        <v>44516.151273148149</v>
      </c>
      <c r="AL468" s="55">
        <v>44516.250254629631</v>
      </c>
      <c r="AM468" t="s">
        <v>13</v>
      </c>
      <c r="AN468">
        <v>704326107</v>
      </c>
      <c r="AO468" t="s">
        <v>32</v>
      </c>
      <c r="AP468" t="s">
        <v>33</v>
      </c>
      <c r="AQ468">
        <v>3</v>
      </c>
      <c r="AR468" t="s">
        <v>122</v>
      </c>
      <c r="AS468" t="s">
        <v>1686</v>
      </c>
      <c r="AT468" s="53">
        <v>36161</v>
      </c>
      <c r="AU468" t="s">
        <v>232</v>
      </c>
      <c r="AV468" t="s">
        <v>122</v>
      </c>
      <c r="AW468" t="s">
        <v>13</v>
      </c>
      <c r="AX468" s="53">
        <v>44249</v>
      </c>
      <c r="AY468" t="s">
        <v>123</v>
      </c>
      <c r="AZ468" t="s">
        <v>52</v>
      </c>
      <c r="BA468" t="s">
        <v>53</v>
      </c>
      <c r="BB468" t="s">
        <v>233</v>
      </c>
      <c r="BC468" t="s">
        <v>120</v>
      </c>
      <c r="BD468" t="s">
        <v>124</v>
      </c>
      <c r="BE468" t="s">
        <v>120</v>
      </c>
    </row>
    <row r="469" spans="1:57" hidden="1" x14ac:dyDescent="0.3">
      <c r="A469" s="55">
        <v>44515</v>
      </c>
      <c r="B469" t="s">
        <v>13</v>
      </c>
      <c r="C469" t="s">
        <v>32</v>
      </c>
      <c r="D469" t="s">
        <v>33</v>
      </c>
      <c r="E469">
        <v>3</v>
      </c>
      <c r="F469" t="s">
        <v>52</v>
      </c>
      <c r="G469" t="s">
        <v>53</v>
      </c>
      <c r="H469" t="s">
        <v>116</v>
      </c>
      <c r="I469" t="s">
        <v>69</v>
      </c>
      <c r="J469" s="55">
        <v>44514</v>
      </c>
      <c r="K469" s="55">
        <v>44515</v>
      </c>
      <c r="L469">
        <v>4</v>
      </c>
      <c r="M469" t="s">
        <v>117</v>
      </c>
      <c r="N469">
        <v>0</v>
      </c>
      <c r="O469">
        <v>12697140</v>
      </c>
      <c r="P469" t="s">
        <v>118</v>
      </c>
      <c r="Q469">
        <v>3533</v>
      </c>
      <c r="R469">
        <v>0</v>
      </c>
      <c r="S469">
        <v>0.371986271383</v>
      </c>
      <c r="T469" s="19">
        <v>10110458.41</v>
      </c>
      <c r="U469" s="19">
        <v>9400853.6300000008</v>
      </c>
      <c r="V469" s="19">
        <f t="shared" si="7"/>
        <v>-709604.77999999933</v>
      </c>
      <c r="W469">
        <v>-741006.53</v>
      </c>
      <c r="X469">
        <v>0</v>
      </c>
      <c r="Y469">
        <v>-741006.53</v>
      </c>
      <c r="Z469">
        <v>31401.750000000698</v>
      </c>
      <c r="AA469">
        <v>10110458.41</v>
      </c>
      <c r="AB469">
        <v>0.310586807508</v>
      </c>
      <c r="AC469">
        <v>0.707039655702</v>
      </c>
      <c r="AD469" s="55">
        <v>44516.209247685183</v>
      </c>
      <c r="AE469" s="55">
        <v>44516.336430868054</v>
      </c>
      <c r="AF469">
        <v>3533</v>
      </c>
      <c r="AG469" t="s">
        <v>1691</v>
      </c>
      <c r="AH469" t="s">
        <v>1692</v>
      </c>
      <c r="AI469" t="s">
        <v>120</v>
      </c>
      <c r="AJ469">
        <v>0</v>
      </c>
      <c r="AK469" s="55">
        <v>44516.151273148149</v>
      </c>
      <c r="AL469" s="55">
        <v>44516.250254629631</v>
      </c>
      <c r="AM469" t="s">
        <v>13</v>
      </c>
      <c r="AN469">
        <v>713448108</v>
      </c>
      <c r="AO469" t="s">
        <v>32</v>
      </c>
      <c r="AP469" t="s">
        <v>33</v>
      </c>
      <c r="AQ469">
        <v>3</v>
      </c>
      <c r="AR469" t="s">
        <v>122</v>
      </c>
      <c r="AS469" t="s">
        <v>1691</v>
      </c>
      <c r="AT469" s="53">
        <v>36161</v>
      </c>
      <c r="AU469" t="s">
        <v>232</v>
      </c>
      <c r="AV469" t="s">
        <v>122</v>
      </c>
      <c r="AW469" t="s">
        <v>13</v>
      </c>
      <c r="AX469" s="53">
        <v>44249</v>
      </c>
      <c r="AY469" t="s">
        <v>123</v>
      </c>
      <c r="AZ469" t="s">
        <v>52</v>
      </c>
      <c r="BA469" t="s">
        <v>53</v>
      </c>
      <c r="BB469" t="s">
        <v>233</v>
      </c>
      <c r="BC469" t="s">
        <v>120</v>
      </c>
      <c r="BD469" t="s">
        <v>124</v>
      </c>
      <c r="BE469" t="s">
        <v>120</v>
      </c>
    </row>
    <row r="470" spans="1:57" hidden="1" x14ac:dyDescent="0.3">
      <c r="A470" s="55">
        <v>44515</v>
      </c>
      <c r="B470" t="s">
        <v>13</v>
      </c>
      <c r="C470" t="s">
        <v>32</v>
      </c>
      <c r="D470" t="s">
        <v>33</v>
      </c>
      <c r="E470">
        <v>3</v>
      </c>
      <c r="F470" t="s">
        <v>52</v>
      </c>
      <c r="G470" t="s">
        <v>53</v>
      </c>
      <c r="H470" t="s">
        <v>116</v>
      </c>
      <c r="I470" t="s">
        <v>69</v>
      </c>
      <c r="J470" s="55">
        <v>44514</v>
      </c>
      <c r="K470" s="55">
        <v>44515</v>
      </c>
      <c r="L470">
        <v>4</v>
      </c>
      <c r="M470" t="s">
        <v>117</v>
      </c>
      <c r="N470">
        <v>0</v>
      </c>
      <c r="O470">
        <v>12697140</v>
      </c>
      <c r="P470" t="s">
        <v>118</v>
      </c>
      <c r="Q470">
        <v>3534</v>
      </c>
      <c r="R470">
        <v>0</v>
      </c>
      <c r="S470">
        <v>3.1799067335E-2</v>
      </c>
      <c r="T470" s="19">
        <v>864287.67</v>
      </c>
      <c r="U470" s="19">
        <v>859806.71999999997</v>
      </c>
      <c r="V470" s="19">
        <f t="shared" si="7"/>
        <v>-4480.9500000000698</v>
      </c>
      <c r="W470">
        <v>0</v>
      </c>
      <c r="X470">
        <v>0</v>
      </c>
      <c r="Y470">
        <v>0</v>
      </c>
      <c r="Z470">
        <v>-4480.9500000000698</v>
      </c>
      <c r="AA470">
        <v>864287.67</v>
      </c>
      <c r="AB470">
        <v>-0.51845585162600005</v>
      </c>
      <c r="AC470">
        <v>-0.12527915463799999</v>
      </c>
      <c r="AD470" s="55">
        <v>44516.209247685183</v>
      </c>
      <c r="AE470" s="55">
        <v>44516.336430868054</v>
      </c>
      <c r="AF470">
        <v>3534</v>
      </c>
      <c r="AG470" t="s">
        <v>1693</v>
      </c>
      <c r="AH470" t="s">
        <v>1694</v>
      </c>
      <c r="AI470" t="s">
        <v>120</v>
      </c>
      <c r="AJ470">
        <v>0</v>
      </c>
      <c r="AK470" s="55">
        <v>44516.151273148149</v>
      </c>
      <c r="AL470" s="55">
        <v>44516.250254629631</v>
      </c>
      <c r="AM470" t="s">
        <v>13</v>
      </c>
      <c r="AN470">
        <v>714046109</v>
      </c>
      <c r="AO470" t="s">
        <v>32</v>
      </c>
      <c r="AP470" t="s">
        <v>33</v>
      </c>
      <c r="AQ470">
        <v>3</v>
      </c>
      <c r="AR470" t="s">
        <v>122</v>
      </c>
      <c r="AS470" t="s">
        <v>1693</v>
      </c>
      <c r="AT470" s="53">
        <v>36161</v>
      </c>
      <c r="AU470" t="s">
        <v>232</v>
      </c>
      <c r="AV470" t="s">
        <v>122</v>
      </c>
      <c r="AW470" t="s">
        <v>13</v>
      </c>
      <c r="AX470" s="53">
        <v>44249</v>
      </c>
      <c r="AY470" t="s">
        <v>123</v>
      </c>
      <c r="AZ470" t="s">
        <v>52</v>
      </c>
      <c r="BA470" t="s">
        <v>53</v>
      </c>
      <c r="BB470" t="s">
        <v>233</v>
      </c>
      <c r="BC470" t="s">
        <v>120</v>
      </c>
      <c r="BD470" t="s">
        <v>124</v>
      </c>
      <c r="BE470" t="s">
        <v>120</v>
      </c>
    </row>
    <row r="471" spans="1:57" hidden="1" x14ac:dyDescent="0.3">
      <c r="A471" s="55">
        <v>44515</v>
      </c>
      <c r="B471" t="s">
        <v>13</v>
      </c>
      <c r="C471" t="s">
        <v>32</v>
      </c>
      <c r="D471" t="s">
        <v>33</v>
      </c>
      <c r="E471">
        <v>3</v>
      </c>
      <c r="F471" t="s">
        <v>52</v>
      </c>
      <c r="G471" t="s">
        <v>53</v>
      </c>
      <c r="H471" t="s">
        <v>116</v>
      </c>
      <c r="I471" t="s">
        <v>69</v>
      </c>
      <c r="J471" s="55">
        <v>44514</v>
      </c>
      <c r="K471" s="55">
        <v>44515</v>
      </c>
      <c r="L471">
        <v>4</v>
      </c>
      <c r="M471" t="s">
        <v>117</v>
      </c>
      <c r="N471">
        <v>0</v>
      </c>
      <c r="O471">
        <v>12697140</v>
      </c>
      <c r="P471" t="s">
        <v>118</v>
      </c>
      <c r="Q471">
        <v>3542</v>
      </c>
      <c r="R471">
        <v>0</v>
      </c>
      <c r="S471">
        <v>0.465202177371</v>
      </c>
      <c r="T471" s="19">
        <v>12644034.547458</v>
      </c>
      <c r="U471" s="19">
        <v>11664188.047891499</v>
      </c>
      <c r="V471" s="19">
        <f t="shared" si="7"/>
        <v>-979846.49956650101</v>
      </c>
      <c r="W471">
        <v>-910002.74</v>
      </c>
      <c r="X471">
        <v>0</v>
      </c>
      <c r="Y471">
        <v>-910002.74</v>
      </c>
      <c r="Z471">
        <v>-69843.759566501001</v>
      </c>
      <c r="AA471">
        <v>12644034.547458</v>
      </c>
      <c r="AB471">
        <v>-0.55238507380199997</v>
      </c>
      <c r="AC471">
        <v>-0.159342893387</v>
      </c>
      <c r="AD471" s="55">
        <v>44516.209247685183</v>
      </c>
      <c r="AE471" s="55">
        <v>44516.336430868054</v>
      </c>
      <c r="AF471">
        <v>3542</v>
      </c>
      <c r="AG471" t="s">
        <v>1695</v>
      </c>
      <c r="AH471" t="s">
        <v>1696</v>
      </c>
      <c r="AI471" t="s">
        <v>120</v>
      </c>
      <c r="AJ471">
        <v>0</v>
      </c>
      <c r="AK471" s="55">
        <v>44516.151273148149</v>
      </c>
      <c r="AL471" s="55">
        <v>44516.250254629631</v>
      </c>
      <c r="AM471" t="s">
        <v>13</v>
      </c>
      <c r="AN471">
        <v>717081103</v>
      </c>
      <c r="AO471" t="s">
        <v>32</v>
      </c>
      <c r="AP471" t="s">
        <v>33</v>
      </c>
      <c r="AQ471">
        <v>3</v>
      </c>
      <c r="AR471" t="s">
        <v>122</v>
      </c>
      <c r="AS471" t="s">
        <v>1695</v>
      </c>
      <c r="AT471" s="53">
        <v>36161</v>
      </c>
      <c r="AU471" t="s">
        <v>232</v>
      </c>
      <c r="AV471" t="s">
        <v>122</v>
      </c>
      <c r="AW471" t="s">
        <v>13</v>
      </c>
      <c r="AX471" s="53">
        <v>44249</v>
      </c>
      <c r="AY471" t="s">
        <v>123</v>
      </c>
      <c r="AZ471" t="s">
        <v>52</v>
      </c>
      <c r="BA471" t="s">
        <v>53</v>
      </c>
      <c r="BB471" t="s">
        <v>233</v>
      </c>
      <c r="BC471" t="s">
        <v>120</v>
      </c>
      <c r="BD471" t="s">
        <v>124</v>
      </c>
      <c r="BE471" t="s">
        <v>120</v>
      </c>
    </row>
    <row r="472" spans="1:57" hidden="1" x14ac:dyDescent="0.3">
      <c r="A472" s="55">
        <v>44515</v>
      </c>
      <c r="B472" t="s">
        <v>13</v>
      </c>
      <c r="C472" t="s">
        <v>32</v>
      </c>
      <c r="D472" t="s">
        <v>33</v>
      </c>
      <c r="E472">
        <v>3</v>
      </c>
      <c r="F472" t="s">
        <v>52</v>
      </c>
      <c r="G472" t="s">
        <v>53</v>
      </c>
      <c r="H472" t="s">
        <v>116</v>
      </c>
      <c r="I472" t="s">
        <v>69</v>
      </c>
      <c r="J472" s="55">
        <v>44514</v>
      </c>
      <c r="K472" s="55">
        <v>44515</v>
      </c>
      <c r="L472">
        <v>4</v>
      </c>
      <c r="M472" t="s">
        <v>117</v>
      </c>
      <c r="N472">
        <v>0</v>
      </c>
      <c r="O472">
        <v>12697140</v>
      </c>
      <c r="P472" t="s">
        <v>118</v>
      </c>
      <c r="Q472">
        <v>3543</v>
      </c>
      <c r="R472">
        <v>0</v>
      </c>
      <c r="S472">
        <v>0.24446476906699999</v>
      </c>
      <c r="T472" s="19">
        <v>6644468.0099999998</v>
      </c>
      <c r="U472" s="19">
        <v>6173643.8700000001</v>
      </c>
      <c r="V472" s="19">
        <f t="shared" si="7"/>
        <v>-470824.13999999966</v>
      </c>
      <c r="W472">
        <v>-486572.62</v>
      </c>
      <c r="X472">
        <v>0</v>
      </c>
      <c r="Y472">
        <v>-486572.62</v>
      </c>
      <c r="Z472">
        <v>15748.4800000003</v>
      </c>
      <c r="AA472">
        <v>6644468.0099999998</v>
      </c>
      <c r="AB472">
        <v>0.23701641690899999</v>
      </c>
      <c r="AC472">
        <v>0.63317855635300002</v>
      </c>
      <c r="AD472" s="55">
        <v>44516.209247685183</v>
      </c>
      <c r="AE472" s="55">
        <v>44516.336430868054</v>
      </c>
      <c r="AF472">
        <v>3543</v>
      </c>
      <c r="AG472" t="s">
        <v>1697</v>
      </c>
      <c r="AH472" t="s">
        <v>1698</v>
      </c>
      <c r="AI472" t="s">
        <v>120</v>
      </c>
      <c r="AJ472">
        <v>0</v>
      </c>
      <c r="AK472" s="55">
        <v>44516.151273148149</v>
      </c>
      <c r="AL472" s="55">
        <v>44516.250254629631</v>
      </c>
      <c r="AM472" t="s">
        <v>13</v>
      </c>
      <c r="AN472">
        <v>718172109</v>
      </c>
      <c r="AO472" t="s">
        <v>32</v>
      </c>
      <c r="AP472" t="s">
        <v>33</v>
      </c>
      <c r="AQ472">
        <v>3</v>
      </c>
      <c r="AR472" t="s">
        <v>122</v>
      </c>
      <c r="AS472" t="s">
        <v>1697</v>
      </c>
      <c r="AT472" s="53">
        <v>36161</v>
      </c>
      <c r="AU472" t="s">
        <v>232</v>
      </c>
      <c r="AV472" t="s">
        <v>122</v>
      </c>
      <c r="AW472" t="s">
        <v>13</v>
      </c>
      <c r="AX472" s="53">
        <v>44249</v>
      </c>
      <c r="AY472" t="s">
        <v>123</v>
      </c>
      <c r="AZ472" t="s">
        <v>52</v>
      </c>
      <c r="BA472" t="s">
        <v>53</v>
      </c>
      <c r="BB472" t="s">
        <v>233</v>
      </c>
      <c r="BC472" t="s">
        <v>120</v>
      </c>
      <c r="BD472" t="s">
        <v>124</v>
      </c>
      <c r="BE472" t="s">
        <v>120</v>
      </c>
    </row>
    <row r="473" spans="1:57" hidden="1" x14ac:dyDescent="0.3">
      <c r="A473" s="55">
        <v>44515</v>
      </c>
      <c r="B473" t="s">
        <v>13</v>
      </c>
      <c r="C473" t="s">
        <v>32</v>
      </c>
      <c r="D473" t="s">
        <v>33</v>
      </c>
      <c r="E473">
        <v>3</v>
      </c>
      <c r="F473" t="s">
        <v>52</v>
      </c>
      <c r="G473" t="s">
        <v>53</v>
      </c>
      <c r="H473" t="s">
        <v>116</v>
      </c>
      <c r="I473" t="s">
        <v>69</v>
      </c>
      <c r="J473" s="55">
        <v>44514</v>
      </c>
      <c r="K473" s="55">
        <v>44515</v>
      </c>
      <c r="L473">
        <v>4</v>
      </c>
      <c r="M473" t="s">
        <v>117</v>
      </c>
      <c r="N473">
        <v>0</v>
      </c>
      <c r="O473">
        <v>12697140</v>
      </c>
      <c r="P473" t="s">
        <v>118</v>
      </c>
      <c r="Q473">
        <v>3545</v>
      </c>
      <c r="R473">
        <v>0</v>
      </c>
      <c r="S473">
        <v>5.6153475337999997E-2</v>
      </c>
      <c r="T473" s="19">
        <v>1526232.07</v>
      </c>
      <c r="U473" s="19">
        <v>1422966.28</v>
      </c>
      <c r="V473" s="19">
        <f t="shared" si="7"/>
        <v>-103265.79000000004</v>
      </c>
      <c r="W473">
        <v>-125515.15</v>
      </c>
      <c r="X473">
        <v>0</v>
      </c>
      <c r="Y473">
        <v>-125515.15</v>
      </c>
      <c r="Z473">
        <v>22249.360000000001</v>
      </c>
      <c r="AA473">
        <v>1526232.07</v>
      </c>
      <c r="AB473">
        <v>1.4577966508069999</v>
      </c>
      <c r="AC473">
        <v>1.8587840454369999</v>
      </c>
      <c r="AD473" s="55">
        <v>44516.209247685183</v>
      </c>
      <c r="AE473" s="55">
        <v>44516.336430868054</v>
      </c>
      <c r="AF473">
        <v>3545</v>
      </c>
      <c r="AG473" t="s">
        <v>1699</v>
      </c>
      <c r="AH473" t="s">
        <v>1700</v>
      </c>
      <c r="AI473" t="s">
        <v>120</v>
      </c>
      <c r="AJ473">
        <v>0</v>
      </c>
      <c r="AK473" s="55">
        <v>44516.151273148149</v>
      </c>
      <c r="AL473" s="55">
        <v>44516.250254629631</v>
      </c>
      <c r="AM473" t="s">
        <v>13</v>
      </c>
      <c r="AN473">
        <v>718546104</v>
      </c>
      <c r="AO473" t="s">
        <v>32</v>
      </c>
      <c r="AP473" t="s">
        <v>33</v>
      </c>
      <c r="AQ473">
        <v>3</v>
      </c>
      <c r="AR473" t="s">
        <v>122</v>
      </c>
      <c r="AS473" t="s">
        <v>1699</v>
      </c>
      <c r="AT473" s="53">
        <v>36161</v>
      </c>
      <c r="AU473" t="s">
        <v>232</v>
      </c>
      <c r="AV473" t="s">
        <v>122</v>
      </c>
      <c r="AW473" t="s">
        <v>13</v>
      </c>
      <c r="AX473" s="53">
        <v>44249</v>
      </c>
      <c r="AY473" t="s">
        <v>123</v>
      </c>
      <c r="AZ473" t="s">
        <v>52</v>
      </c>
      <c r="BA473" t="s">
        <v>53</v>
      </c>
      <c r="BB473" t="s">
        <v>233</v>
      </c>
      <c r="BC473" t="s">
        <v>120</v>
      </c>
      <c r="BD473" t="s">
        <v>124</v>
      </c>
      <c r="BE473" t="s">
        <v>120</v>
      </c>
    </row>
    <row r="474" spans="1:57" hidden="1" x14ac:dyDescent="0.3">
      <c r="A474" s="55">
        <v>44515</v>
      </c>
      <c r="B474" t="s">
        <v>13</v>
      </c>
      <c r="C474" t="s">
        <v>32</v>
      </c>
      <c r="D474" t="s">
        <v>33</v>
      </c>
      <c r="E474">
        <v>3</v>
      </c>
      <c r="F474" t="s">
        <v>52</v>
      </c>
      <c r="G474" t="s">
        <v>53</v>
      </c>
      <c r="H474" t="s">
        <v>116</v>
      </c>
      <c r="I474" t="s">
        <v>69</v>
      </c>
      <c r="J474" s="55">
        <v>44514</v>
      </c>
      <c r="K474" s="55">
        <v>44515</v>
      </c>
      <c r="L474">
        <v>4</v>
      </c>
      <c r="M474" t="s">
        <v>117</v>
      </c>
      <c r="N474">
        <v>0</v>
      </c>
      <c r="O474">
        <v>12697140</v>
      </c>
      <c r="P474" t="s">
        <v>118</v>
      </c>
      <c r="Q474">
        <v>3548</v>
      </c>
      <c r="R474">
        <v>0</v>
      </c>
      <c r="S474">
        <v>1.5595566413999999E-2</v>
      </c>
      <c r="T474" s="19">
        <v>423882.11</v>
      </c>
      <c r="U474" s="19">
        <v>301329.80075000098</v>
      </c>
      <c r="V474" s="19">
        <f t="shared" si="7"/>
        <v>-122552.309249999</v>
      </c>
      <c r="W474">
        <v>-125163.24</v>
      </c>
      <c r="X474">
        <v>0</v>
      </c>
      <c r="Y474">
        <v>-125163.24</v>
      </c>
      <c r="Z474">
        <v>2610.930750001</v>
      </c>
      <c r="AA474">
        <v>423882.11</v>
      </c>
      <c r="AB474">
        <v>0.61595681638999999</v>
      </c>
      <c r="AC474">
        <v>1.013615733737</v>
      </c>
      <c r="AD474" s="55">
        <v>44516.209247685183</v>
      </c>
      <c r="AE474" s="55">
        <v>44516.336430868054</v>
      </c>
      <c r="AF474">
        <v>3548</v>
      </c>
      <c r="AG474" t="s">
        <v>1701</v>
      </c>
      <c r="AH474" t="s">
        <v>1702</v>
      </c>
      <c r="AI474" t="s">
        <v>120</v>
      </c>
      <c r="AJ474">
        <v>0</v>
      </c>
      <c r="AK474" s="55">
        <v>44516.151273148149</v>
      </c>
      <c r="AL474" s="55">
        <v>44516.250254629631</v>
      </c>
      <c r="AM474" t="s">
        <v>13</v>
      </c>
      <c r="AN474">
        <v>723484101</v>
      </c>
      <c r="AO474" t="s">
        <v>32</v>
      </c>
      <c r="AP474" t="s">
        <v>33</v>
      </c>
      <c r="AQ474">
        <v>3</v>
      </c>
      <c r="AR474" t="s">
        <v>122</v>
      </c>
      <c r="AS474" t="s">
        <v>1701</v>
      </c>
      <c r="AT474" s="53">
        <v>36161</v>
      </c>
      <c r="AU474" t="s">
        <v>232</v>
      </c>
      <c r="AV474" t="s">
        <v>122</v>
      </c>
      <c r="AW474" t="s">
        <v>13</v>
      </c>
      <c r="AX474" s="53">
        <v>44249</v>
      </c>
      <c r="AY474" t="s">
        <v>123</v>
      </c>
      <c r="AZ474" t="s">
        <v>52</v>
      </c>
      <c r="BA474" t="s">
        <v>53</v>
      </c>
      <c r="BB474" t="s">
        <v>233</v>
      </c>
      <c r="BC474" t="s">
        <v>120</v>
      </c>
      <c r="BD474" t="s">
        <v>124</v>
      </c>
      <c r="BE474" t="s">
        <v>120</v>
      </c>
    </row>
    <row r="475" spans="1:57" hidden="1" x14ac:dyDescent="0.3">
      <c r="A475" s="55">
        <v>44515</v>
      </c>
      <c r="B475" t="s">
        <v>13</v>
      </c>
      <c r="C475" t="s">
        <v>32</v>
      </c>
      <c r="D475" t="s">
        <v>33</v>
      </c>
      <c r="E475">
        <v>3</v>
      </c>
      <c r="F475" t="s">
        <v>52</v>
      </c>
      <c r="G475" t="s">
        <v>53</v>
      </c>
      <c r="H475" t="s">
        <v>116</v>
      </c>
      <c r="I475" t="s">
        <v>69</v>
      </c>
      <c r="J475" s="55">
        <v>44514</v>
      </c>
      <c r="K475" s="55">
        <v>44515</v>
      </c>
      <c r="L475">
        <v>4</v>
      </c>
      <c r="M475" t="s">
        <v>117</v>
      </c>
      <c r="N475">
        <v>0</v>
      </c>
      <c r="O475">
        <v>12697140</v>
      </c>
      <c r="P475" t="s">
        <v>118</v>
      </c>
      <c r="Q475">
        <v>3549</v>
      </c>
      <c r="R475">
        <v>0</v>
      </c>
      <c r="S475">
        <v>7.0300994657999993E-2</v>
      </c>
      <c r="T475" s="19">
        <v>1910756.76</v>
      </c>
      <c r="U475" s="19">
        <v>1758574.34</v>
      </c>
      <c r="V475" s="19">
        <f t="shared" si="7"/>
        <v>-152182.41999999993</v>
      </c>
      <c r="W475">
        <v>-138636.15</v>
      </c>
      <c r="X475">
        <v>0</v>
      </c>
      <c r="Y475">
        <v>-138636.15</v>
      </c>
      <c r="Z475">
        <v>-13546.2699999999</v>
      </c>
      <c r="AA475">
        <v>1910756.76</v>
      </c>
      <c r="AB475">
        <v>-0.70894790397100005</v>
      </c>
      <c r="AC475">
        <v>-0.31652477624999997</v>
      </c>
      <c r="AD475" s="55">
        <v>44516.209247685183</v>
      </c>
      <c r="AE475" s="55">
        <v>44516.336430868054</v>
      </c>
      <c r="AF475">
        <v>3549</v>
      </c>
      <c r="AG475" t="s">
        <v>1703</v>
      </c>
      <c r="AH475" t="s">
        <v>1704</v>
      </c>
      <c r="AI475" t="s">
        <v>120</v>
      </c>
      <c r="AJ475">
        <v>0</v>
      </c>
      <c r="AK475" s="55">
        <v>44516.151273148149</v>
      </c>
      <c r="AL475" s="55">
        <v>44516.250254629631</v>
      </c>
      <c r="AM475" t="s">
        <v>13</v>
      </c>
      <c r="AN475">
        <v>723787107</v>
      </c>
      <c r="AO475" t="s">
        <v>32</v>
      </c>
      <c r="AP475" t="s">
        <v>33</v>
      </c>
      <c r="AQ475">
        <v>3</v>
      </c>
      <c r="AR475" t="s">
        <v>122</v>
      </c>
      <c r="AS475" t="s">
        <v>1703</v>
      </c>
      <c r="AT475" s="53">
        <v>36161</v>
      </c>
      <c r="AU475" t="s">
        <v>232</v>
      </c>
      <c r="AV475" t="s">
        <v>122</v>
      </c>
      <c r="AW475" t="s">
        <v>13</v>
      </c>
      <c r="AX475" s="53">
        <v>44249</v>
      </c>
      <c r="AY475" t="s">
        <v>123</v>
      </c>
      <c r="AZ475" t="s">
        <v>52</v>
      </c>
      <c r="BA475" t="s">
        <v>53</v>
      </c>
      <c r="BB475" t="s">
        <v>233</v>
      </c>
      <c r="BC475" t="s">
        <v>120</v>
      </c>
      <c r="BD475" t="s">
        <v>124</v>
      </c>
      <c r="BE475" t="s">
        <v>120</v>
      </c>
    </row>
    <row r="476" spans="1:57" hidden="1" x14ac:dyDescent="0.3">
      <c r="A476" s="55">
        <v>44515</v>
      </c>
      <c r="B476" t="s">
        <v>13</v>
      </c>
      <c r="C476" t="s">
        <v>32</v>
      </c>
      <c r="D476" t="s">
        <v>33</v>
      </c>
      <c r="E476">
        <v>3</v>
      </c>
      <c r="F476" t="s">
        <v>52</v>
      </c>
      <c r="G476" t="s">
        <v>53</v>
      </c>
      <c r="H476" t="s">
        <v>116</v>
      </c>
      <c r="I476" t="s">
        <v>69</v>
      </c>
      <c r="J476" s="55">
        <v>44514</v>
      </c>
      <c r="K476" s="55">
        <v>44515</v>
      </c>
      <c r="L476">
        <v>4</v>
      </c>
      <c r="M476" t="s">
        <v>117</v>
      </c>
      <c r="N476">
        <v>0</v>
      </c>
      <c r="O476">
        <v>12697140</v>
      </c>
      <c r="P476" t="s">
        <v>118</v>
      </c>
      <c r="Q476">
        <v>3559</v>
      </c>
      <c r="R476">
        <v>0</v>
      </c>
      <c r="S476">
        <v>8.1478827611999996E-2</v>
      </c>
      <c r="T476" s="19">
        <v>2214566.4</v>
      </c>
      <c r="U476" s="19">
        <v>2034613.59</v>
      </c>
      <c r="V476" s="19">
        <f t="shared" si="7"/>
        <v>-179952.80999999982</v>
      </c>
      <c r="W476">
        <v>-160356.97</v>
      </c>
      <c r="X476">
        <v>0</v>
      </c>
      <c r="Y476">
        <v>-160356.97</v>
      </c>
      <c r="Z476">
        <v>-19595.8399999998</v>
      </c>
      <c r="AA476">
        <v>2214566.4</v>
      </c>
      <c r="AB476">
        <v>-0.88486125320099995</v>
      </c>
      <c r="AC476">
        <v>-0.49313300765000001</v>
      </c>
      <c r="AD476" s="55">
        <v>44516.209247685183</v>
      </c>
      <c r="AE476" s="55">
        <v>44516.336430868054</v>
      </c>
      <c r="AF476">
        <v>3559</v>
      </c>
      <c r="AG476" t="s">
        <v>1710</v>
      </c>
      <c r="AH476" t="s">
        <v>1711</v>
      </c>
      <c r="AI476" t="s">
        <v>120</v>
      </c>
      <c r="AJ476">
        <v>0</v>
      </c>
      <c r="AK476" s="55">
        <v>44516.151273148149</v>
      </c>
      <c r="AL476" s="55">
        <v>44516.250254629631</v>
      </c>
      <c r="AM476" t="s">
        <v>13</v>
      </c>
      <c r="AN476" t="s">
        <v>1712</v>
      </c>
      <c r="AO476" t="s">
        <v>32</v>
      </c>
      <c r="AP476" t="s">
        <v>33</v>
      </c>
      <c r="AQ476">
        <v>3</v>
      </c>
      <c r="AR476" t="s">
        <v>122</v>
      </c>
      <c r="AS476" t="s">
        <v>1710</v>
      </c>
      <c r="AT476" s="53">
        <v>36161</v>
      </c>
      <c r="AU476" t="s">
        <v>232</v>
      </c>
      <c r="AV476" t="s">
        <v>122</v>
      </c>
      <c r="AW476" t="s">
        <v>13</v>
      </c>
      <c r="AX476" s="53">
        <v>44249</v>
      </c>
      <c r="AY476" t="s">
        <v>123</v>
      </c>
      <c r="AZ476" t="s">
        <v>52</v>
      </c>
      <c r="BA476" t="s">
        <v>53</v>
      </c>
      <c r="BB476" t="s">
        <v>233</v>
      </c>
      <c r="BC476" t="s">
        <v>120</v>
      </c>
      <c r="BD476" t="s">
        <v>124</v>
      </c>
      <c r="BE476" t="s">
        <v>120</v>
      </c>
    </row>
    <row r="477" spans="1:57" hidden="1" x14ac:dyDescent="0.3">
      <c r="A477" s="55">
        <v>44515</v>
      </c>
      <c r="B477" t="s">
        <v>13</v>
      </c>
      <c r="C477" t="s">
        <v>32</v>
      </c>
      <c r="D477" t="s">
        <v>33</v>
      </c>
      <c r="E477">
        <v>3</v>
      </c>
      <c r="F477" t="s">
        <v>52</v>
      </c>
      <c r="G477" t="s">
        <v>53</v>
      </c>
      <c r="H477" t="s">
        <v>116</v>
      </c>
      <c r="I477" t="s">
        <v>69</v>
      </c>
      <c r="J477" s="55">
        <v>44514</v>
      </c>
      <c r="K477" s="55">
        <v>44515</v>
      </c>
      <c r="L477">
        <v>4</v>
      </c>
      <c r="M477" t="s">
        <v>117</v>
      </c>
      <c r="N477">
        <v>0</v>
      </c>
      <c r="O477">
        <v>12697140</v>
      </c>
      <c r="P477" t="s">
        <v>118</v>
      </c>
      <c r="Q477">
        <v>3561</v>
      </c>
      <c r="R477">
        <v>0</v>
      </c>
      <c r="S477">
        <v>3.3607426216999997E-2</v>
      </c>
      <c r="T477" s="19">
        <v>913438.24</v>
      </c>
      <c r="U477" s="19">
        <v>808991.15</v>
      </c>
      <c r="V477" s="19">
        <f t="shared" si="7"/>
        <v>-104447.08999999997</v>
      </c>
      <c r="W477">
        <v>-128307.25</v>
      </c>
      <c r="X477">
        <v>0</v>
      </c>
      <c r="Y477">
        <v>-128307.25</v>
      </c>
      <c r="Z477">
        <v>23860.16</v>
      </c>
      <c r="AA477">
        <v>913438.24</v>
      </c>
      <c r="AB477">
        <v>2.6121262451199998</v>
      </c>
      <c r="AC477">
        <v>3.0176749532980001</v>
      </c>
      <c r="AD477" s="55">
        <v>44516.209247685183</v>
      </c>
      <c r="AE477" s="55">
        <v>44516.336430868054</v>
      </c>
      <c r="AF477">
        <v>3561</v>
      </c>
      <c r="AG477" t="s">
        <v>1713</v>
      </c>
      <c r="AH477" t="s">
        <v>1714</v>
      </c>
      <c r="AI477" t="s">
        <v>120</v>
      </c>
      <c r="AJ477">
        <v>0</v>
      </c>
      <c r="AK477" s="55">
        <v>44516.151273148149</v>
      </c>
      <c r="AL477" s="55">
        <v>44516.250254629631</v>
      </c>
      <c r="AM477" t="s">
        <v>13</v>
      </c>
      <c r="AN477" t="s">
        <v>1715</v>
      </c>
      <c r="AO477" t="s">
        <v>32</v>
      </c>
      <c r="AP477" t="s">
        <v>33</v>
      </c>
      <c r="AQ477">
        <v>3</v>
      </c>
      <c r="AR477" t="s">
        <v>122</v>
      </c>
      <c r="AS477" t="s">
        <v>1713</v>
      </c>
      <c r="AT477" s="53">
        <v>36161</v>
      </c>
      <c r="AU477" t="s">
        <v>232</v>
      </c>
      <c r="AV477" t="s">
        <v>122</v>
      </c>
      <c r="AW477" t="s">
        <v>13</v>
      </c>
      <c r="AX477" s="53">
        <v>44249</v>
      </c>
      <c r="AY477" t="s">
        <v>123</v>
      </c>
      <c r="AZ477" t="s">
        <v>52</v>
      </c>
      <c r="BA477" t="s">
        <v>53</v>
      </c>
      <c r="BB477" t="s">
        <v>233</v>
      </c>
      <c r="BC477" t="s">
        <v>120</v>
      </c>
      <c r="BD477" t="s">
        <v>124</v>
      </c>
      <c r="BE477" t="s">
        <v>120</v>
      </c>
    </row>
    <row r="478" spans="1:57" hidden="1" x14ac:dyDescent="0.3">
      <c r="A478" s="55">
        <v>44515</v>
      </c>
      <c r="B478" t="s">
        <v>13</v>
      </c>
      <c r="C478" t="s">
        <v>32</v>
      </c>
      <c r="D478" t="s">
        <v>33</v>
      </c>
      <c r="E478">
        <v>3</v>
      </c>
      <c r="F478" t="s">
        <v>52</v>
      </c>
      <c r="G478" t="s">
        <v>53</v>
      </c>
      <c r="H478" t="s">
        <v>116</v>
      </c>
      <c r="I478" t="s">
        <v>69</v>
      </c>
      <c r="J478" s="55">
        <v>44514</v>
      </c>
      <c r="K478" s="55">
        <v>44515</v>
      </c>
      <c r="L478">
        <v>4</v>
      </c>
      <c r="M478" t="s">
        <v>117</v>
      </c>
      <c r="N478">
        <v>0</v>
      </c>
      <c r="O478">
        <v>12697140</v>
      </c>
      <c r="P478" t="s">
        <v>118</v>
      </c>
      <c r="Q478">
        <v>3564</v>
      </c>
      <c r="R478">
        <v>0</v>
      </c>
      <c r="S478">
        <v>0.59395908905499994</v>
      </c>
      <c r="T478" s="19">
        <v>16260289.817485999</v>
      </c>
      <c r="U478" s="19">
        <v>14990239.140000001</v>
      </c>
      <c r="V478" s="19">
        <f t="shared" si="7"/>
        <v>-1270050.6774859987</v>
      </c>
      <c r="W478">
        <v>-1181511.23</v>
      </c>
      <c r="X478">
        <v>-116686.87</v>
      </c>
      <c r="Y478">
        <v>-1298198.1000000001</v>
      </c>
      <c r="Z478">
        <v>28147.422514001399</v>
      </c>
      <c r="AA478">
        <v>16143602.947486</v>
      </c>
      <c r="AB478">
        <v>0.17435650892499999</v>
      </c>
      <c r="AC478">
        <v>0.57314410480300004</v>
      </c>
      <c r="AD478" s="55">
        <v>44516.209247685183</v>
      </c>
      <c r="AE478" s="55">
        <v>44516.336430868054</v>
      </c>
      <c r="AF478">
        <v>3564</v>
      </c>
      <c r="AG478" t="s">
        <v>1716</v>
      </c>
      <c r="AH478" t="s">
        <v>1717</v>
      </c>
      <c r="AI478" t="s">
        <v>120</v>
      </c>
      <c r="AJ478">
        <v>0</v>
      </c>
      <c r="AK478" s="55">
        <v>44516.151273148149</v>
      </c>
      <c r="AL478" s="55">
        <v>44516.250254629631</v>
      </c>
      <c r="AM478" t="s">
        <v>13</v>
      </c>
      <c r="AN478">
        <v>742718109</v>
      </c>
      <c r="AO478" t="s">
        <v>32</v>
      </c>
      <c r="AP478" t="s">
        <v>33</v>
      </c>
      <c r="AQ478">
        <v>3</v>
      </c>
      <c r="AR478" t="s">
        <v>122</v>
      </c>
      <c r="AS478" t="s">
        <v>1716</v>
      </c>
      <c r="AT478" s="53">
        <v>36161</v>
      </c>
      <c r="AU478" t="s">
        <v>232</v>
      </c>
      <c r="AV478" t="s">
        <v>122</v>
      </c>
      <c r="AW478" t="s">
        <v>13</v>
      </c>
      <c r="AX478" s="53">
        <v>44249</v>
      </c>
      <c r="AY478" t="s">
        <v>123</v>
      </c>
      <c r="AZ478" t="s">
        <v>52</v>
      </c>
      <c r="BA478" t="s">
        <v>53</v>
      </c>
      <c r="BB478" t="s">
        <v>233</v>
      </c>
      <c r="BC478" t="s">
        <v>120</v>
      </c>
      <c r="BD478" t="s">
        <v>124</v>
      </c>
      <c r="BE478" t="s">
        <v>120</v>
      </c>
    </row>
    <row r="479" spans="1:57" hidden="1" x14ac:dyDescent="0.3">
      <c r="A479" s="55">
        <v>44515</v>
      </c>
      <c r="B479" t="s">
        <v>13</v>
      </c>
      <c r="C479" t="s">
        <v>32</v>
      </c>
      <c r="D479" t="s">
        <v>33</v>
      </c>
      <c r="E479">
        <v>3</v>
      </c>
      <c r="F479" t="s">
        <v>52</v>
      </c>
      <c r="G479" t="s">
        <v>53</v>
      </c>
      <c r="H479" t="s">
        <v>116</v>
      </c>
      <c r="I479" t="s">
        <v>69</v>
      </c>
      <c r="J479" s="55">
        <v>44514</v>
      </c>
      <c r="K479" s="55">
        <v>44515</v>
      </c>
      <c r="L479">
        <v>4</v>
      </c>
      <c r="M479" t="s">
        <v>117</v>
      </c>
      <c r="N479">
        <v>0</v>
      </c>
      <c r="O479">
        <v>12697140</v>
      </c>
      <c r="P479" t="s">
        <v>118</v>
      </c>
      <c r="Q479">
        <v>3565</v>
      </c>
      <c r="R479">
        <v>0</v>
      </c>
      <c r="S479">
        <v>9.3150156902E-2</v>
      </c>
      <c r="T479" s="19">
        <v>2531789.1</v>
      </c>
      <c r="U479" s="19">
        <v>2284423.5099999998</v>
      </c>
      <c r="V479" s="19">
        <f t="shared" si="7"/>
        <v>-247365.59000000032</v>
      </c>
      <c r="W479">
        <v>-179971.33</v>
      </c>
      <c r="X479">
        <v>0</v>
      </c>
      <c r="Y479">
        <v>-179971.33</v>
      </c>
      <c r="Z479">
        <v>-67394.2600000003</v>
      </c>
      <c r="AA479">
        <v>2531789.1</v>
      </c>
      <c r="AB479">
        <v>-2.6619223536429999</v>
      </c>
      <c r="AC479">
        <v>-2.2772174274719998</v>
      </c>
      <c r="AD479" s="55">
        <v>44516.209247685183</v>
      </c>
      <c r="AE479" s="55">
        <v>44516.336430868054</v>
      </c>
      <c r="AF479">
        <v>3565</v>
      </c>
      <c r="AG479" t="s">
        <v>1718</v>
      </c>
      <c r="AH479" t="s">
        <v>1719</v>
      </c>
      <c r="AI479" t="s">
        <v>120</v>
      </c>
      <c r="AJ479">
        <v>0</v>
      </c>
      <c r="AK479" s="55">
        <v>44516.151273148149</v>
      </c>
      <c r="AL479" s="55">
        <v>44516.250254629631</v>
      </c>
      <c r="AM479" t="s">
        <v>13</v>
      </c>
      <c r="AN479">
        <v>743315103</v>
      </c>
      <c r="AO479" t="s">
        <v>32</v>
      </c>
      <c r="AP479" t="s">
        <v>33</v>
      </c>
      <c r="AQ479">
        <v>3</v>
      </c>
      <c r="AR479" t="s">
        <v>122</v>
      </c>
      <c r="AS479" t="s">
        <v>1718</v>
      </c>
      <c r="AT479" s="53">
        <v>36161</v>
      </c>
      <c r="AU479" t="s">
        <v>232</v>
      </c>
      <c r="AV479" t="s">
        <v>122</v>
      </c>
      <c r="AW479" t="s">
        <v>13</v>
      </c>
      <c r="AX479" s="53">
        <v>44249</v>
      </c>
      <c r="AY479" t="s">
        <v>123</v>
      </c>
      <c r="AZ479" t="s">
        <v>52</v>
      </c>
      <c r="BA479" t="s">
        <v>53</v>
      </c>
      <c r="BB479" t="s">
        <v>233</v>
      </c>
      <c r="BC479" t="s">
        <v>120</v>
      </c>
      <c r="BD479" t="s">
        <v>124</v>
      </c>
      <c r="BE479" t="s">
        <v>120</v>
      </c>
    </row>
    <row r="480" spans="1:57" hidden="1" x14ac:dyDescent="0.3">
      <c r="A480" s="55">
        <v>44515</v>
      </c>
      <c r="B480" t="s">
        <v>13</v>
      </c>
      <c r="C480" t="s">
        <v>32</v>
      </c>
      <c r="D480" t="s">
        <v>272</v>
      </c>
      <c r="E480">
        <v>3</v>
      </c>
      <c r="F480" t="s">
        <v>52</v>
      </c>
      <c r="G480" t="s">
        <v>53</v>
      </c>
      <c r="H480" t="s">
        <v>116</v>
      </c>
      <c r="I480" t="s">
        <v>69</v>
      </c>
      <c r="J480" s="55">
        <v>44514</v>
      </c>
      <c r="K480" s="55">
        <v>44515</v>
      </c>
      <c r="L480">
        <v>4</v>
      </c>
      <c r="M480" t="s">
        <v>117</v>
      </c>
      <c r="N480">
        <v>0</v>
      </c>
      <c r="O480">
        <v>12697140</v>
      </c>
      <c r="P480" t="s">
        <v>118</v>
      </c>
      <c r="Q480">
        <v>3566</v>
      </c>
      <c r="R480">
        <v>0</v>
      </c>
      <c r="S480">
        <v>0.18222819731699999</v>
      </c>
      <c r="T480" s="19">
        <v>4952899.4800000004</v>
      </c>
      <c r="U480" s="19">
        <v>4615663</v>
      </c>
      <c r="V480" s="19">
        <f t="shared" si="7"/>
        <v>-337236.48000000045</v>
      </c>
      <c r="W480">
        <v>-363820.19</v>
      </c>
      <c r="X480">
        <v>0</v>
      </c>
      <c r="Y480">
        <v>-363820.19</v>
      </c>
      <c r="Z480">
        <v>26583.709999999599</v>
      </c>
      <c r="AA480">
        <v>4952899.4800000004</v>
      </c>
      <c r="AB480">
        <v>0.53673025482000003</v>
      </c>
      <c r="AC480">
        <v>0.93407701095399998</v>
      </c>
      <c r="AD480" s="55">
        <v>44516.209247685183</v>
      </c>
      <c r="AE480" s="55">
        <v>44516.336430868054</v>
      </c>
      <c r="AF480">
        <v>3566</v>
      </c>
      <c r="AG480" t="s">
        <v>1720</v>
      </c>
      <c r="AH480" t="s">
        <v>1721</v>
      </c>
      <c r="AI480" t="s">
        <v>120</v>
      </c>
      <c r="AJ480">
        <v>0</v>
      </c>
      <c r="AK480" s="55">
        <v>44516.151273148149</v>
      </c>
      <c r="AL480" s="55">
        <v>44516.250254629631</v>
      </c>
      <c r="AM480" t="s">
        <v>13</v>
      </c>
      <c r="AN480" t="s">
        <v>1722</v>
      </c>
      <c r="AO480" t="s">
        <v>32</v>
      </c>
      <c r="AP480" t="s">
        <v>272</v>
      </c>
      <c r="AQ480">
        <v>3</v>
      </c>
      <c r="AR480" t="s">
        <v>122</v>
      </c>
      <c r="AS480" t="s">
        <v>1720</v>
      </c>
      <c r="AT480" s="53">
        <v>36161</v>
      </c>
      <c r="AU480" t="s">
        <v>232</v>
      </c>
      <c r="AV480" t="s">
        <v>122</v>
      </c>
      <c r="AW480" t="s">
        <v>13</v>
      </c>
      <c r="AX480" s="53">
        <v>44249</v>
      </c>
      <c r="AY480" t="s">
        <v>123</v>
      </c>
      <c r="AZ480" t="s">
        <v>52</v>
      </c>
      <c r="BA480" t="s">
        <v>53</v>
      </c>
      <c r="BB480" t="s">
        <v>233</v>
      </c>
      <c r="BC480" t="s">
        <v>120</v>
      </c>
      <c r="BD480" t="s">
        <v>124</v>
      </c>
      <c r="BE480" t="s">
        <v>120</v>
      </c>
    </row>
    <row r="481" spans="1:57" hidden="1" x14ac:dyDescent="0.3">
      <c r="A481" s="55">
        <v>44515</v>
      </c>
      <c r="B481" t="s">
        <v>13</v>
      </c>
      <c r="C481" t="s">
        <v>32</v>
      </c>
      <c r="D481" t="s">
        <v>33</v>
      </c>
      <c r="E481">
        <v>3</v>
      </c>
      <c r="F481" t="s">
        <v>52</v>
      </c>
      <c r="G481" t="s">
        <v>53</v>
      </c>
      <c r="H481" t="s">
        <v>116</v>
      </c>
      <c r="I481" t="s">
        <v>69</v>
      </c>
      <c r="J481" s="55">
        <v>44514</v>
      </c>
      <c r="K481" s="55">
        <v>44515</v>
      </c>
      <c r="L481">
        <v>4</v>
      </c>
      <c r="M481" t="s">
        <v>117</v>
      </c>
      <c r="N481">
        <v>0</v>
      </c>
      <c r="O481">
        <v>12697140</v>
      </c>
      <c r="P481" t="s">
        <v>118</v>
      </c>
      <c r="Q481">
        <v>3568</v>
      </c>
      <c r="R481">
        <v>0</v>
      </c>
      <c r="S481">
        <v>7.2232186594999997E-2</v>
      </c>
      <c r="T481" s="19">
        <v>1963245.89</v>
      </c>
      <c r="U481" s="19">
        <v>1814283.79</v>
      </c>
      <c r="V481" s="19">
        <f t="shared" si="7"/>
        <v>-148962.09999999986</v>
      </c>
      <c r="W481">
        <v>-142999.1</v>
      </c>
      <c r="X481">
        <v>0</v>
      </c>
      <c r="Y481">
        <v>-142999.1</v>
      </c>
      <c r="Z481">
        <v>-5962.9999999998499</v>
      </c>
      <c r="AA481">
        <v>1963245.89</v>
      </c>
      <c r="AB481">
        <v>-0.30373169404700001</v>
      </c>
      <c r="AC481">
        <v>9.0293453725E-2</v>
      </c>
      <c r="AD481" s="55">
        <v>44516.209247685183</v>
      </c>
      <c r="AE481" s="55">
        <v>44516.336430868054</v>
      </c>
      <c r="AF481">
        <v>3568</v>
      </c>
      <c r="AG481" t="s">
        <v>1723</v>
      </c>
      <c r="AH481" t="s">
        <v>670</v>
      </c>
      <c r="AI481" t="s">
        <v>120</v>
      </c>
      <c r="AJ481" t="s">
        <v>120</v>
      </c>
      <c r="AK481" s="55">
        <v>44516.151273148149</v>
      </c>
      <c r="AL481" s="55">
        <v>44516.250254629631</v>
      </c>
      <c r="AM481" t="s">
        <v>13</v>
      </c>
      <c r="AN481">
        <v>744320102</v>
      </c>
      <c r="AO481" t="s">
        <v>32</v>
      </c>
      <c r="AP481" t="s">
        <v>33</v>
      </c>
      <c r="AQ481">
        <v>3</v>
      </c>
      <c r="AR481" t="s">
        <v>122</v>
      </c>
      <c r="AS481" t="s">
        <v>1723</v>
      </c>
      <c r="AT481" s="53">
        <v>36161</v>
      </c>
      <c r="AU481" t="s">
        <v>232</v>
      </c>
      <c r="AV481" t="s">
        <v>122</v>
      </c>
      <c r="AW481" t="s">
        <v>13</v>
      </c>
      <c r="AX481" s="53">
        <v>44249</v>
      </c>
      <c r="AY481" t="s">
        <v>123</v>
      </c>
      <c r="AZ481" t="s">
        <v>52</v>
      </c>
      <c r="BA481" t="s">
        <v>53</v>
      </c>
      <c r="BB481" t="s">
        <v>233</v>
      </c>
      <c r="BC481" t="s">
        <v>120</v>
      </c>
      <c r="BD481" t="s">
        <v>124</v>
      </c>
      <c r="BE481" t="s">
        <v>120</v>
      </c>
    </row>
    <row r="482" spans="1:57" hidden="1" x14ac:dyDescent="0.3">
      <c r="A482" s="55">
        <v>44515</v>
      </c>
      <c r="B482" t="s">
        <v>13</v>
      </c>
      <c r="C482" t="s">
        <v>32</v>
      </c>
      <c r="D482" t="s">
        <v>33</v>
      </c>
      <c r="E482">
        <v>3</v>
      </c>
      <c r="F482" t="s">
        <v>52</v>
      </c>
      <c r="G482" t="s">
        <v>53</v>
      </c>
      <c r="H482" t="s">
        <v>116</v>
      </c>
      <c r="I482" t="s">
        <v>69</v>
      </c>
      <c r="J482" s="55">
        <v>44514</v>
      </c>
      <c r="K482" s="55">
        <v>44515</v>
      </c>
      <c r="L482">
        <v>4</v>
      </c>
      <c r="M482" t="s">
        <v>117</v>
      </c>
      <c r="N482">
        <v>0</v>
      </c>
      <c r="O482">
        <v>12697140</v>
      </c>
      <c r="P482" t="s">
        <v>118</v>
      </c>
      <c r="Q482">
        <v>3569</v>
      </c>
      <c r="R482">
        <v>0</v>
      </c>
      <c r="S482">
        <v>5.1980522029999997E-2</v>
      </c>
      <c r="T482" s="19">
        <v>1412812.64</v>
      </c>
      <c r="U482" s="19">
        <v>1307520.08</v>
      </c>
      <c r="V482" s="19">
        <f t="shared" si="7"/>
        <v>-105292.55999999982</v>
      </c>
      <c r="W482">
        <v>-126214.32</v>
      </c>
      <c r="X482">
        <v>0</v>
      </c>
      <c r="Y482">
        <v>-126214.32</v>
      </c>
      <c r="Z482">
        <v>20921.760000000198</v>
      </c>
      <c r="AA482">
        <v>1412812.64</v>
      </c>
      <c r="AB482">
        <v>1.4808587782739999</v>
      </c>
      <c r="AC482">
        <v>1.881936625382</v>
      </c>
      <c r="AD482" s="55">
        <v>44516.209247685183</v>
      </c>
      <c r="AE482" s="55">
        <v>44516.336430868054</v>
      </c>
      <c r="AF482">
        <v>3569</v>
      </c>
      <c r="AG482" t="s">
        <v>1727</v>
      </c>
      <c r="AH482" t="s">
        <v>1728</v>
      </c>
      <c r="AI482" t="s">
        <v>120</v>
      </c>
      <c r="AJ482">
        <v>0</v>
      </c>
      <c r="AK482" s="55">
        <v>44516.151273148149</v>
      </c>
      <c r="AL482" s="55">
        <v>44516.250254629631</v>
      </c>
      <c r="AM482" t="s">
        <v>13</v>
      </c>
      <c r="AN482">
        <v>744573106</v>
      </c>
      <c r="AO482" t="s">
        <v>32</v>
      </c>
      <c r="AP482" t="s">
        <v>33</v>
      </c>
      <c r="AQ482">
        <v>3</v>
      </c>
      <c r="AR482" t="s">
        <v>122</v>
      </c>
      <c r="AS482" t="s">
        <v>1727</v>
      </c>
      <c r="AT482" s="53">
        <v>36161</v>
      </c>
      <c r="AU482" t="s">
        <v>232</v>
      </c>
      <c r="AV482" t="s">
        <v>122</v>
      </c>
      <c r="AW482" t="s">
        <v>13</v>
      </c>
      <c r="AX482" s="53">
        <v>44249</v>
      </c>
      <c r="AY482" t="s">
        <v>123</v>
      </c>
      <c r="AZ482" t="s">
        <v>52</v>
      </c>
      <c r="BA482" t="s">
        <v>53</v>
      </c>
      <c r="BB482" t="s">
        <v>233</v>
      </c>
      <c r="BC482" t="s">
        <v>120</v>
      </c>
      <c r="BD482" t="s">
        <v>124</v>
      </c>
      <c r="BE482" t="s">
        <v>120</v>
      </c>
    </row>
    <row r="483" spans="1:57" hidden="1" x14ac:dyDescent="0.3">
      <c r="A483" s="55">
        <v>44515</v>
      </c>
      <c r="B483" t="s">
        <v>13</v>
      </c>
      <c r="C483" t="s">
        <v>32</v>
      </c>
      <c r="D483" t="s">
        <v>272</v>
      </c>
      <c r="E483">
        <v>3</v>
      </c>
      <c r="F483" t="s">
        <v>52</v>
      </c>
      <c r="G483" t="s">
        <v>53</v>
      </c>
      <c r="H483" t="s">
        <v>116</v>
      </c>
      <c r="I483" t="s">
        <v>69</v>
      </c>
      <c r="J483" s="55">
        <v>44514</v>
      </c>
      <c r="K483" s="55">
        <v>44515</v>
      </c>
      <c r="L483">
        <v>4</v>
      </c>
      <c r="M483" t="s">
        <v>117</v>
      </c>
      <c r="N483">
        <v>0</v>
      </c>
      <c r="O483">
        <v>12697140</v>
      </c>
      <c r="P483" t="s">
        <v>118</v>
      </c>
      <c r="Q483">
        <v>3570</v>
      </c>
      <c r="R483">
        <v>0</v>
      </c>
      <c r="S483">
        <v>8.5813750233000002E-2</v>
      </c>
      <c r="T483" s="19">
        <v>2332388.1</v>
      </c>
      <c r="U483" s="19">
        <v>2170027.17</v>
      </c>
      <c r="V483" s="19">
        <f t="shared" si="7"/>
        <v>-162360.93000000017</v>
      </c>
      <c r="W483">
        <v>-171175.8</v>
      </c>
      <c r="X483">
        <v>0</v>
      </c>
      <c r="Y483">
        <v>-171175.8</v>
      </c>
      <c r="Z483">
        <v>8814.8699999998207</v>
      </c>
      <c r="AA483">
        <v>2332388.1</v>
      </c>
      <c r="AB483">
        <v>0.37793324361399999</v>
      </c>
      <c r="AC483">
        <v>0.77465216598800002</v>
      </c>
      <c r="AD483" s="55">
        <v>44516.209247685183</v>
      </c>
      <c r="AE483" s="55">
        <v>44516.336430868054</v>
      </c>
      <c r="AF483">
        <v>3570</v>
      </c>
      <c r="AG483" t="s">
        <v>1729</v>
      </c>
      <c r="AH483" t="s">
        <v>1730</v>
      </c>
      <c r="AI483" t="s">
        <v>120</v>
      </c>
      <c r="AJ483">
        <v>0</v>
      </c>
      <c r="AK483" s="55">
        <v>44516.151273148149</v>
      </c>
      <c r="AL483" s="55">
        <v>44516.250254629631</v>
      </c>
      <c r="AM483" t="s">
        <v>13</v>
      </c>
      <c r="AN483" t="s">
        <v>1731</v>
      </c>
      <c r="AO483" t="s">
        <v>32</v>
      </c>
      <c r="AP483" t="s">
        <v>272</v>
      </c>
      <c r="AQ483">
        <v>3</v>
      </c>
      <c r="AR483" t="s">
        <v>122</v>
      </c>
      <c r="AS483" t="s">
        <v>1729</v>
      </c>
      <c r="AT483" s="53">
        <v>36161</v>
      </c>
      <c r="AU483" t="s">
        <v>232</v>
      </c>
      <c r="AV483" t="s">
        <v>122</v>
      </c>
      <c r="AW483" t="s">
        <v>13</v>
      </c>
      <c r="AX483" s="53">
        <v>44249</v>
      </c>
      <c r="AY483" t="s">
        <v>123</v>
      </c>
      <c r="AZ483" t="s">
        <v>52</v>
      </c>
      <c r="BA483" t="s">
        <v>53</v>
      </c>
      <c r="BB483" t="s">
        <v>233</v>
      </c>
      <c r="BC483" t="s">
        <v>120</v>
      </c>
      <c r="BD483" t="s">
        <v>124</v>
      </c>
      <c r="BE483" t="s">
        <v>120</v>
      </c>
    </row>
    <row r="484" spans="1:57" hidden="1" x14ac:dyDescent="0.3">
      <c r="A484" s="55">
        <v>44515</v>
      </c>
      <c r="B484" t="s">
        <v>13</v>
      </c>
      <c r="C484" t="s">
        <v>32</v>
      </c>
      <c r="D484" t="s">
        <v>33</v>
      </c>
      <c r="E484">
        <v>3</v>
      </c>
      <c r="F484" t="s">
        <v>52</v>
      </c>
      <c r="G484" t="s">
        <v>53</v>
      </c>
      <c r="H484" t="s">
        <v>116</v>
      </c>
      <c r="I484" t="s">
        <v>69</v>
      </c>
      <c r="J484" s="55">
        <v>44514</v>
      </c>
      <c r="K484" s="55">
        <v>44515</v>
      </c>
      <c r="L484">
        <v>4</v>
      </c>
      <c r="M484" t="s">
        <v>117</v>
      </c>
      <c r="N484">
        <v>0</v>
      </c>
      <c r="O484">
        <v>12697140</v>
      </c>
      <c r="P484" t="s">
        <v>118</v>
      </c>
      <c r="Q484">
        <v>3571</v>
      </c>
      <c r="R484">
        <v>0</v>
      </c>
      <c r="S484">
        <v>2.1648139627000001E-2</v>
      </c>
      <c r="T484" s="19">
        <v>588388.96</v>
      </c>
      <c r="U484" s="19">
        <v>577057.91</v>
      </c>
      <c r="V484" s="19">
        <f t="shared" si="7"/>
        <v>-11331.04999999993</v>
      </c>
      <c r="W484">
        <v>0</v>
      </c>
      <c r="X484">
        <v>0</v>
      </c>
      <c r="Y484">
        <v>0</v>
      </c>
      <c r="Z484">
        <v>-11331.049999999899</v>
      </c>
      <c r="AA484">
        <v>588388.96</v>
      </c>
      <c r="AB484">
        <v>-1.9257754258340001</v>
      </c>
      <c r="AC484">
        <v>-1.5381619937690001</v>
      </c>
      <c r="AD484" s="55">
        <v>44516.209247685183</v>
      </c>
      <c r="AE484" s="55">
        <v>44516.336430868054</v>
      </c>
      <c r="AF484">
        <v>3571</v>
      </c>
      <c r="AG484" t="s">
        <v>1732</v>
      </c>
      <c r="AH484" t="s">
        <v>1733</v>
      </c>
      <c r="AI484" t="s">
        <v>120</v>
      </c>
      <c r="AJ484">
        <v>0</v>
      </c>
      <c r="AK484" s="55">
        <v>44516.151273148149</v>
      </c>
      <c r="AL484" s="55">
        <v>44516.250254629631</v>
      </c>
      <c r="AM484" t="s">
        <v>13</v>
      </c>
      <c r="AN484">
        <v>745867101</v>
      </c>
      <c r="AO484" t="s">
        <v>32</v>
      </c>
      <c r="AP484" t="s">
        <v>33</v>
      </c>
      <c r="AQ484">
        <v>3</v>
      </c>
      <c r="AR484" t="s">
        <v>122</v>
      </c>
      <c r="AS484" t="s">
        <v>1732</v>
      </c>
      <c r="AT484" s="53">
        <v>36161</v>
      </c>
      <c r="AU484" t="s">
        <v>232</v>
      </c>
      <c r="AV484" t="s">
        <v>122</v>
      </c>
      <c r="AW484" t="s">
        <v>13</v>
      </c>
      <c r="AX484" s="53">
        <v>44249</v>
      </c>
      <c r="AY484" t="s">
        <v>123</v>
      </c>
      <c r="AZ484" t="s">
        <v>52</v>
      </c>
      <c r="BA484" t="s">
        <v>53</v>
      </c>
      <c r="BB484" t="s">
        <v>233</v>
      </c>
      <c r="BC484" t="s">
        <v>120</v>
      </c>
      <c r="BD484" t="s">
        <v>124</v>
      </c>
      <c r="BE484" t="s">
        <v>120</v>
      </c>
    </row>
    <row r="485" spans="1:57" hidden="1" x14ac:dyDescent="0.3">
      <c r="A485" s="55">
        <v>44515</v>
      </c>
      <c r="B485" t="s">
        <v>13</v>
      </c>
      <c r="C485" t="s">
        <v>32</v>
      </c>
      <c r="D485" t="s">
        <v>33</v>
      </c>
      <c r="E485">
        <v>3</v>
      </c>
      <c r="F485" t="s">
        <v>52</v>
      </c>
      <c r="G485" t="s">
        <v>53</v>
      </c>
      <c r="H485" t="s">
        <v>116</v>
      </c>
      <c r="I485" t="s">
        <v>69</v>
      </c>
      <c r="J485" s="55">
        <v>44514</v>
      </c>
      <c r="K485" s="55">
        <v>44515</v>
      </c>
      <c r="L485">
        <v>4</v>
      </c>
      <c r="M485" t="s">
        <v>117</v>
      </c>
      <c r="N485">
        <v>0</v>
      </c>
      <c r="O485">
        <v>12697140</v>
      </c>
      <c r="P485" t="s">
        <v>118</v>
      </c>
      <c r="Q485">
        <v>3574</v>
      </c>
      <c r="R485">
        <v>0</v>
      </c>
      <c r="S485">
        <v>0.30797639380800002</v>
      </c>
      <c r="T485" s="19">
        <v>8370692.04</v>
      </c>
      <c r="U485" s="19">
        <v>7895815.6799999997</v>
      </c>
      <c r="V485" s="19">
        <f t="shared" si="7"/>
        <v>-474876.36000000034</v>
      </c>
      <c r="W485">
        <v>-622387.48</v>
      </c>
      <c r="X485">
        <v>0</v>
      </c>
      <c r="Y485">
        <v>-622387.48</v>
      </c>
      <c r="Z485">
        <v>147511.12</v>
      </c>
      <c r="AA485">
        <v>8370692.04</v>
      </c>
      <c r="AB485">
        <v>1.7622332693060001</v>
      </c>
      <c r="AC485">
        <v>2.1644234267010001</v>
      </c>
      <c r="AD485" s="55">
        <v>44516.209247685183</v>
      </c>
      <c r="AE485" s="55">
        <v>44516.336430868054</v>
      </c>
      <c r="AF485">
        <v>3574</v>
      </c>
      <c r="AG485" t="s">
        <v>1734</v>
      </c>
      <c r="AH485" t="s">
        <v>1735</v>
      </c>
      <c r="AI485" t="s">
        <v>120</v>
      </c>
      <c r="AJ485" t="s">
        <v>120</v>
      </c>
      <c r="AK485" s="55">
        <v>44516.151273148149</v>
      </c>
      <c r="AL485" s="55">
        <v>44516.250254629631</v>
      </c>
      <c r="AM485" t="s">
        <v>13</v>
      </c>
      <c r="AN485">
        <v>747525103</v>
      </c>
      <c r="AO485" t="s">
        <v>32</v>
      </c>
      <c r="AP485" t="s">
        <v>33</v>
      </c>
      <c r="AQ485">
        <v>3</v>
      </c>
      <c r="AR485" t="s">
        <v>122</v>
      </c>
      <c r="AS485" t="s">
        <v>1734</v>
      </c>
      <c r="AT485" s="53">
        <v>36161</v>
      </c>
      <c r="AU485" t="s">
        <v>232</v>
      </c>
      <c r="AV485" t="s">
        <v>122</v>
      </c>
      <c r="AW485" t="s">
        <v>13</v>
      </c>
      <c r="AX485" s="53">
        <v>44249</v>
      </c>
      <c r="AY485" t="s">
        <v>123</v>
      </c>
      <c r="AZ485" t="s">
        <v>52</v>
      </c>
      <c r="BA485" t="s">
        <v>53</v>
      </c>
      <c r="BB485" t="s">
        <v>233</v>
      </c>
      <c r="BC485" t="s">
        <v>120</v>
      </c>
      <c r="BD485" t="s">
        <v>124</v>
      </c>
      <c r="BE485" t="s">
        <v>120</v>
      </c>
    </row>
    <row r="486" spans="1:57" hidden="1" x14ac:dyDescent="0.3">
      <c r="A486" s="55">
        <v>44515</v>
      </c>
      <c r="B486" t="s">
        <v>13</v>
      </c>
      <c r="C486" t="s">
        <v>32</v>
      </c>
      <c r="D486" t="s">
        <v>33</v>
      </c>
      <c r="E486">
        <v>3</v>
      </c>
      <c r="F486" t="s">
        <v>52</v>
      </c>
      <c r="G486" t="s">
        <v>53</v>
      </c>
      <c r="H486" t="s">
        <v>116</v>
      </c>
      <c r="I486" t="s">
        <v>69</v>
      </c>
      <c r="J486" s="55">
        <v>44514</v>
      </c>
      <c r="K486" s="55">
        <v>44515</v>
      </c>
      <c r="L486">
        <v>4</v>
      </c>
      <c r="M486" t="s">
        <v>117</v>
      </c>
      <c r="N486">
        <v>0</v>
      </c>
      <c r="O486">
        <v>12697140</v>
      </c>
      <c r="P486" t="s">
        <v>118</v>
      </c>
      <c r="Q486">
        <v>3579</v>
      </c>
      <c r="R486">
        <v>0</v>
      </c>
      <c r="S486">
        <v>3.0130795589E-2</v>
      </c>
      <c r="T486" s="19">
        <v>818944.62</v>
      </c>
      <c r="U486" s="19">
        <v>797231.02</v>
      </c>
      <c r="V486" s="19">
        <f t="shared" si="7"/>
        <v>-21713.599999999977</v>
      </c>
      <c r="W486">
        <v>0</v>
      </c>
      <c r="X486">
        <v>0</v>
      </c>
      <c r="Y486">
        <v>0</v>
      </c>
      <c r="Z486">
        <v>-21713.599999999999</v>
      </c>
      <c r="AA486">
        <v>818944.62</v>
      </c>
      <c r="AB486">
        <v>-2.651412497221</v>
      </c>
      <c r="AC486">
        <v>-2.2666666666670001</v>
      </c>
      <c r="AD486" s="55">
        <v>44516.209247685183</v>
      </c>
      <c r="AE486" s="55">
        <v>44516.336430868054</v>
      </c>
      <c r="AF486">
        <v>3579</v>
      </c>
      <c r="AG486" t="s">
        <v>1736</v>
      </c>
      <c r="AH486" t="s">
        <v>1737</v>
      </c>
      <c r="AI486" t="s">
        <v>120</v>
      </c>
      <c r="AJ486">
        <v>0</v>
      </c>
      <c r="AK486" s="55">
        <v>44516.151273148149</v>
      </c>
      <c r="AL486" s="55">
        <v>44516.250254629631</v>
      </c>
      <c r="AM486" t="s">
        <v>13</v>
      </c>
      <c r="AN486" t="s">
        <v>1738</v>
      </c>
      <c r="AO486" t="s">
        <v>32</v>
      </c>
      <c r="AP486" t="s">
        <v>33</v>
      </c>
      <c r="AQ486">
        <v>3</v>
      </c>
      <c r="AR486" t="s">
        <v>122</v>
      </c>
      <c r="AS486" t="s">
        <v>1736</v>
      </c>
      <c r="AT486" s="53">
        <v>36161</v>
      </c>
      <c r="AU486" t="s">
        <v>232</v>
      </c>
      <c r="AV486" t="s">
        <v>122</v>
      </c>
      <c r="AW486" t="s">
        <v>13</v>
      </c>
      <c r="AX486" s="53">
        <v>44249</v>
      </c>
      <c r="AY486" t="s">
        <v>123</v>
      </c>
      <c r="AZ486" t="s">
        <v>52</v>
      </c>
      <c r="BA486" t="s">
        <v>53</v>
      </c>
      <c r="BB486" t="s">
        <v>233</v>
      </c>
      <c r="BC486" t="s">
        <v>120</v>
      </c>
      <c r="BD486" t="s">
        <v>124</v>
      </c>
      <c r="BE486" t="s">
        <v>120</v>
      </c>
    </row>
    <row r="487" spans="1:57" hidden="1" x14ac:dyDescent="0.3">
      <c r="A487" s="55">
        <v>44515</v>
      </c>
      <c r="B487" t="s">
        <v>13</v>
      </c>
      <c r="C487" t="s">
        <v>32</v>
      </c>
      <c r="D487" t="s">
        <v>33</v>
      </c>
      <c r="E487">
        <v>3</v>
      </c>
      <c r="F487" t="s">
        <v>52</v>
      </c>
      <c r="G487" t="s">
        <v>53</v>
      </c>
      <c r="H487" t="s">
        <v>116</v>
      </c>
      <c r="I487" t="s">
        <v>69</v>
      </c>
      <c r="J487" s="55">
        <v>44514</v>
      </c>
      <c r="K487" s="55">
        <v>44515</v>
      </c>
      <c r="L487">
        <v>4</v>
      </c>
      <c r="M487" t="s">
        <v>117</v>
      </c>
      <c r="N487">
        <v>0</v>
      </c>
      <c r="O487">
        <v>12697140</v>
      </c>
      <c r="P487" t="s">
        <v>118</v>
      </c>
      <c r="Q487">
        <v>3583</v>
      </c>
      <c r="R487">
        <v>0</v>
      </c>
      <c r="S487">
        <v>2.0078890110999999E-2</v>
      </c>
      <c r="T487" s="19">
        <v>545737.30000000005</v>
      </c>
      <c r="U487" s="19">
        <v>548173.93999999994</v>
      </c>
      <c r="V487" s="19">
        <f t="shared" si="7"/>
        <v>2436.6399999998976</v>
      </c>
      <c r="W487">
        <v>0</v>
      </c>
      <c r="X487">
        <v>0</v>
      </c>
      <c r="Y487">
        <v>0</v>
      </c>
      <c r="Z487">
        <v>2436.6399999998998</v>
      </c>
      <c r="AA487">
        <v>545737.30000000005</v>
      </c>
      <c r="AB487">
        <v>0.44648588249299997</v>
      </c>
      <c r="AC487">
        <v>0.84347640401500001</v>
      </c>
      <c r="AD487" s="55">
        <v>44516.209247685183</v>
      </c>
      <c r="AE487" s="55">
        <v>44516.336430868054</v>
      </c>
      <c r="AF487">
        <v>3583</v>
      </c>
      <c r="AG487" t="s">
        <v>1739</v>
      </c>
      <c r="AH487" t="s">
        <v>1740</v>
      </c>
      <c r="AI487" t="s">
        <v>120</v>
      </c>
      <c r="AJ487">
        <v>0</v>
      </c>
      <c r="AK487" s="55">
        <v>44516.151273148149</v>
      </c>
      <c r="AL487" s="55">
        <v>44516.250254629631</v>
      </c>
      <c r="AM487" t="s">
        <v>13</v>
      </c>
      <c r="AN487">
        <v>749685103</v>
      </c>
      <c r="AO487" t="s">
        <v>32</v>
      </c>
      <c r="AP487" t="s">
        <v>33</v>
      </c>
      <c r="AQ487">
        <v>3</v>
      </c>
      <c r="AR487" t="s">
        <v>122</v>
      </c>
      <c r="AS487" t="s">
        <v>1739</v>
      </c>
      <c r="AT487" s="53">
        <v>36161</v>
      </c>
      <c r="AU487" t="s">
        <v>232</v>
      </c>
      <c r="AV487" t="s">
        <v>122</v>
      </c>
      <c r="AW487" t="s">
        <v>13</v>
      </c>
      <c r="AX487" s="53">
        <v>44249</v>
      </c>
      <c r="AY487" t="s">
        <v>123</v>
      </c>
      <c r="AZ487" t="s">
        <v>52</v>
      </c>
      <c r="BA487" t="s">
        <v>53</v>
      </c>
      <c r="BB487" t="s">
        <v>233</v>
      </c>
      <c r="BC487" t="s">
        <v>120</v>
      </c>
      <c r="BD487" t="s">
        <v>124</v>
      </c>
      <c r="BE487" t="s">
        <v>120</v>
      </c>
    </row>
    <row r="488" spans="1:57" hidden="1" x14ac:dyDescent="0.3">
      <c r="A488" s="55">
        <v>44515</v>
      </c>
      <c r="B488" t="s">
        <v>13</v>
      </c>
      <c r="C488" t="s">
        <v>32</v>
      </c>
      <c r="D488" t="s">
        <v>33</v>
      </c>
      <c r="E488">
        <v>3</v>
      </c>
      <c r="F488" t="s">
        <v>52</v>
      </c>
      <c r="G488" t="s">
        <v>53</v>
      </c>
      <c r="H488" t="s">
        <v>116</v>
      </c>
      <c r="I488" t="s">
        <v>69</v>
      </c>
      <c r="J488" s="55">
        <v>44514</v>
      </c>
      <c r="K488" s="55">
        <v>44515</v>
      </c>
      <c r="L488">
        <v>4</v>
      </c>
      <c r="M488" t="s">
        <v>117</v>
      </c>
      <c r="N488">
        <v>0</v>
      </c>
      <c r="O488">
        <v>12697140</v>
      </c>
      <c r="P488" t="s">
        <v>118</v>
      </c>
      <c r="Q488">
        <v>3587</v>
      </c>
      <c r="R488">
        <v>0</v>
      </c>
      <c r="S488">
        <v>3.2960096433999997E-2</v>
      </c>
      <c r="T488" s="19">
        <v>895844.04</v>
      </c>
      <c r="U488" s="19">
        <v>764426.55</v>
      </c>
      <c r="V488" s="19">
        <f t="shared" si="7"/>
        <v>-131417.49</v>
      </c>
      <c r="W488">
        <v>-122178.85</v>
      </c>
      <c r="X488">
        <v>0</v>
      </c>
      <c r="Y488">
        <v>-122178.85</v>
      </c>
      <c r="Z488">
        <v>-9238.6399999999903</v>
      </c>
      <c r="AA488">
        <v>895844.04</v>
      </c>
      <c r="AB488">
        <v>-1.0312777210640001</v>
      </c>
      <c r="AC488">
        <v>-0.64012802560500004</v>
      </c>
      <c r="AD488" s="55">
        <v>44516.209247685183</v>
      </c>
      <c r="AE488" s="55">
        <v>44516.336430868054</v>
      </c>
      <c r="AF488">
        <v>3587</v>
      </c>
      <c r="AG488" t="s">
        <v>1741</v>
      </c>
      <c r="AH488" t="s">
        <v>1742</v>
      </c>
      <c r="AI488" t="s">
        <v>120</v>
      </c>
      <c r="AJ488">
        <v>0</v>
      </c>
      <c r="AK488" s="55">
        <v>44516.151273148149</v>
      </c>
      <c r="AL488" s="55">
        <v>44516.250254629631</v>
      </c>
      <c r="AM488" t="s">
        <v>13</v>
      </c>
      <c r="AN488">
        <v>754730109</v>
      </c>
      <c r="AO488" t="s">
        <v>32</v>
      </c>
      <c r="AP488" t="s">
        <v>33</v>
      </c>
      <c r="AQ488">
        <v>3</v>
      </c>
      <c r="AR488" t="s">
        <v>122</v>
      </c>
      <c r="AS488" t="s">
        <v>1741</v>
      </c>
      <c r="AT488" s="53">
        <v>36161</v>
      </c>
      <c r="AU488" t="s">
        <v>232</v>
      </c>
      <c r="AV488" t="s">
        <v>122</v>
      </c>
      <c r="AW488" t="s">
        <v>13</v>
      </c>
      <c r="AX488" s="53">
        <v>44249</v>
      </c>
      <c r="AY488" t="s">
        <v>123</v>
      </c>
      <c r="AZ488" t="s">
        <v>52</v>
      </c>
      <c r="BA488" t="s">
        <v>53</v>
      </c>
      <c r="BB488" t="s">
        <v>233</v>
      </c>
      <c r="BC488" t="s">
        <v>120</v>
      </c>
      <c r="BD488" t="s">
        <v>124</v>
      </c>
      <c r="BE488" t="s">
        <v>120</v>
      </c>
    </row>
    <row r="489" spans="1:57" hidden="1" x14ac:dyDescent="0.3">
      <c r="A489" s="55">
        <v>44515</v>
      </c>
      <c r="B489" t="s">
        <v>13</v>
      </c>
      <c r="C489" t="s">
        <v>32</v>
      </c>
      <c r="D489" t="s">
        <v>272</v>
      </c>
      <c r="E489">
        <v>3</v>
      </c>
      <c r="F489" t="s">
        <v>52</v>
      </c>
      <c r="G489" t="s">
        <v>53</v>
      </c>
      <c r="H489" t="s">
        <v>116</v>
      </c>
      <c r="I489" t="s">
        <v>69</v>
      </c>
      <c r="J489" s="55">
        <v>44514</v>
      </c>
      <c r="K489" s="55">
        <v>44515</v>
      </c>
      <c r="L489">
        <v>4</v>
      </c>
      <c r="M489" t="s">
        <v>117</v>
      </c>
      <c r="N489">
        <v>0</v>
      </c>
      <c r="O489">
        <v>12697140</v>
      </c>
      <c r="P489" t="s">
        <v>118</v>
      </c>
      <c r="Q489">
        <v>3591</v>
      </c>
      <c r="R489">
        <v>0</v>
      </c>
      <c r="S489">
        <v>6.4338621818E-2</v>
      </c>
      <c r="T489" s="19">
        <v>1808098.785006</v>
      </c>
      <c r="U489" s="19">
        <v>1628378.68</v>
      </c>
      <c r="V489" s="19">
        <f t="shared" si="7"/>
        <v>-179720.10500600003</v>
      </c>
      <c r="W489">
        <v>-128392.08</v>
      </c>
      <c r="X489">
        <v>-59397.26</v>
      </c>
      <c r="Y489">
        <v>-187789.34</v>
      </c>
      <c r="Z489">
        <v>8069.2349940000004</v>
      </c>
      <c r="AA489">
        <v>1748701.525006</v>
      </c>
      <c r="AB489">
        <v>0.461441525533</v>
      </c>
      <c r="AC489">
        <v>0.87203155732000004</v>
      </c>
      <c r="AD489" s="55">
        <v>44516.209247685183</v>
      </c>
      <c r="AE489" s="55">
        <v>44516.336430868054</v>
      </c>
      <c r="AF489">
        <v>3591</v>
      </c>
      <c r="AG489" t="s">
        <v>1743</v>
      </c>
      <c r="AH489" t="s">
        <v>1744</v>
      </c>
      <c r="AI489" t="s">
        <v>120</v>
      </c>
      <c r="AJ489">
        <v>0</v>
      </c>
      <c r="AK489" s="55">
        <v>44516.151273148149</v>
      </c>
      <c r="AL489" s="55">
        <v>44516.250254629631</v>
      </c>
      <c r="AM489" t="s">
        <v>13</v>
      </c>
      <c r="AN489">
        <v>756109104</v>
      </c>
      <c r="AO489" t="s">
        <v>32</v>
      </c>
      <c r="AP489" t="s">
        <v>272</v>
      </c>
      <c r="AQ489">
        <v>3</v>
      </c>
      <c r="AR489" t="s">
        <v>122</v>
      </c>
      <c r="AS489" t="s">
        <v>1743</v>
      </c>
      <c r="AT489" s="53">
        <v>36161</v>
      </c>
      <c r="AU489" t="s">
        <v>232</v>
      </c>
      <c r="AV489" t="s">
        <v>122</v>
      </c>
      <c r="AW489" t="s">
        <v>13</v>
      </c>
      <c r="AX489" s="53">
        <v>44249</v>
      </c>
      <c r="AY489" t="s">
        <v>123</v>
      </c>
      <c r="AZ489" t="s">
        <v>52</v>
      </c>
      <c r="BA489" t="s">
        <v>53</v>
      </c>
      <c r="BB489" t="s">
        <v>233</v>
      </c>
      <c r="BC489" t="s">
        <v>120</v>
      </c>
      <c r="BD489" t="s">
        <v>124</v>
      </c>
      <c r="BE489" t="s">
        <v>120</v>
      </c>
    </row>
    <row r="490" spans="1:57" hidden="1" x14ac:dyDescent="0.3">
      <c r="A490" s="55">
        <v>44515</v>
      </c>
      <c r="B490" t="s">
        <v>13</v>
      </c>
      <c r="C490" t="s">
        <v>32</v>
      </c>
      <c r="D490" t="s">
        <v>272</v>
      </c>
      <c r="E490">
        <v>3</v>
      </c>
      <c r="F490" t="s">
        <v>52</v>
      </c>
      <c r="G490" t="s">
        <v>53</v>
      </c>
      <c r="H490" t="s">
        <v>116</v>
      </c>
      <c r="I490" t="s">
        <v>69</v>
      </c>
      <c r="J490" s="55">
        <v>44514</v>
      </c>
      <c r="K490" s="55">
        <v>44515</v>
      </c>
      <c r="L490">
        <v>4</v>
      </c>
      <c r="M490" t="s">
        <v>117</v>
      </c>
      <c r="N490">
        <v>0</v>
      </c>
      <c r="O490">
        <v>12697140</v>
      </c>
      <c r="P490" t="s">
        <v>118</v>
      </c>
      <c r="Q490">
        <v>3595</v>
      </c>
      <c r="R490">
        <v>0</v>
      </c>
      <c r="S490">
        <v>2.1515298719000001E-2</v>
      </c>
      <c r="T490" s="19">
        <v>584778.39</v>
      </c>
      <c r="U490" s="19">
        <v>461775.08</v>
      </c>
      <c r="V490" s="19">
        <f t="shared" si="7"/>
        <v>-123003.31</v>
      </c>
      <c r="W490">
        <v>-123666.26</v>
      </c>
      <c r="X490">
        <v>0</v>
      </c>
      <c r="Y490">
        <v>-123666.26</v>
      </c>
      <c r="Z490">
        <v>662.94999999999698</v>
      </c>
      <c r="AA490">
        <v>584778.39</v>
      </c>
      <c r="AB490">
        <v>0.113367732347</v>
      </c>
      <c r="AC490">
        <v>0.50904219691899999</v>
      </c>
      <c r="AD490" s="55">
        <v>44516.209247685183</v>
      </c>
      <c r="AE490" s="55">
        <v>44516.336430868054</v>
      </c>
      <c r="AF490">
        <v>3595</v>
      </c>
      <c r="AG490" t="s">
        <v>1745</v>
      </c>
      <c r="AH490" t="s">
        <v>1746</v>
      </c>
      <c r="AI490" t="s">
        <v>120</v>
      </c>
      <c r="AJ490">
        <v>0</v>
      </c>
      <c r="AK490" s="55">
        <v>44516.151273148149</v>
      </c>
      <c r="AL490" s="55">
        <v>44516.250254629631</v>
      </c>
      <c r="AM490" t="s">
        <v>13</v>
      </c>
      <c r="AN490">
        <v>758849103</v>
      </c>
      <c r="AO490" t="s">
        <v>32</v>
      </c>
      <c r="AP490" t="s">
        <v>272</v>
      </c>
      <c r="AQ490">
        <v>3</v>
      </c>
      <c r="AR490" t="s">
        <v>122</v>
      </c>
      <c r="AS490" t="s">
        <v>1745</v>
      </c>
      <c r="AT490" s="53">
        <v>36161</v>
      </c>
      <c r="AU490" t="s">
        <v>232</v>
      </c>
      <c r="AV490" t="s">
        <v>122</v>
      </c>
      <c r="AW490" t="s">
        <v>13</v>
      </c>
      <c r="AX490" s="53">
        <v>44249</v>
      </c>
      <c r="AY490" t="s">
        <v>123</v>
      </c>
      <c r="AZ490" t="s">
        <v>52</v>
      </c>
      <c r="BA490" t="s">
        <v>53</v>
      </c>
      <c r="BB490" t="s">
        <v>233</v>
      </c>
      <c r="BC490" t="s">
        <v>120</v>
      </c>
      <c r="BD490" t="s">
        <v>124</v>
      </c>
      <c r="BE490" t="s">
        <v>120</v>
      </c>
    </row>
    <row r="491" spans="1:57" hidden="1" x14ac:dyDescent="0.3">
      <c r="A491" s="55">
        <v>44515</v>
      </c>
      <c r="B491" t="s">
        <v>13</v>
      </c>
      <c r="C491" t="s">
        <v>32</v>
      </c>
      <c r="D491" t="s">
        <v>33</v>
      </c>
      <c r="E491">
        <v>3</v>
      </c>
      <c r="F491" t="s">
        <v>52</v>
      </c>
      <c r="G491" t="s">
        <v>53</v>
      </c>
      <c r="H491" t="s">
        <v>116</v>
      </c>
      <c r="I491" t="s">
        <v>69</v>
      </c>
      <c r="J491" s="55">
        <v>44514</v>
      </c>
      <c r="K491" s="55">
        <v>44515</v>
      </c>
      <c r="L491">
        <v>4</v>
      </c>
      <c r="M491" t="s">
        <v>117</v>
      </c>
      <c r="N491">
        <v>0</v>
      </c>
      <c r="O491">
        <v>12697140</v>
      </c>
      <c r="P491" t="s">
        <v>118</v>
      </c>
      <c r="Q491">
        <v>3596</v>
      </c>
      <c r="R491">
        <v>0</v>
      </c>
      <c r="S491">
        <v>0.109386640582</v>
      </c>
      <c r="T491" s="19">
        <v>2973091.12</v>
      </c>
      <c r="U491" s="19">
        <v>2816658.05</v>
      </c>
      <c r="V491" s="19">
        <f t="shared" si="7"/>
        <v>-156433.0700000003</v>
      </c>
      <c r="W491">
        <v>-222282.35</v>
      </c>
      <c r="X491">
        <v>0</v>
      </c>
      <c r="Y491">
        <v>-222282.35</v>
      </c>
      <c r="Z491">
        <v>65849.279999999693</v>
      </c>
      <c r="AA491">
        <v>2973091.12</v>
      </c>
      <c r="AB491">
        <v>2.2148423086340001</v>
      </c>
      <c r="AC491">
        <v>2.618821292776</v>
      </c>
      <c r="AD491" s="55">
        <v>44516.209247685183</v>
      </c>
      <c r="AE491" s="55">
        <v>44516.336430868054</v>
      </c>
      <c r="AF491">
        <v>3596</v>
      </c>
      <c r="AG491" t="s">
        <v>1747</v>
      </c>
      <c r="AH491" t="s">
        <v>1748</v>
      </c>
      <c r="AI491" t="s">
        <v>120</v>
      </c>
      <c r="AJ491">
        <v>0</v>
      </c>
      <c r="AK491" s="55">
        <v>44516.151273148149</v>
      </c>
      <c r="AL491" s="55">
        <v>44516.250254629631</v>
      </c>
      <c r="AM491" t="s">
        <v>13</v>
      </c>
      <c r="AN491" t="s">
        <v>1749</v>
      </c>
      <c r="AO491" t="s">
        <v>32</v>
      </c>
      <c r="AP491" t="s">
        <v>33</v>
      </c>
      <c r="AQ491">
        <v>3</v>
      </c>
      <c r="AR491" t="s">
        <v>122</v>
      </c>
      <c r="AS491" t="s">
        <v>1747</v>
      </c>
      <c r="AT491" s="53">
        <v>36161</v>
      </c>
      <c r="AU491" t="s">
        <v>232</v>
      </c>
      <c r="AV491" t="s">
        <v>122</v>
      </c>
      <c r="AW491" t="s">
        <v>13</v>
      </c>
      <c r="AX491" s="53">
        <v>44249</v>
      </c>
      <c r="AY491" t="s">
        <v>123</v>
      </c>
      <c r="AZ491" t="s">
        <v>52</v>
      </c>
      <c r="BA491" t="s">
        <v>53</v>
      </c>
      <c r="BB491" t="s">
        <v>233</v>
      </c>
      <c r="BC491" t="s">
        <v>120</v>
      </c>
      <c r="BD491" t="s">
        <v>124</v>
      </c>
      <c r="BE491" t="s">
        <v>120</v>
      </c>
    </row>
    <row r="492" spans="1:57" hidden="1" x14ac:dyDescent="0.3">
      <c r="A492" s="55">
        <v>44515</v>
      </c>
      <c r="B492" t="s">
        <v>13</v>
      </c>
      <c r="C492" t="s">
        <v>32</v>
      </c>
      <c r="D492" t="s">
        <v>33</v>
      </c>
      <c r="E492">
        <v>3</v>
      </c>
      <c r="F492" t="s">
        <v>52</v>
      </c>
      <c r="G492" t="s">
        <v>53</v>
      </c>
      <c r="H492" t="s">
        <v>116</v>
      </c>
      <c r="I492" t="s">
        <v>69</v>
      </c>
      <c r="J492" s="55">
        <v>44514</v>
      </c>
      <c r="K492" s="55">
        <v>44515</v>
      </c>
      <c r="L492">
        <v>4</v>
      </c>
      <c r="M492" t="s">
        <v>117</v>
      </c>
      <c r="N492">
        <v>0</v>
      </c>
      <c r="O492">
        <v>12697140</v>
      </c>
      <c r="P492" t="s">
        <v>118</v>
      </c>
      <c r="Q492">
        <v>3597</v>
      </c>
      <c r="R492">
        <v>0</v>
      </c>
      <c r="S492">
        <v>3.7292658465000003E-2</v>
      </c>
      <c r="T492" s="19">
        <v>1013601.58</v>
      </c>
      <c r="U492" s="19">
        <v>1021836.28</v>
      </c>
      <c r="V492" s="19">
        <f t="shared" si="7"/>
        <v>8234.7000000000698</v>
      </c>
      <c r="W492">
        <v>0</v>
      </c>
      <c r="X492">
        <v>0</v>
      </c>
      <c r="Y492">
        <v>0</v>
      </c>
      <c r="Z492">
        <v>8234.7000000000698</v>
      </c>
      <c r="AA492">
        <v>1013601.58</v>
      </c>
      <c r="AB492">
        <v>0.81241980700100003</v>
      </c>
      <c r="AC492">
        <v>1.2108559498960001</v>
      </c>
      <c r="AD492" s="55">
        <v>44516.209247685183</v>
      </c>
      <c r="AE492" s="55">
        <v>44516.336430868054</v>
      </c>
      <c r="AF492">
        <v>3597</v>
      </c>
      <c r="AG492" t="s">
        <v>1750</v>
      </c>
      <c r="AH492" t="s">
        <v>1751</v>
      </c>
      <c r="AI492" t="s">
        <v>120</v>
      </c>
      <c r="AJ492" t="s">
        <v>120</v>
      </c>
      <c r="AK492" s="55">
        <v>44516.151273148149</v>
      </c>
      <c r="AL492" s="55">
        <v>44516.250254629631</v>
      </c>
      <c r="AM492" t="s">
        <v>13</v>
      </c>
      <c r="AN492" t="s">
        <v>1752</v>
      </c>
      <c r="AO492" t="s">
        <v>32</v>
      </c>
      <c r="AP492" t="s">
        <v>33</v>
      </c>
      <c r="AQ492">
        <v>3</v>
      </c>
      <c r="AR492" t="s">
        <v>122</v>
      </c>
      <c r="AS492" t="s">
        <v>1750</v>
      </c>
      <c r="AT492" s="53">
        <v>36161</v>
      </c>
      <c r="AU492" t="s">
        <v>232</v>
      </c>
      <c r="AV492" t="s">
        <v>122</v>
      </c>
      <c r="AW492" t="s">
        <v>13</v>
      </c>
      <c r="AX492" s="53">
        <v>44249</v>
      </c>
      <c r="AY492" t="s">
        <v>123</v>
      </c>
      <c r="AZ492" t="s">
        <v>52</v>
      </c>
      <c r="BA492" t="s">
        <v>53</v>
      </c>
      <c r="BB492" t="s">
        <v>233</v>
      </c>
      <c r="BC492" t="s">
        <v>120</v>
      </c>
      <c r="BD492" t="s">
        <v>124</v>
      </c>
      <c r="BE492" t="s">
        <v>120</v>
      </c>
    </row>
    <row r="493" spans="1:57" hidden="1" x14ac:dyDescent="0.3">
      <c r="A493" s="55">
        <v>44515</v>
      </c>
      <c r="B493" t="s">
        <v>13</v>
      </c>
      <c r="C493" t="s">
        <v>32</v>
      </c>
      <c r="D493" t="s">
        <v>33</v>
      </c>
      <c r="E493">
        <v>3</v>
      </c>
      <c r="F493" t="s">
        <v>52</v>
      </c>
      <c r="G493" t="s">
        <v>53</v>
      </c>
      <c r="H493" t="s">
        <v>116</v>
      </c>
      <c r="I493" t="s">
        <v>69</v>
      </c>
      <c r="J493" s="55">
        <v>44514</v>
      </c>
      <c r="K493" s="55">
        <v>44515</v>
      </c>
      <c r="L493">
        <v>4</v>
      </c>
      <c r="M493" t="s">
        <v>117</v>
      </c>
      <c r="N493">
        <v>0</v>
      </c>
      <c r="O493">
        <v>12697140</v>
      </c>
      <c r="P493" t="s">
        <v>118</v>
      </c>
      <c r="Q493">
        <v>3601</v>
      </c>
      <c r="R493">
        <v>0</v>
      </c>
      <c r="S493">
        <v>5.0010851311999997E-2</v>
      </c>
      <c r="T493" s="19">
        <v>1359277.67</v>
      </c>
      <c r="U493" s="19">
        <v>1228196.31</v>
      </c>
      <c r="V493" s="19">
        <f t="shared" si="7"/>
        <v>-131081.35999999987</v>
      </c>
      <c r="W493">
        <v>-125530.13</v>
      </c>
      <c r="X493">
        <v>0</v>
      </c>
      <c r="Y493">
        <v>-125530.13</v>
      </c>
      <c r="Z493">
        <v>-5551.2299999998704</v>
      </c>
      <c r="AA493">
        <v>1359277.67</v>
      </c>
      <c r="AB493">
        <v>-0.40839558557599998</v>
      </c>
      <c r="AC493">
        <v>-1.478415139E-2</v>
      </c>
      <c r="AD493" s="55">
        <v>44516.209247685183</v>
      </c>
      <c r="AE493" s="55">
        <v>44516.336430868054</v>
      </c>
      <c r="AF493">
        <v>3601</v>
      </c>
      <c r="AG493" t="s">
        <v>1753</v>
      </c>
      <c r="AH493" t="s">
        <v>1754</v>
      </c>
      <c r="AI493" t="s">
        <v>120</v>
      </c>
      <c r="AJ493">
        <v>0</v>
      </c>
      <c r="AK493" s="55">
        <v>44516.151273148149</v>
      </c>
      <c r="AL493" s="55">
        <v>44516.250254629631</v>
      </c>
      <c r="AM493" t="s">
        <v>13</v>
      </c>
      <c r="AN493">
        <v>760759100</v>
      </c>
      <c r="AO493" t="s">
        <v>32</v>
      </c>
      <c r="AP493" t="s">
        <v>33</v>
      </c>
      <c r="AQ493">
        <v>3</v>
      </c>
      <c r="AR493" t="s">
        <v>122</v>
      </c>
      <c r="AS493" t="s">
        <v>1753</v>
      </c>
      <c r="AT493" s="53">
        <v>36161</v>
      </c>
      <c r="AU493" t="s">
        <v>232</v>
      </c>
      <c r="AV493" t="s">
        <v>122</v>
      </c>
      <c r="AW493" t="s">
        <v>13</v>
      </c>
      <c r="AX493" s="53">
        <v>44249</v>
      </c>
      <c r="AY493" t="s">
        <v>123</v>
      </c>
      <c r="AZ493" t="s">
        <v>52</v>
      </c>
      <c r="BA493" t="s">
        <v>53</v>
      </c>
      <c r="BB493" t="s">
        <v>233</v>
      </c>
      <c r="BC493" t="s">
        <v>120</v>
      </c>
      <c r="BD493" t="s">
        <v>124</v>
      </c>
      <c r="BE493" t="s">
        <v>120</v>
      </c>
    </row>
    <row r="494" spans="1:57" hidden="1" x14ac:dyDescent="0.3">
      <c r="A494" s="55">
        <v>44515</v>
      </c>
      <c r="B494" t="s">
        <v>13</v>
      </c>
      <c r="C494" t="s">
        <v>32</v>
      </c>
      <c r="D494" t="s">
        <v>33</v>
      </c>
      <c r="E494">
        <v>3</v>
      </c>
      <c r="F494" t="s">
        <v>52</v>
      </c>
      <c r="G494" t="s">
        <v>53</v>
      </c>
      <c r="H494" t="s">
        <v>116</v>
      </c>
      <c r="I494" t="s">
        <v>69</v>
      </c>
      <c r="J494" s="55">
        <v>44514</v>
      </c>
      <c r="K494" s="55">
        <v>44515</v>
      </c>
      <c r="L494">
        <v>4</v>
      </c>
      <c r="M494" t="s">
        <v>117</v>
      </c>
      <c r="N494">
        <v>0</v>
      </c>
      <c r="O494">
        <v>12697140</v>
      </c>
      <c r="P494" t="s">
        <v>118</v>
      </c>
      <c r="Q494">
        <v>3602</v>
      </c>
      <c r="R494">
        <v>0</v>
      </c>
      <c r="S494">
        <v>6.1507241365999998E-2</v>
      </c>
      <c r="T494" s="19">
        <v>1671745.5819999999</v>
      </c>
      <c r="U494" s="19">
        <v>1585982.3485000001</v>
      </c>
      <c r="V494" s="19">
        <f t="shared" si="7"/>
        <v>-85763.233499999857</v>
      </c>
      <c r="W494">
        <v>-128484.67</v>
      </c>
      <c r="X494">
        <v>0</v>
      </c>
      <c r="Y494">
        <v>-128484.67</v>
      </c>
      <c r="Z494">
        <v>42721.436500000098</v>
      </c>
      <c r="AA494">
        <v>1671745.5819999999</v>
      </c>
      <c r="AB494">
        <v>2.5554986931019998</v>
      </c>
      <c r="AC494">
        <v>2.9608243667830001</v>
      </c>
      <c r="AD494" s="55">
        <v>44516.209247685183</v>
      </c>
      <c r="AE494" s="55">
        <v>44516.336430868054</v>
      </c>
      <c r="AF494">
        <v>3602</v>
      </c>
      <c r="AG494" t="s">
        <v>1755</v>
      </c>
      <c r="AH494" t="s">
        <v>1756</v>
      </c>
      <c r="AI494" t="s">
        <v>120</v>
      </c>
      <c r="AJ494">
        <v>0</v>
      </c>
      <c r="AK494" s="55">
        <v>44516.151273148149</v>
      </c>
      <c r="AL494" s="55">
        <v>44516.250254629631</v>
      </c>
      <c r="AM494" t="s">
        <v>13</v>
      </c>
      <c r="AN494">
        <v>761152107</v>
      </c>
      <c r="AO494" t="s">
        <v>32</v>
      </c>
      <c r="AP494" t="s">
        <v>33</v>
      </c>
      <c r="AQ494">
        <v>3</v>
      </c>
      <c r="AR494" t="s">
        <v>122</v>
      </c>
      <c r="AS494" t="s">
        <v>1755</v>
      </c>
      <c r="AT494" s="53">
        <v>36161</v>
      </c>
      <c r="AU494" t="s">
        <v>232</v>
      </c>
      <c r="AV494" t="s">
        <v>122</v>
      </c>
      <c r="AW494" t="s">
        <v>13</v>
      </c>
      <c r="AX494" s="53">
        <v>44249</v>
      </c>
      <c r="AY494" t="s">
        <v>123</v>
      </c>
      <c r="AZ494" t="s">
        <v>52</v>
      </c>
      <c r="BA494" t="s">
        <v>53</v>
      </c>
      <c r="BB494" t="s">
        <v>233</v>
      </c>
      <c r="BC494" t="s">
        <v>120</v>
      </c>
      <c r="BD494" t="s">
        <v>124</v>
      </c>
      <c r="BE494" t="s">
        <v>120</v>
      </c>
    </row>
    <row r="495" spans="1:57" hidden="1" x14ac:dyDescent="0.3">
      <c r="A495" s="55">
        <v>44515</v>
      </c>
      <c r="B495" t="s">
        <v>13</v>
      </c>
      <c r="C495" t="s">
        <v>32</v>
      </c>
      <c r="D495" t="s">
        <v>33</v>
      </c>
      <c r="E495">
        <v>3</v>
      </c>
      <c r="F495" t="s">
        <v>52</v>
      </c>
      <c r="G495" t="s">
        <v>53</v>
      </c>
      <c r="H495" t="s">
        <v>116</v>
      </c>
      <c r="I495" t="s">
        <v>69</v>
      </c>
      <c r="J495" s="55">
        <v>44514</v>
      </c>
      <c r="K495" s="55">
        <v>44515</v>
      </c>
      <c r="L495">
        <v>4</v>
      </c>
      <c r="M495" t="s">
        <v>117</v>
      </c>
      <c r="N495">
        <v>0</v>
      </c>
      <c r="O495">
        <v>12697140</v>
      </c>
      <c r="P495" t="s">
        <v>118</v>
      </c>
      <c r="Q495">
        <v>3610</v>
      </c>
      <c r="R495">
        <v>0</v>
      </c>
      <c r="S495">
        <v>2.1821456031000001E-2</v>
      </c>
      <c r="T495" s="19">
        <v>593099.64</v>
      </c>
      <c r="U495" s="19">
        <v>589096.67000000004</v>
      </c>
      <c r="V495" s="19">
        <f t="shared" si="7"/>
        <v>-4002.9699999999721</v>
      </c>
      <c r="W495">
        <v>0</v>
      </c>
      <c r="X495">
        <v>0</v>
      </c>
      <c r="Y495">
        <v>0</v>
      </c>
      <c r="Z495">
        <v>-4002.9699999999698</v>
      </c>
      <c r="AA495">
        <v>593099.64</v>
      </c>
      <c r="AB495">
        <v>-0.67492369410300002</v>
      </c>
      <c r="AC495">
        <v>-0.28236502096299998</v>
      </c>
      <c r="AD495" s="55">
        <v>44516.209247685183</v>
      </c>
      <c r="AE495" s="55">
        <v>44516.336430868054</v>
      </c>
      <c r="AF495">
        <v>3610</v>
      </c>
      <c r="AG495" t="s">
        <v>1759</v>
      </c>
      <c r="AH495" t="s">
        <v>1760</v>
      </c>
      <c r="AI495" t="s">
        <v>120</v>
      </c>
      <c r="AJ495">
        <v>0</v>
      </c>
      <c r="AK495" s="55">
        <v>44516.151273148149</v>
      </c>
      <c r="AL495" s="55">
        <v>44516.250254629631</v>
      </c>
      <c r="AM495" t="s">
        <v>13</v>
      </c>
      <c r="AN495">
        <v>770323103</v>
      </c>
      <c r="AO495" t="s">
        <v>32</v>
      </c>
      <c r="AP495" t="s">
        <v>33</v>
      </c>
      <c r="AQ495">
        <v>3</v>
      </c>
      <c r="AR495" t="s">
        <v>122</v>
      </c>
      <c r="AS495" t="s">
        <v>1759</v>
      </c>
      <c r="AT495" s="53">
        <v>36161</v>
      </c>
      <c r="AU495" t="s">
        <v>232</v>
      </c>
      <c r="AV495" t="s">
        <v>122</v>
      </c>
      <c r="AW495" t="s">
        <v>13</v>
      </c>
      <c r="AX495" s="53">
        <v>44249</v>
      </c>
      <c r="AY495" t="s">
        <v>123</v>
      </c>
      <c r="AZ495" t="s">
        <v>52</v>
      </c>
      <c r="BA495" t="s">
        <v>53</v>
      </c>
      <c r="BB495" t="s">
        <v>233</v>
      </c>
      <c r="BC495" t="s">
        <v>120</v>
      </c>
      <c r="BD495" t="s">
        <v>124</v>
      </c>
      <c r="BE495" t="s">
        <v>120</v>
      </c>
    </row>
    <row r="496" spans="1:57" hidden="1" x14ac:dyDescent="0.3">
      <c r="A496" s="55">
        <v>44515</v>
      </c>
      <c r="B496" t="s">
        <v>13</v>
      </c>
      <c r="C496" t="s">
        <v>32</v>
      </c>
      <c r="D496" t="s">
        <v>33</v>
      </c>
      <c r="E496">
        <v>3</v>
      </c>
      <c r="F496" t="s">
        <v>52</v>
      </c>
      <c r="G496" t="s">
        <v>53</v>
      </c>
      <c r="H496" t="s">
        <v>116</v>
      </c>
      <c r="I496" t="s">
        <v>69</v>
      </c>
      <c r="J496" s="55">
        <v>44514</v>
      </c>
      <c r="K496" s="55">
        <v>44515</v>
      </c>
      <c r="L496">
        <v>4</v>
      </c>
      <c r="M496" t="s">
        <v>117</v>
      </c>
      <c r="N496">
        <v>0</v>
      </c>
      <c r="O496">
        <v>12697140</v>
      </c>
      <c r="P496" t="s">
        <v>118</v>
      </c>
      <c r="Q496">
        <v>3612</v>
      </c>
      <c r="R496">
        <v>0</v>
      </c>
      <c r="S496">
        <v>6.4493799776999997E-2</v>
      </c>
      <c r="T496" s="19">
        <v>1752919.208352</v>
      </c>
      <c r="U496" s="19">
        <v>1621463.6985760001</v>
      </c>
      <c r="V496" s="19">
        <f t="shared" si="7"/>
        <v>-131455.50977599993</v>
      </c>
      <c r="W496">
        <v>-127572.35</v>
      </c>
      <c r="X496">
        <v>0</v>
      </c>
      <c r="Y496">
        <v>-127572.35</v>
      </c>
      <c r="Z496">
        <v>-3883.1597759999299</v>
      </c>
      <c r="AA496">
        <v>1752919.208352</v>
      </c>
      <c r="AB496">
        <v>-0.22152531374500001</v>
      </c>
      <c r="AC496">
        <v>0.172824791418</v>
      </c>
      <c r="AD496" s="55">
        <v>44516.209247685183</v>
      </c>
      <c r="AE496" s="55">
        <v>44516.336430868054</v>
      </c>
      <c r="AF496">
        <v>3612</v>
      </c>
      <c r="AG496" t="s">
        <v>1761</v>
      </c>
      <c r="AH496" t="s">
        <v>1762</v>
      </c>
      <c r="AI496" t="s">
        <v>120</v>
      </c>
      <c r="AJ496">
        <v>0</v>
      </c>
      <c r="AK496" s="55">
        <v>44516.151273148149</v>
      </c>
      <c r="AL496" s="55">
        <v>44516.250254629631</v>
      </c>
      <c r="AM496" t="s">
        <v>13</v>
      </c>
      <c r="AN496">
        <v>773903109</v>
      </c>
      <c r="AO496" t="s">
        <v>32</v>
      </c>
      <c r="AP496" t="s">
        <v>33</v>
      </c>
      <c r="AQ496">
        <v>3</v>
      </c>
      <c r="AR496" t="s">
        <v>122</v>
      </c>
      <c r="AS496" t="s">
        <v>1761</v>
      </c>
      <c r="AT496" s="53">
        <v>36161</v>
      </c>
      <c r="AU496" t="s">
        <v>232</v>
      </c>
      <c r="AV496" t="s">
        <v>122</v>
      </c>
      <c r="AW496" t="s">
        <v>13</v>
      </c>
      <c r="AX496" s="53">
        <v>44249</v>
      </c>
      <c r="AY496" t="s">
        <v>123</v>
      </c>
      <c r="AZ496" t="s">
        <v>52</v>
      </c>
      <c r="BA496" t="s">
        <v>53</v>
      </c>
      <c r="BB496" t="s">
        <v>233</v>
      </c>
      <c r="BC496" t="s">
        <v>120</v>
      </c>
      <c r="BD496" t="s">
        <v>124</v>
      </c>
      <c r="BE496" t="s">
        <v>120</v>
      </c>
    </row>
    <row r="497" spans="1:57" hidden="1" x14ac:dyDescent="0.3">
      <c r="A497" s="55">
        <v>44515</v>
      </c>
      <c r="B497" t="s">
        <v>13</v>
      </c>
      <c r="C497" t="s">
        <v>32</v>
      </c>
      <c r="D497" t="s">
        <v>33</v>
      </c>
      <c r="E497">
        <v>3</v>
      </c>
      <c r="F497" t="s">
        <v>52</v>
      </c>
      <c r="G497" t="s">
        <v>53</v>
      </c>
      <c r="H497" t="s">
        <v>116</v>
      </c>
      <c r="I497" t="s">
        <v>69</v>
      </c>
      <c r="J497" s="55">
        <v>44514</v>
      </c>
      <c r="K497" s="55">
        <v>44515</v>
      </c>
      <c r="L497">
        <v>4</v>
      </c>
      <c r="M497" t="s">
        <v>117</v>
      </c>
      <c r="N497">
        <v>0</v>
      </c>
      <c r="O497">
        <v>12697140</v>
      </c>
      <c r="P497" t="s">
        <v>118</v>
      </c>
      <c r="Q497">
        <v>3615</v>
      </c>
      <c r="R497">
        <v>0</v>
      </c>
      <c r="S497">
        <v>1.1681585858E-2</v>
      </c>
      <c r="T497" s="19">
        <v>317501.46999999997</v>
      </c>
      <c r="U497" s="19">
        <v>315291.86</v>
      </c>
      <c r="V497" s="19">
        <f t="shared" si="7"/>
        <v>-2209.609999999986</v>
      </c>
      <c r="W497">
        <v>0</v>
      </c>
      <c r="X497">
        <v>0</v>
      </c>
      <c r="Y497">
        <v>0</v>
      </c>
      <c r="Z497">
        <v>-2209.6099999999901</v>
      </c>
      <c r="AA497">
        <v>317501.46999999997</v>
      </c>
      <c r="AB497">
        <v>-0.69593693534699996</v>
      </c>
      <c r="AC497">
        <v>-0.303461687338</v>
      </c>
      <c r="AD497" s="55">
        <v>44516.209247685183</v>
      </c>
      <c r="AE497" s="55">
        <v>44516.336430868054</v>
      </c>
      <c r="AF497">
        <v>3615</v>
      </c>
      <c r="AG497" t="s">
        <v>1763</v>
      </c>
      <c r="AH497" t="s">
        <v>1764</v>
      </c>
      <c r="AI497" t="s">
        <v>120</v>
      </c>
      <c r="AJ497">
        <v>0</v>
      </c>
      <c r="AK497" s="55">
        <v>44516.151273148149</v>
      </c>
      <c r="AL497" s="55">
        <v>44516.250254629631</v>
      </c>
      <c r="AM497" t="s">
        <v>13</v>
      </c>
      <c r="AN497">
        <v>775711104</v>
      </c>
      <c r="AO497" t="s">
        <v>32</v>
      </c>
      <c r="AP497" t="s">
        <v>33</v>
      </c>
      <c r="AQ497">
        <v>3</v>
      </c>
      <c r="AR497" t="s">
        <v>122</v>
      </c>
      <c r="AS497" t="s">
        <v>1763</v>
      </c>
      <c r="AT497" s="53">
        <v>36161</v>
      </c>
      <c r="AU497" t="s">
        <v>232</v>
      </c>
      <c r="AV497" t="s">
        <v>122</v>
      </c>
      <c r="AW497" t="s">
        <v>13</v>
      </c>
      <c r="AX497" s="53">
        <v>44249</v>
      </c>
      <c r="AY497" t="s">
        <v>123</v>
      </c>
      <c r="AZ497" t="s">
        <v>52</v>
      </c>
      <c r="BA497" t="s">
        <v>53</v>
      </c>
      <c r="BB497" t="s">
        <v>233</v>
      </c>
      <c r="BC497" t="s">
        <v>120</v>
      </c>
      <c r="BD497" t="s">
        <v>124</v>
      </c>
      <c r="BE497" t="s">
        <v>120</v>
      </c>
    </row>
    <row r="498" spans="1:57" hidden="1" x14ac:dyDescent="0.3">
      <c r="A498" s="55">
        <v>44515</v>
      </c>
      <c r="B498" t="s">
        <v>13</v>
      </c>
      <c r="C498" t="s">
        <v>32</v>
      </c>
      <c r="D498" t="s">
        <v>33</v>
      </c>
      <c r="E498">
        <v>3</v>
      </c>
      <c r="F498" t="s">
        <v>52</v>
      </c>
      <c r="G498" t="s">
        <v>53</v>
      </c>
      <c r="H498" t="s">
        <v>116</v>
      </c>
      <c r="I498" t="s">
        <v>69</v>
      </c>
      <c r="J498" s="55">
        <v>44514</v>
      </c>
      <c r="K498" s="55">
        <v>44515</v>
      </c>
      <c r="L498">
        <v>4</v>
      </c>
      <c r="M498" t="s">
        <v>117</v>
      </c>
      <c r="N498">
        <v>0</v>
      </c>
      <c r="O498">
        <v>12697140</v>
      </c>
      <c r="P498" t="s">
        <v>118</v>
      </c>
      <c r="Q498">
        <v>3616</v>
      </c>
      <c r="R498">
        <v>0</v>
      </c>
      <c r="S498">
        <v>8.4974634716000003E-2</v>
      </c>
      <c r="T498" s="19">
        <v>2309581.23</v>
      </c>
      <c r="U498" s="19">
        <v>2123321.48</v>
      </c>
      <c r="V498" s="19">
        <f t="shared" si="7"/>
        <v>-186259.75</v>
      </c>
      <c r="W498">
        <v>-167262.51</v>
      </c>
      <c r="X498">
        <v>0</v>
      </c>
      <c r="Y498">
        <v>-167262.51</v>
      </c>
      <c r="Z498">
        <v>-18997.240000000002</v>
      </c>
      <c r="AA498">
        <v>2309581.23</v>
      </c>
      <c r="AB498">
        <v>-0.82254045682599997</v>
      </c>
      <c r="AC498">
        <v>-0.430566091895</v>
      </c>
      <c r="AD498" s="55">
        <v>44516.209247685183</v>
      </c>
      <c r="AE498" s="55">
        <v>44516.336430868054</v>
      </c>
      <c r="AF498">
        <v>3616</v>
      </c>
      <c r="AG498" t="s">
        <v>1765</v>
      </c>
      <c r="AH498" t="s">
        <v>1766</v>
      </c>
      <c r="AI498" t="s">
        <v>120</v>
      </c>
      <c r="AJ498">
        <v>0</v>
      </c>
      <c r="AK498" s="55">
        <v>44516.151284722226</v>
      </c>
      <c r="AL498" s="55">
        <v>44516.250254629631</v>
      </c>
      <c r="AM498" t="s">
        <v>13</v>
      </c>
      <c r="AN498">
        <v>776696106</v>
      </c>
      <c r="AO498" t="s">
        <v>32</v>
      </c>
      <c r="AP498" t="s">
        <v>33</v>
      </c>
      <c r="AQ498">
        <v>3</v>
      </c>
      <c r="AR498" t="s">
        <v>122</v>
      </c>
      <c r="AS498" t="s">
        <v>1765</v>
      </c>
      <c r="AT498" s="53">
        <v>36161</v>
      </c>
      <c r="AU498" t="s">
        <v>232</v>
      </c>
      <c r="AV498" t="s">
        <v>122</v>
      </c>
      <c r="AW498" t="s">
        <v>13</v>
      </c>
      <c r="AX498" s="53">
        <v>44249</v>
      </c>
      <c r="AY498" t="s">
        <v>123</v>
      </c>
      <c r="AZ498" t="s">
        <v>52</v>
      </c>
      <c r="BA498" t="s">
        <v>53</v>
      </c>
      <c r="BB498" t="s">
        <v>233</v>
      </c>
      <c r="BC498" t="s">
        <v>120</v>
      </c>
      <c r="BD498" t="s">
        <v>124</v>
      </c>
      <c r="BE498" t="s">
        <v>120</v>
      </c>
    </row>
    <row r="499" spans="1:57" hidden="1" x14ac:dyDescent="0.3">
      <c r="A499" s="55">
        <v>44515</v>
      </c>
      <c r="B499" t="s">
        <v>13</v>
      </c>
      <c r="C499" t="s">
        <v>32</v>
      </c>
      <c r="D499" t="s">
        <v>33</v>
      </c>
      <c r="E499">
        <v>3</v>
      </c>
      <c r="F499" t="s">
        <v>52</v>
      </c>
      <c r="G499" t="s">
        <v>53</v>
      </c>
      <c r="H499" t="s">
        <v>116</v>
      </c>
      <c r="I499" t="s">
        <v>69</v>
      </c>
      <c r="J499" s="55">
        <v>44514</v>
      </c>
      <c r="K499" s="55">
        <v>44515</v>
      </c>
      <c r="L499">
        <v>4</v>
      </c>
      <c r="M499" t="s">
        <v>117</v>
      </c>
      <c r="N499">
        <v>0</v>
      </c>
      <c r="O499">
        <v>12697140</v>
      </c>
      <c r="P499" t="s">
        <v>118</v>
      </c>
      <c r="Q499">
        <v>3617</v>
      </c>
      <c r="R499">
        <v>0</v>
      </c>
      <c r="S499">
        <v>6.8180813566000004E-2</v>
      </c>
      <c r="T499" s="19">
        <v>1853130.97</v>
      </c>
      <c r="U499" s="19">
        <v>1710273.83</v>
      </c>
      <c r="V499" s="19">
        <f t="shared" si="7"/>
        <v>-142857.1399999999</v>
      </c>
      <c r="W499">
        <v>-134762.87</v>
      </c>
      <c r="X499">
        <v>0</v>
      </c>
      <c r="Y499">
        <v>-134762.87</v>
      </c>
      <c r="Z499">
        <v>-8094.2699999999004</v>
      </c>
      <c r="AA499">
        <v>1853130.97</v>
      </c>
      <c r="AB499">
        <v>-0.43678887952500001</v>
      </c>
      <c r="AC499">
        <v>-4.3290043290000003E-2</v>
      </c>
      <c r="AD499" s="55">
        <v>44516.209247685183</v>
      </c>
      <c r="AE499" s="55">
        <v>44516.336430868054</v>
      </c>
      <c r="AF499">
        <v>3617</v>
      </c>
      <c r="AG499" t="s">
        <v>1767</v>
      </c>
      <c r="AH499" t="s">
        <v>1768</v>
      </c>
      <c r="AI499" t="s">
        <v>120</v>
      </c>
      <c r="AJ499">
        <v>0</v>
      </c>
      <c r="AK499" s="55">
        <v>44516.151284722226</v>
      </c>
      <c r="AL499" s="55">
        <v>44516.250254629631</v>
      </c>
      <c r="AM499" t="s">
        <v>13</v>
      </c>
      <c r="AN499">
        <v>778296103</v>
      </c>
      <c r="AO499" t="s">
        <v>32</v>
      </c>
      <c r="AP499" t="s">
        <v>33</v>
      </c>
      <c r="AQ499">
        <v>3</v>
      </c>
      <c r="AR499" t="s">
        <v>122</v>
      </c>
      <c r="AS499" t="s">
        <v>1767</v>
      </c>
      <c r="AT499" s="53">
        <v>36161</v>
      </c>
      <c r="AU499" t="s">
        <v>232</v>
      </c>
      <c r="AV499" t="s">
        <v>122</v>
      </c>
      <c r="AW499" t="s">
        <v>13</v>
      </c>
      <c r="AX499" s="53">
        <v>44249</v>
      </c>
      <c r="AY499" t="s">
        <v>123</v>
      </c>
      <c r="AZ499" t="s">
        <v>52</v>
      </c>
      <c r="BA499" t="s">
        <v>53</v>
      </c>
      <c r="BB499" t="s">
        <v>233</v>
      </c>
      <c r="BC499" t="s">
        <v>120</v>
      </c>
      <c r="BD499" t="s">
        <v>124</v>
      </c>
      <c r="BE499" t="s">
        <v>120</v>
      </c>
    </row>
    <row r="500" spans="1:57" hidden="1" x14ac:dyDescent="0.3">
      <c r="A500" s="55">
        <v>44515</v>
      </c>
      <c r="B500" t="s">
        <v>13</v>
      </c>
      <c r="C500" t="s">
        <v>32</v>
      </c>
      <c r="D500" t="s">
        <v>33</v>
      </c>
      <c r="E500">
        <v>3</v>
      </c>
      <c r="F500" t="s">
        <v>52</v>
      </c>
      <c r="G500" t="s">
        <v>53</v>
      </c>
      <c r="H500" t="s">
        <v>116</v>
      </c>
      <c r="I500" t="s">
        <v>69</v>
      </c>
      <c r="J500" s="55">
        <v>44514</v>
      </c>
      <c r="K500" s="55">
        <v>44515</v>
      </c>
      <c r="L500">
        <v>4</v>
      </c>
      <c r="M500" t="s">
        <v>117</v>
      </c>
      <c r="N500">
        <v>0</v>
      </c>
      <c r="O500">
        <v>12697140</v>
      </c>
      <c r="P500" t="s">
        <v>118</v>
      </c>
      <c r="Q500">
        <v>3623</v>
      </c>
      <c r="R500">
        <v>0</v>
      </c>
      <c r="S500">
        <v>1.1451384258E-2</v>
      </c>
      <c r="T500" s="19">
        <v>311244.67</v>
      </c>
      <c r="U500" s="19">
        <v>307383.18</v>
      </c>
      <c r="V500" s="19">
        <f t="shared" si="7"/>
        <v>-3861.4899999999907</v>
      </c>
      <c r="W500">
        <v>0</v>
      </c>
      <c r="X500">
        <v>0</v>
      </c>
      <c r="Y500">
        <v>0</v>
      </c>
      <c r="Z500">
        <v>-3861.4899999999898</v>
      </c>
      <c r="AA500">
        <v>311244.67</v>
      </c>
      <c r="AB500">
        <v>-1.24066060312</v>
      </c>
      <c r="AC500">
        <v>-0.85034013605400005</v>
      </c>
      <c r="AD500" s="55">
        <v>44516.209247685183</v>
      </c>
      <c r="AE500" s="55">
        <v>44516.336430868054</v>
      </c>
      <c r="AF500">
        <v>3623</v>
      </c>
      <c r="AG500" t="s">
        <v>1772</v>
      </c>
      <c r="AH500" t="s">
        <v>1773</v>
      </c>
      <c r="AI500" t="s">
        <v>120</v>
      </c>
      <c r="AJ500">
        <v>0</v>
      </c>
      <c r="AK500" s="55">
        <v>44516.151284722226</v>
      </c>
      <c r="AL500" s="55">
        <v>44516.250254629631</v>
      </c>
      <c r="AM500" t="s">
        <v>13</v>
      </c>
      <c r="AN500">
        <v>784117103</v>
      </c>
      <c r="AO500" t="s">
        <v>32</v>
      </c>
      <c r="AP500" t="s">
        <v>33</v>
      </c>
      <c r="AQ500">
        <v>3</v>
      </c>
      <c r="AR500" t="s">
        <v>122</v>
      </c>
      <c r="AS500" t="s">
        <v>1772</v>
      </c>
      <c r="AT500" s="53">
        <v>36161</v>
      </c>
      <c r="AU500" t="s">
        <v>232</v>
      </c>
      <c r="AV500" t="s">
        <v>122</v>
      </c>
      <c r="AW500" t="s">
        <v>13</v>
      </c>
      <c r="AX500" s="53">
        <v>44249</v>
      </c>
      <c r="AY500" t="s">
        <v>123</v>
      </c>
      <c r="AZ500" t="s">
        <v>52</v>
      </c>
      <c r="BA500" t="s">
        <v>53</v>
      </c>
      <c r="BB500" t="s">
        <v>233</v>
      </c>
      <c r="BC500" t="s">
        <v>120</v>
      </c>
      <c r="BD500" t="s">
        <v>124</v>
      </c>
      <c r="BE500" t="s">
        <v>120</v>
      </c>
    </row>
    <row r="501" spans="1:57" hidden="1" x14ac:dyDescent="0.3">
      <c r="A501" s="55">
        <v>44515</v>
      </c>
      <c r="B501" t="s">
        <v>13</v>
      </c>
      <c r="C501" t="s">
        <v>32</v>
      </c>
      <c r="D501" t="s">
        <v>33</v>
      </c>
      <c r="E501">
        <v>3</v>
      </c>
      <c r="F501" t="s">
        <v>52</v>
      </c>
      <c r="G501" t="s">
        <v>53</v>
      </c>
      <c r="H501" t="s">
        <v>116</v>
      </c>
      <c r="I501" t="s">
        <v>69</v>
      </c>
      <c r="J501" s="55">
        <v>44514</v>
      </c>
      <c r="K501" s="55">
        <v>44515</v>
      </c>
      <c r="L501">
        <v>4</v>
      </c>
      <c r="M501" t="s">
        <v>117</v>
      </c>
      <c r="N501">
        <v>0</v>
      </c>
      <c r="O501">
        <v>12697140</v>
      </c>
      <c r="P501" t="s">
        <v>118</v>
      </c>
      <c r="Q501">
        <v>3634</v>
      </c>
      <c r="R501">
        <v>0</v>
      </c>
      <c r="S501">
        <v>6.8794999807999996E-2</v>
      </c>
      <c r="T501" s="19">
        <v>1869824.34</v>
      </c>
      <c r="U501" s="19">
        <v>1735927.6</v>
      </c>
      <c r="V501" s="19">
        <f t="shared" si="7"/>
        <v>-133896.74</v>
      </c>
      <c r="W501">
        <v>-136775.73000000001</v>
      </c>
      <c r="X501">
        <v>0</v>
      </c>
      <c r="Y501">
        <v>-136775.73000000001</v>
      </c>
      <c r="Z501">
        <v>2878.9900000000198</v>
      </c>
      <c r="AA501">
        <v>1869824.34</v>
      </c>
      <c r="AB501">
        <v>0.15397114789899999</v>
      </c>
      <c r="AC501">
        <v>0.54980508132799999</v>
      </c>
      <c r="AD501" s="55">
        <v>44516.209247685183</v>
      </c>
      <c r="AE501" s="55">
        <v>44516.336430868054</v>
      </c>
      <c r="AF501">
        <v>3634</v>
      </c>
      <c r="AG501" t="s">
        <v>1774</v>
      </c>
      <c r="AH501" t="s">
        <v>1775</v>
      </c>
      <c r="AI501" t="s">
        <v>120</v>
      </c>
      <c r="AJ501">
        <v>0</v>
      </c>
      <c r="AK501" s="55">
        <v>44516.151284722226</v>
      </c>
      <c r="AL501" s="55">
        <v>44516.250254629631</v>
      </c>
      <c r="AM501" t="s">
        <v>13</v>
      </c>
      <c r="AN501" t="s">
        <v>1776</v>
      </c>
      <c r="AO501" t="s">
        <v>32</v>
      </c>
      <c r="AP501" t="s">
        <v>33</v>
      </c>
      <c r="AQ501">
        <v>3</v>
      </c>
      <c r="AR501" t="s">
        <v>122</v>
      </c>
      <c r="AS501" t="s">
        <v>1774</v>
      </c>
      <c r="AT501" s="53">
        <v>36161</v>
      </c>
      <c r="AU501" t="s">
        <v>232</v>
      </c>
      <c r="AV501" t="s">
        <v>122</v>
      </c>
      <c r="AW501" t="s">
        <v>13</v>
      </c>
      <c r="AX501" s="53">
        <v>44249</v>
      </c>
      <c r="AY501" t="s">
        <v>123</v>
      </c>
      <c r="AZ501" t="s">
        <v>52</v>
      </c>
      <c r="BA501" t="s">
        <v>53</v>
      </c>
      <c r="BB501" t="s">
        <v>233</v>
      </c>
      <c r="BC501" t="s">
        <v>120</v>
      </c>
      <c r="BD501" t="s">
        <v>124</v>
      </c>
      <c r="BE501" t="s">
        <v>120</v>
      </c>
    </row>
    <row r="502" spans="1:57" hidden="1" x14ac:dyDescent="0.3">
      <c r="A502" s="55">
        <v>44515</v>
      </c>
      <c r="B502" t="s">
        <v>13</v>
      </c>
      <c r="C502" t="s">
        <v>32</v>
      </c>
      <c r="D502" t="s">
        <v>33</v>
      </c>
      <c r="E502">
        <v>3</v>
      </c>
      <c r="F502" t="s">
        <v>52</v>
      </c>
      <c r="G502" t="s">
        <v>53</v>
      </c>
      <c r="H502" t="s">
        <v>116</v>
      </c>
      <c r="I502" t="s">
        <v>69</v>
      </c>
      <c r="J502" s="55">
        <v>44514</v>
      </c>
      <c r="K502" s="55">
        <v>44515</v>
      </c>
      <c r="L502">
        <v>4</v>
      </c>
      <c r="M502" t="s">
        <v>117</v>
      </c>
      <c r="N502">
        <v>0</v>
      </c>
      <c r="O502">
        <v>12697140</v>
      </c>
      <c r="P502" t="s">
        <v>118</v>
      </c>
      <c r="Q502">
        <v>3638</v>
      </c>
      <c r="R502">
        <v>0</v>
      </c>
      <c r="S502">
        <v>0.493147964795</v>
      </c>
      <c r="T502" s="19">
        <v>13403591.4</v>
      </c>
      <c r="U502" s="19">
        <v>12328490.050000001</v>
      </c>
      <c r="V502" s="19">
        <f t="shared" si="7"/>
        <v>-1075101.3499999996</v>
      </c>
      <c r="W502">
        <v>-971831.81</v>
      </c>
      <c r="X502">
        <v>0</v>
      </c>
      <c r="Y502">
        <v>-971831.81</v>
      </c>
      <c r="Z502">
        <v>-103269.54</v>
      </c>
      <c r="AA502">
        <v>13403591.4</v>
      </c>
      <c r="AB502">
        <v>-0.77046171371700001</v>
      </c>
      <c r="AC502">
        <v>-0.37828142833900003</v>
      </c>
      <c r="AD502" s="55">
        <v>44516.209247685183</v>
      </c>
      <c r="AE502" s="55">
        <v>44516.336430868054</v>
      </c>
      <c r="AF502">
        <v>3638</v>
      </c>
      <c r="AG502" t="s">
        <v>1777</v>
      </c>
      <c r="AH502" t="s">
        <v>1778</v>
      </c>
      <c r="AI502" t="s">
        <v>120</v>
      </c>
      <c r="AJ502">
        <v>0</v>
      </c>
      <c r="AK502" s="55">
        <v>44516.151284722226</v>
      </c>
      <c r="AL502" s="55">
        <v>44516.250254629631</v>
      </c>
      <c r="AM502" t="s">
        <v>13</v>
      </c>
      <c r="AN502" t="s">
        <v>1779</v>
      </c>
      <c r="AO502" t="s">
        <v>32</v>
      </c>
      <c r="AP502" t="s">
        <v>33</v>
      </c>
      <c r="AQ502">
        <v>3</v>
      </c>
      <c r="AR502" t="s">
        <v>122</v>
      </c>
      <c r="AS502" t="s">
        <v>1777</v>
      </c>
      <c r="AT502" s="53">
        <v>36161</v>
      </c>
      <c r="AU502" t="s">
        <v>232</v>
      </c>
      <c r="AV502" t="s">
        <v>122</v>
      </c>
      <c r="AW502" t="s">
        <v>13</v>
      </c>
      <c r="AX502" s="53">
        <v>44249</v>
      </c>
      <c r="AY502" t="s">
        <v>123</v>
      </c>
      <c r="AZ502" t="s">
        <v>52</v>
      </c>
      <c r="BA502" t="s">
        <v>53</v>
      </c>
      <c r="BB502" t="s">
        <v>233</v>
      </c>
      <c r="BC502" t="s">
        <v>120</v>
      </c>
      <c r="BD502" t="s">
        <v>124</v>
      </c>
      <c r="BE502" t="s">
        <v>120</v>
      </c>
    </row>
    <row r="503" spans="1:57" hidden="1" x14ac:dyDescent="0.3">
      <c r="A503" s="55">
        <v>44515</v>
      </c>
      <c r="B503" t="s">
        <v>13</v>
      </c>
      <c r="C503" t="s">
        <v>32</v>
      </c>
      <c r="D503" t="s">
        <v>33</v>
      </c>
      <c r="E503">
        <v>3</v>
      </c>
      <c r="F503" t="s">
        <v>52</v>
      </c>
      <c r="G503" t="s">
        <v>53</v>
      </c>
      <c r="H503" t="s">
        <v>116</v>
      </c>
      <c r="I503" t="s">
        <v>69</v>
      </c>
      <c r="J503" s="55">
        <v>44514</v>
      </c>
      <c r="K503" s="55">
        <v>44515</v>
      </c>
      <c r="L503">
        <v>4</v>
      </c>
      <c r="M503" t="s">
        <v>117</v>
      </c>
      <c r="N503">
        <v>0</v>
      </c>
      <c r="O503">
        <v>12697140</v>
      </c>
      <c r="P503" t="s">
        <v>118</v>
      </c>
      <c r="Q503">
        <v>3644</v>
      </c>
      <c r="R503">
        <v>0</v>
      </c>
      <c r="S503">
        <v>1.8415858681999998E-2</v>
      </c>
      <c r="T503" s="19">
        <v>500536.68</v>
      </c>
      <c r="U503" s="19">
        <v>493596.28</v>
      </c>
      <c r="V503" s="19">
        <f t="shared" si="7"/>
        <v>-6940.3999999999651</v>
      </c>
      <c r="W503">
        <v>0</v>
      </c>
      <c r="X503">
        <v>0</v>
      </c>
      <c r="Y503">
        <v>0</v>
      </c>
      <c r="Z503">
        <v>-6940.3999999999696</v>
      </c>
      <c r="AA503">
        <v>500536.68</v>
      </c>
      <c r="AB503">
        <v>-1.3865916879460001</v>
      </c>
      <c r="AC503">
        <v>-0.99684542586699998</v>
      </c>
      <c r="AD503" s="55">
        <v>44516.209247685183</v>
      </c>
      <c r="AE503" s="55">
        <v>44516.336430868054</v>
      </c>
      <c r="AF503">
        <v>3644</v>
      </c>
      <c r="AG503" t="s">
        <v>1780</v>
      </c>
      <c r="AH503" t="s">
        <v>1781</v>
      </c>
      <c r="AI503" t="s">
        <v>120</v>
      </c>
      <c r="AJ503">
        <v>0</v>
      </c>
      <c r="AK503" s="55">
        <v>44516.151284722226</v>
      </c>
      <c r="AL503" s="55">
        <v>44516.250254629631</v>
      </c>
      <c r="AM503" t="s">
        <v>13</v>
      </c>
      <c r="AN503">
        <v>806407102</v>
      </c>
      <c r="AO503" t="s">
        <v>32</v>
      </c>
      <c r="AP503" t="s">
        <v>33</v>
      </c>
      <c r="AQ503">
        <v>3</v>
      </c>
      <c r="AR503" t="s">
        <v>122</v>
      </c>
      <c r="AS503" t="s">
        <v>1780</v>
      </c>
      <c r="AT503" s="53">
        <v>36161</v>
      </c>
      <c r="AU503" t="s">
        <v>232</v>
      </c>
      <c r="AV503" t="s">
        <v>122</v>
      </c>
      <c r="AW503" t="s">
        <v>13</v>
      </c>
      <c r="AX503" s="53">
        <v>44249</v>
      </c>
      <c r="AY503" t="s">
        <v>123</v>
      </c>
      <c r="AZ503" t="s">
        <v>52</v>
      </c>
      <c r="BA503" t="s">
        <v>53</v>
      </c>
      <c r="BB503" t="s">
        <v>233</v>
      </c>
      <c r="BC503" t="s">
        <v>120</v>
      </c>
      <c r="BD503" t="s">
        <v>124</v>
      </c>
      <c r="BE503" t="s">
        <v>120</v>
      </c>
    </row>
    <row r="504" spans="1:57" hidden="1" x14ac:dyDescent="0.3">
      <c r="A504" s="55">
        <v>44515</v>
      </c>
      <c r="B504" t="s">
        <v>13</v>
      </c>
      <c r="C504" t="s">
        <v>32</v>
      </c>
      <c r="D504" t="s">
        <v>33</v>
      </c>
      <c r="E504">
        <v>3</v>
      </c>
      <c r="F504" t="s">
        <v>52</v>
      </c>
      <c r="G504" t="s">
        <v>53</v>
      </c>
      <c r="H504" t="s">
        <v>116</v>
      </c>
      <c r="I504" t="s">
        <v>69</v>
      </c>
      <c r="J504" s="55">
        <v>44514</v>
      </c>
      <c r="K504" s="55">
        <v>44515</v>
      </c>
      <c r="L504">
        <v>4</v>
      </c>
      <c r="M504" t="s">
        <v>117</v>
      </c>
      <c r="N504">
        <v>0</v>
      </c>
      <c r="O504">
        <v>12697140</v>
      </c>
      <c r="P504" t="s">
        <v>118</v>
      </c>
      <c r="Q504">
        <v>3645</v>
      </c>
      <c r="R504">
        <v>0</v>
      </c>
      <c r="S504">
        <v>7.5828062298999993E-2</v>
      </c>
      <c r="T504" s="19">
        <v>2060980.55</v>
      </c>
      <c r="U504" s="19">
        <v>1900578.05</v>
      </c>
      <c r="V504" s="19">
        <f t="shared" si="7"/>
        <v>-160402.5</v>
      </c>
      <c r="W504">
        <v>-149782.5</v>
      </c>
      <c r="X504">
        <v>0</v>
      </c>
      <c r="Y504">
        <v>-149782.5</v>
      </c>
      <c r="Z504">
        <v>-10620</v>
      </c>
      <c r="AA504">
        <v>2060980.55</v>
      </c>
      <c r="AB504">
        <v>-0.51528870565999996</v>
      </c>
      <c r="AC504">
        <v>-0.1221001221</v>
      </c>
      <c r="AD504" s="55">
        <v>44516.209247685183</v>
      </c>
      <c r="AE504" s="55">
        <v>44516.336430868054</v>
      </c>
      <c r="AF504">
        <v>3645</v>
      </c>
      <c r="AG504" t="s">
        <v>1782</v>
      </c>
      <c r="AH504" t="s">
        <v>1783</v>
      </c>
      <c r="AI504" t="s">
        <v>120</v>
      </c>
      <c r="AJ504">
        <v>0</v>
      </c>
      <c r="AK504" s="55">
        <v>44516.151284722226</v>
      </c>
      <c r="AL504" s="55">
        <v>44516.250254629631</v>
      </c>
      <c r="AM504" t="s">
        <v>13</v>
      </c>
      <c r="AN504">
        <v>806857108</v>
      </c>
      <c r="AO504" t="s">
        <v>32</v>
      </c>
      <c r="AP504" t="s">
        <v>33</v>
      </c>
      <c r="AQ504">
        <v>3</v>
      </c>
      <c r="AR504" t="s">
        <v>122</v>
      </c>
      <c r="AS504" t="s">
        <v>1782</v>
      </c>
      <c r="AT504" s="53">
        <v>36161</v>
      </c>
      <c r="AU504" t="s">
        <v>232</v>
      </c>
      <c r="AV504" t="s">
        <v>122</v>
      </c>
      <c r="AW504" t="s">
        <v>13</v>
      </c>
      <c r="AX504" s="53">
        <v>44249</v>
      </c>
      <c r="AY504" t="s">
        <v>123</v>
      </c>
      <c r="AZ504" t="s">
        <v>52</v>
      </c>
      <c r="BA504" t="s">
        <v>53</v>
      </c>
      <c r="BB504" t="s">
        <v>233</v>
      </c>
      <c r="BC504" t="s">
        <v>120</v>
      </c>
      <c r="BD504" t="s">
        <v>124</v>
      </c>
      <c r="BE504" t="s">
        <v>120</v>
      </c>
    </row>
    <row r="505" spans="1:57" hidden="1" x14ac:dyDescent="0.3">
      <c r="A505" s="55">
        <v>44515</v>
      </c>
      <c r="B505" t="s">
        <v>13</v>
      </c>
      <c r="C505" t="s">
        <v>32</v>
      </c>
      <c r="D505" t="s">
        <v>33</v>
      </c>
      <c r="E505">
        <v>3</v>
      </c>
      <c r="F505" t="s">
        <v>52</v>
      </c>
      <c r="G505" t="s">
        <v>53</v>
      </c>
      <c r="H505" t="s">
        <v>116</v>
      </c>
      <c r="I505" t="s">
        <v>69</v>
      </c>
      <c r="J505" s="55">
        <v>44514</v>
      </c>
      <c r="K505" s="55">
        <v>44515</v>
      </c>
      <c r="L505">
        <v>4</v>
      </c>
      <c r="M505" t="s">
        <v>117</v>
      </c>
      <c r="N505">
        <v>0</v>
      </c>
      <c r="O505">
        <v>12697140</v>
      </c>
      <c r="P505" t="s">
        <v>118</v>
      </c>
      <c r="Q505">
        <v>3646</v>
      </c>
      <c r="R505">
        <v>0</v>
      </c>
      <c r="S505">
        <v>0.197012634474</v>
      </c>
      <c r="T505" s="19">
        <v>5354735.3768840004</v>
      </c>
      <c r="U505" s="19">
        <v>4933618.3463669997</v>
      </c>
      <c r="V505" s="19">
        <f t="shared" si="7"/>
        <v>-421117.03051700071</v>
      </c>
      <c r="W505">
        <v>-387728.06</v>
      </c>
      <c r="X505">
        <v>0</v>
      </c>
      <c r="Y505">
        <v>-387728.06</v>
      </c>
      <c r="Z505">
        <v>-33388.9705170007</v>
      </c>
      <c r="AA505">
        <v>5354735.3768840004</v>
      </c>
      <c r="AB505">
        <v>-0.62354100001199997</v>
      </c>
      <c r="AC505">
        <v>-0.230779877878</v>
      </c>
      <c r="AD505" s="55">
        <v>44516.209247685183</v>
      </c>
      <c r="AE505" s="55">
        <v>44516.336430868054</v>
      </c>
      <c r="AF505">
        <v>3646</v>
      </c>
      <c r="AG505" t="s">
        <v>1784</v>
      </c>
      <c r="AH505" t="s">
        <v>1785</v>
      </c>
      <c r="AI505" t="s">
        <v>120</v>
      </c>
      <c r="AJ505">
        <v>0</v>
      </c>
      <c r="AK505" s="55">
        <v>44516.151284722226</v>
      </c>
      <c r="AL505" s="55">
        <v>44516.250254629631</v>
      </c>
      <c r="AM505" t="s">
        <v>13</v>
      </c>
      <c r="AN505">
        <v>808513105</v>
      </c>
      <c r="AO505" t="s">
        <v>32</v>
      </c>
      <c r="AP505" t="s">
        <v>33</v>
      </c>
      <c r="AQ505">
        <v>3</v>
      </c>
      <c r="AR505" t="s">
        <v>122</v>
      </c>
      <c r="AS505" t="s">
        <v>1784</v>
      </c>
      <c r="AT505" s="53">
        <v>36161</v>
      </c>
      <c r="AU505" t="s">
        <v>232</v>
      </c>
      <c r="AV505" t="s">
        <v>122</v>
      </c>
      <c r="AW505" t="s">
        <v>13</v>
      </c>
      <c r="AX505" s="53">
        <v>44249</v>
      </c>
      <c r="AY505" t="s">
        <v>123</v>
      </c>
      <c r="AZ505" t="s">
        <v>52</v>
      </c>
      <c r="BA505" t="s">
        <v>53</v>
      </c>
      <c r="BB505" t="s">
        <v>233</v>
      </c>
      <c r="BC505" t="s">
        <v>120</v>
      </c>
      <c r="BD505" t="s">
        <v>124</v>
      </c>
      <c r="BE505" t="s">
        <v>120</v>
      </c>
    </row>
    <row r="506" spans="1:57" hidden="1" x14ac:dyDescent="0.3">
      <c r="A506" s="55">
        <v>44515</v>
      </c>
      <c r="B506" t="s">
        <v>13</v>
      </c>
      <c r="C506" t="s">
        <v>32</v>
      </c>
      <c r="D506" t="s">
        <v>33</v>
      </c>
      <c r="E506">
        <v>3</v>
      </c>
      <c r="F506" t="s">
        <v>52</v>
      </c>
      <c r="G506" t="s">
        <v>53</v>
      </c>
      <c r="H506" t="s">
        <v>116</v>
      </c>
      <c r="I506" t="s">
        <v>69</v>
      </c>
      <c r="J506" s="55">
        <v>44514</v>
      </c>
      <c r="K506" s="55">
        <v>44515</v>
      </c>
      <c r="L506">
        <v>4</v>
      </c>
      <c r="M506" t="s">
        <v>117</v>
      </c>
      <c r="N506">
        <v>0</v>
      </c>
      <c r="O506">
        <v>12697140</v>
      </c>
      <c r="P506" t="s">
        <v>118</v>
      </c>
      <c r="Q506">
        <v>3650</v>
      </c>
      <c r="R506">
        <v>0</v>
      </c>
      <c r="S506">
        <v>1.6319121963000002E-2</v>
      </c>
      <c r="T506" s="19">
        <v>443548.1</v>
      </c>
      <c r="U506" s="19">
        <v>440866.53</v>
      </c>
      <c r="V506" s="19">
        <f t="shared" si="7"/>
        <v>-2681.5699999999488</v>
      </c>
      <c r="W506">
        <v>0</v>
      </c>
      <c r="X506">
        <v>0</v>
      </c>
      <c r="Y506">
        <v>0</v>
      </c>
      <c r="Z506">
        <v>-2681.5699999999501</v>
      </c>
      <c r="AA506">
        <v>443548.1</v>
      </c>
      <c r="AB506">
        <v>-0.60457253677800005</v>
      </c>
      <c r="AC506">
        <v>-0.21173623714500001</v>
      </c>
      <c r="AD506" s="55">
        <v>44516.209247685183</v>
      </c>
      <c r="AE506" s="55">
        <v>44516.336430868054</v>
      </c>
      <c r="AF506">
        <v>3650</v>
      </c>
      <c r="AG506" t="s">
        <v>1789</v>
      </c>
      <c r="AH506" t="s">
        <v>1790</v>
      </c>
      <c r="AI506" t="s">
        <v>120</v>
      </c>
      <c r="AJ506" t="s">
        <v>120</v>
      </c>
      <c r="AK506" s="55">
        <v>44516.151284722226</v>
      </c>
      <c r="AL506" s="55">
        <v>44516.250254629631</v>
      </c>
      <c r="AM506" t="s">
        <v>13</v>
      </c>
      <c r="AN506" t="s">
        <v>1791</v>
      </c>
      <c r="AO506" t="s">
        <v>32</v>
      </c>
      <c r="AP506" t="s">
        <v>33</v>
      </c>
      <c r="AQ506">
        <v>3</v>
      </c>
      <c r="AR506" t="s">
        <v>122</v>
      </c>
      <c r="AS506" t="s">
        <v>1789</v>
      </c>
      <c r="AT506" s="53">
        <v>36161</v>
      </c>
      <c r="AU506" t="s">
        <v>232</v>
      </c>
      <c r="AV506" t="s">
        <v>122</v>
      </c>
      <c r="AW506" t="s">
        <v>13</v>
      </c>
      <c r="AX506" s="53">
        <v>44249</v>
      </c>
      <c r="AY506" t="s">
        <v>123</v>
      </c>
      <c r="AZ506" t="s">
        <v>52</v>
      </c>
      <c r="BA506" t="s">
        <v>53</v>
      </c>
      <c r="BB506" t="s">
        <v>233</v>
      </c>
      <c r="BC506" t="s">
        <v>120</v>
      </c>
      <c r="BD506" t="s">
        <v>124</v>
      </c>
      <c r="BE506" t="s">
        <v>120</v>
      </c>
    </row>
    <row r="507" spans="1:57" hidden="1" x14ac:dyDescent="0.3">
      <c r="A507" s="55">
        <v>44515</v>
      </c>
      <c r="B507" t="s">
        <v>13</v>
      </c>
      <c r="C507" t="s">
        <v>32</v>
      </c>
      <c r="D507" t="s">
        <v>33</v>
      </c>
      <c r="E507">
        <v>3</v>
      </c>
      <c r="F507" t="s">
        <v>52</v>
      </c>
      <c r="G507" t="s">
        <v>53</v>
      </c>
      <c r="H507" t="s">
        <v>116</v>
      </c>
      <c r="I507" t="s">
        <v>69</v>
      </c>
      <c r="J507" s="55">
        <v>44514</v>
      </c>
      <c r="K507" s="55">
        <v>44515</v>
      </c>
      <c r="L507">
        <v>4</v>
      </c>
      <c r="M507" t="s">
        <v>117</v>
      </c>
      <c r="N507">
        <v>0</v>
      </c>
      <c r="O507">
        <v>12697140</v>
      </c>
      <c r="P507" t="s">
        <v>118</v>
      </c>
      <c r="Q507">
        <v>3654</v>
      </c>
      <c r="R507">
        <v>0</v>
      </c>
      <c r="S507">
        <v>6.4021875519999993E-2</v>
      </c>
      <c r="T507" s="19">
        <v>1740092.47</v>
      </c>
      <c r="U507" s="19">
        <v>1638990.34</v>
      </c>
      <c r="V507" s="19">
        <f t="shared" si="7"/>
        <v>-101102.12999999989</v>
      </c>
      <c r="W507">
        <v>-129172.28</v>
      </c>
      <c r="X507">
        <v>0</v>
      </c>
      <c r="Y507">
        <v>-129172.28</v>
      </c>
      <c r="Z507">
        <v>28070.1500000001</v>
      </c>
      <c r="AA507">
        <v>1740092.47</v>
      </c>
      <c r="AB507">
        <v>1.6131412832330001</v>
      </c>
      <c r="AC507">
        <v>2.0147420147420001</v>
      </c>
      <c r="AD507" s="55">
        <v>44516.209247685183</v>
      </c>
      <c r="AE507" s="55">
        <v>44516.336430868054</v>
      </c>
      <c r="AF507">
        <v>3654</v>
      </c>
      <c r="AG507" t="s">
        <v>1792</v>
      </c>
      <c r="AH507" t="s">
        <v>1793</v>
      </c>
      <c r="AI507" t="s">
        <v>120</v>
      </c>
      <c r="AJ507">
        <v>0</v>
      </c>
      <c r="AK507" s="55">
        <v>44516.151284722226</v>
      </c>
      <c r="AL507" s="55">
        <v>44516.250254629631</v>
      </c>
      <c r="AM507" t="s">
        <v>13</v>
      </c>
      <c r="AN507">
        <v>816851109</v>
      </c>
      <c r="AO507" t="s">
        <v>32</v>
      </c>
      <c r="AP507" t="s">
        <v>33</v>
      </c>
      <c r="AQ507">
        <v>3</v>
      </c>
      <c r="AR507" t="s">
        <v>122</v>
      </c>
      <c r="AS507" t="s">
        <v>1792</v>
      </c>
      <c r="AT507" s="53">
        <v>36161</v>
      </c>
      <c r="AU507" t="s">
        <v>232</v>
      </c>
      <c r="AV507" t="s">
        <v>122</v>
      </c>
      <c r="AW507" t="s">
        <v>13</v>
      </c>
      <c r="AX507" s="53">
        <v>44249</v>
      </c>
      <c r="AY507" t="s">
        <v>123</v>
      </c>
      <c r="AZ507" t="s">
        <v>52</v>
      </c>
      <c r="BA507" t="s">
        <v>53</v>
      </c>
      <c r="BB507" t="s">
        <v>233</v>
      </c>
      <c r="BC507" t="s">
        <v>120</v>
      </c>
      <c r="BD507" t="s">
        <v>124</v>
      </c>
      <c r="BE507" t="s">
        <v>120</v>
      </c>
    </row>
    <row r="508" spans="1:57" hidden="1" x14ac:dyDescent="0.3">
      <c r="A508" s="55">
        <v>44515</v>
      </c>
      <c r="B508" t="s">
        <v>13</v>
      </c>
      <c r="C508" t="s">
        <v>32</v>
      </c>
      <c r="D508" t="s">
        <v>33</v>
      </c>
      <c r="E508">
        <v>3</v>
      </c>
      <c r="F508" t="s">
        <v>52</v>
      </c>
      <c r="G508" t="s">
        <v>53</v>
      </c>
      <c r="H508" t="s">
        <v>116</v>
      </c>
      <c r="I508" t="s">
        <v>69</v>
      </c>
      <c r="J508" s="55">
        <v>44514</v>
      </c>
      <c r="K508" s="55">
        <v>44515</v>
      </c>
      <c r="L508">
        <v>4</v>
      </c>
      <c r="M508" t="s">
        <v>117</v>
      </c>
      <c r="N508">
        <v>0</v>
      </c>
      <c r="O508">
        <v>12697140</v>
      </c>
      <c r="P508" t="s">
        <v>118</v>
      </c>
      <c r="Q508">
        <v>3657</v>
      </c>
      <c r="R508">
        <v>0</v>
      </c>
      <c r="S508">
        <v>0.22598055043000001</v>
      </c>
      <c r="T508" s="19">
        <v>6142073.3300000001</v>
      </c>
      <c r="U508" s="19">
        <v>5598640.5300000003</v>
      </c>
      <c r="V508" s="19">
        <f t="shared" si="7"/>
        <v>-543432.79999999981</v>
      </c>
      <c r="W508">
        <v>-441120.55</v>
      </c>
      <c r="X508">
        <v>0</v>
      </c>
      <c r="Y508">
        <v>-441120.55</v>
      </c>
      <c r="Z508">
        <v>-102312.25</v>
      </c>
      <c r="AA508">
        <v>6142073.3300000001</v>
      </c>
      <c r="AB508">
        <v>-1.665760802631</v>
      </c>
      <c r="AC508">
        <v>-1.2771188892100001</v>
      </c>
      <c r="AD508" s="55">
        <v>44516.209247685183</v>
      </c>
      <c r="AE508" s="55">
        <v>44516.336430868054</v>
      </c>
      <c r="AF508">
        <v>3657</v>
      </c>
      <c r="AG508" t="s">
        <v>1794</v>
      </c>
      <c r="AH508" t="s">
        <v>1795</v>
      </c>
      <c r="AI508" t="s">
        <v>120</v>
      </c>
      <c r="AJ508">
        <v>0</v>
      </c>
      <c r="AK508" s="55">
        <v>44516.151284722226</v>
      </c>
      <c r="AL508" s="55">
        <v>44516.250254629631</v>
      </c>
      <c r="AM508" t="s">
        <v>13</v>
      </c>
      <c r="AN508" t="s">
        <v>1796</v>
      </c>
      <c r="AO508" t="s">
        <v>32</v>
      </c>
      <c r="AP508" t="s">
        <v>33</v>
      </c>
      <c r="AQ508">
        <v>3</v>
      </c>
      <c r="AR508" t="s">
        <v>122</v>
      </c>
      <c r="AS508" t="s">
        <v>1794</v>
      </c>
      <c r="AT508" s="53">
        <v>36161</v>
      </c>
      <c r="AU508" t="s">
        <v>232</v>
      </c>
      <c r="AV508" t="s">
        <v>122</v>
      </c>
      <c r="AW508" t="s">
        <v>13</v>
      </c>
      <c r="AX508" s="53">
        <v>44249</v>
      </c>
      <c r="AY508" t="s">
        <v>123</v>
      </c>
      <c r="AZ508" t="s">
        <v>52</v>
      </c>
      <c r="BA508" t="s">
        <v>53</v>
      </c>
      <c r="BB508" t="s">
        <v>233</v>
      </c>
      <c r="BC508" t="s">
        <v>120</v>
      </c>
      <c r="BD508" t="s">
        <v>124</v>
      </c>
      <c r="BE508" t="s">
        <v>120</v>
      </c>
    </row>
    <row r="509" spans="1:57" hidden="1" x14ac:dyDescent="0.3">
      <c r="A509" s="55">
        <v>44515</v>
      </c>
      <c r="B509" t="s">
        <v>13</v>
      </c>
      <c r="C509" t="s">
        <v>32</v>
      </c>
      <c r="D509" t="s">
        <v>33</v>
      </c>
      <c r="E509">
        <v>3</v>
      </c>
      <c r="F509" t="s">
        <v>52</v>
      </c>
      <c r="G509" t="s">
        <v>53</v>
      </c>
      <c r="H509" t="s">
        <v>116</v>
      </c>
      <c r="I509" t="s">
        <v>69</v>
      </c>
      <c r="J509" s="55">
        <v>44514</v>
      </c>
      <c r="K509" s="55">
        <v>44515</v>
      </c>
      <c r="L509">
        <v>4</v>
      </c>
      <c r="M509" t="s">
        <v>117</v>
      </c>
      <c r="N509">
        <v>0</v>
      </c>
      <c r="O509">
        <v>12697140</v>
      </c>
      <c r="P509" t="s">
        <v>118</v>
      </c>
      <c r="Q509">
        <v>3658</v>
      </c>
      <c r="R509">
        <v>0</v>
      </c>
      <c r="S509">
        <v>0.139485144738</v>
      </c>
      <c r="T509" s="19">
        <v>3791158.07</v>
      </c>
      <c r="U509" s="19">
        <v>3515532.03</v>
      </c>
      <c r="V509" s="19">
        <f t="shared" si="7"/>
        <v>-275626.04000000004</v>
      </c>
      <c r="W509">
        <v>-277223.86</v>
      </c>
      <c r="X509">
        <v>0</v>
      </c>
      <c r="Y509">
        <v>-277223.86</v>
      </c>
      <c r="Z509">
        <v>1597.8199999999499</v>
      </c>
      <c r="AA509">
        <v>3791158.07</v>
      </c>
      <c r="AB509">
        <v>4.2145960957000003E-2</v>
      </c>
      <c r="AC509">
        <v>0.43753771876899999</v>
      </c>
      <c r="AD509" s="55">
        <v>44516.209247685183</v>
      </c>
      <c r="AE509" s="55">
        <v>44516.336430868054</v>
      </c>
      <c r="AF509">
        <v>3658</v>
      </c>
      <c r="AG509" t="s">
        <v>1797</v>
      </c>
      <c r="AH509" t="s">
        <v>1798</v>
      </c>
      <c r="AI509" t="s">
        <v>120</v>
      </c>
      <c r="AJ509">
        <v>0</v>
      </c>
      <c r="AK509" s="55">
        <v>44516.151284722226</v>
      </c>
      <c r="AL509" s="55">
        <v>44516.250254629631</v>
      </c>
      <c r="AM509" t="s">
        <v>13</v>
      </c>
      <c r="AN509">
        <v>824348106</v>
      </c>
      <c r="AO509" t="s">
        <v>32</v>
      </c>
      <c r="AP509" t="s">
        <v>33</v>
      </c>
      <c r="AQ509">
        <v>3</v>
      </c>
      <c r="AR509" t="s">
        <v>122</v>
      </c>
      <c r="AS509" t="s">
        <v>1797</v>
      </c>
      <c r="AT509" s="53">
        <v>36161</v>
      </c>
      <c r="AU509" t="s">
        <v>232</v>
      </c>
      <c r="AV509" t="s">
        <v>122</v>
      </c>
      <c r="AW509" t="s">
        <v>13</v>
      </c>
      <c r="AX509" s="53">
        <v>44249</v>
      </c>
      <c r="AY509" t="s">
        <v>123</v>
      </c>
      <c r="AZ509" t="s">
        <v>52</v>
      </c>
      <c r="BA509" t="s">
        <v>53</v>
      </c>
      <c r="BB509" t="s">
        <v>233</v>
      </c>
      <c r="BC509" t="s">
        <v>120</v>
      </c>
      <c r="BD509" t="s">
        <v>124</v>
      </c>
      <c r="BE509" t="s">
        <v>120</v>
      </c>
    </row>
    <row r="510" spans="1:57" hidden="1" x14ac:dyDescent="0.3">
      <c r="A510" s="55">
        <v>44515</v>
      </c>
      <c r="B510" t="s">
        <v>13</v>
      </c>
      <c r="C510" t="s">
        <v>32</v>
      </c>
      <c r="D510" t="s">
        <v>272</v>
      </c>
      <c r="E510">
        <v>3</v>
      </c>
      <c r="F510" t="s">
        <v>52</v>
      </c>
      <c r="G510" t="s">
        <v>53</v>
      </c>
      <c r="H510" t="s">
        <v>116</v>
      </c>
      <c r="I510" t="s">
        <v>69</v>
      </c>
      <c r="J510" s="55">
        <v>44514</v>
      </c>
      <c r="K510" s="55">
        <v>44515</v>
      </c>
      <c r="L510">
        <v>4</v>
      </c>
      <c r="M510" t="s">
        <v>117</v>
      </c>
      <c r="N510">
        <v>0</v>
      </c>
      <c r="O510">
        <v>12697140</v>
      </c>
      <c r="P510" t="s">
        <v>118</v>
      </c>
      <c r="Q510">
        <v>3663</v>
      </c>
      <c r="R510">
        <v>0</v>
      </c>
      <c r="S510">
        <v>8.9620912654000004E-2</v>
      </c>
      <c r="T510" s="19">
        <v>2435865.46</v>
      </c>
      <c r="U510" s="19">
        <v>2269517.21</v>
      </c>
      <c r="V510" s="19">
        <f t="shared" si="7"/>
        <v>-166348.25</v>
      </c>
      <c r="W510">
        <v>-178695.58</v>
      </c>
      <c r="X510">
        <v>0</v>
      </c>
      <c r="Y510">
        <v>-178695.58</v>
      </c>
      <c r="Z510">
        <v>12347.33</v>
      </c>
      <c r="AA510">
        <v>2435865.46</v>
      </c>
      <c r="AB510">
        <v>0.50689704348499998</v>
      </c>
      <c r="AC510">
        <v>0.90412621359199996</v>
      </c>
      <c r="AD510" s="55">
        <v>44516.209247685183</v>
      </c>
      <c r="AE510" s="55">
        <v>44516.336430868054</v>
      </c>
      <c r="AF510">
        <v>3663</v>
      </c>
      <c r="AG510" t="s">
        <v>1799</v>
      </c>
      <c r="AH510" t="s">
        <v>1800</v>
      </c>
      <c r="AI510" t="s">
        <v>120</v>
      </c>
      <c r="AJ510">
        <v>0</v>
      </c>
      <c r="AK510" s="55">
        <v>44516.151284722226</v>
      </c>
      <c r="AL510" s="55">
        <v>44516.250254629631</v>
      </c>
      <c r="AM510" t="s">
        <v>13</v>
      </c>
      <c r="AN510">
        <v>828806109</v>
      </c>
      <c r="AO510" t="s">
        <v>32</v>
      </c>
      <c r="AP510" t="s">
        <v>272</v>
      </c>
      <c r="AQ510">
        <v>3</v>
      </c>
      <c r="AR510" t="s">
        <v>122</v>
      </c>
      <c r="AS510" t="s">
        <v>1799</v>
      </c>
      <c r="AT510" s="53">
        <v>36161</v>
      </c>
      <c r="AU510" t="s">
        <v>232</v>
      </c>
      <c r="AV510" t="s">
        <v>122</v>
      </c>
      <c r="AW510" t="s">
        <v>13</v>
      </c>
      <c r="AX510" s="53">
        <v>44249</v>
      </c>
      <c r="AY510" t="s">
        <v>123</v>
      </c>
      <c r="AZ510" t="s">
        <v>52</v>
      </c>
      <c r="BA510" t="s">
        <v>53</v>
      </c>
      <c r="BB510" t="s">
        <v>233</v>
      </c>
      <c r="BC510" t="s">
        <v>120</v>
      </c>
      <c r="BD510" t="s">
        <v>124</v>
      </c>
      <c r="BE510" t="s">
        <v>120</v>
      </c>
    </row>
    <row r="511" spans="1:57" hidden="1" x14ac:dyDescent="0.3">
      <c r="A511" s="55">
        <v>44515</v>
      </c>
      <c r="B511" t="s">
        <v>13</v>
      </c>
      <c r="C511" t="s">
        <v>32</v>
      </c>
      <c r="D511" t="s">
        <v>33</v>
      </c>
      <c r="E511">
        <v>3</v>
      </c>
      <c r="F511" t="s">
        <v>52</v>
      </c>
      <c r="G511" t="s">
        <v>53</v>
      </c>
      <c r="H511" t="s">
        <v>116</v>
      </c>
      <c r="I511" t="s">
        <v>69</v>
      </c>
      <c r="J511" s="55">
        <v>44514</v>
      </c>
      <c r="K511" s="55">
        <v>44515</v>
      </c>
      <c r="L511">
        <v>4</v>
      </c>
      <c r="M511" t="s">
        <v>117</v>
      </c>
      <c r="N511">
        <v>0</v>
      </c>
      <c r="O511">
        <v>12697140</v>
      </c>
      <c r="P511" t="s">
        <v>118</v>
      </c>
      <c r="Q511">
        <v>3667</v>
      </c>
      <c r="R511">
        <v>0</v>
      </c>
      <c r="S511">
        <v>4.4977393694000001E-2</v>
      </c>
      <c r="T511" s="19">
        <v>1222470.03</v>
      </c>
      <c r="U511" s="19">
        <v>1082772.29</v>
      </c>
      <c r="V511" s="19">
        <f t="shared" si="7"/>
        <v>-139697.74</v>
      </c>
      <c r="W511">
        <v>-124895.95</v>
      </c>
      <c r="X511">
        <v>0</v>
      </c>
      <c r="Y511">
        <v>-124895.95</v>
      </c>
      <c r="Z511">
        <v>-14801.79</v>
      </c>
      <c r="AA511">
        <v>1222470.03</v>
      </c>
      <c r="AB511">
        <v>-1.210810051515</v>
      </c>
      <c r="AC511">
        <v>-0.82036947010200001</v>
      </c>
      <c r="AD511" s="55">
        <v>44516.209247685183</v>
      </c>
      <c r="AE511" s="55">
        <v>44516.336430868054</v>
      </c>
      <c r="AF511">
        <v>3667</v>
      </c>
      <c r="AG511" t="s">
        <v>1801</v>
      </c>
      <c r="AH511" t="s">
        <v>1802</v>
      </c>
      <c r="AI511" t="s">
        <v>120</v>
      </c>
      <c r="AJ511">
        <v>0</v>
      </c>
      <c r="AK511" s="55">
        <v>44516.151284722226</v>
      </c>
      <c r="AL511" s="55">
        <v>44516.250254629631</v>
      </c>
      <c r="AM511" t="s">
        <v>13</v>
      </c>
      <c r="AN511" t="s">
        <v>1803</v>
      </c>
      <c r="AO511" t="s">
        <v>32</v>
      </c>
      <c r="AP511" t="s">
        <v>33</v>
      </c>
      <c r="AQ511">
        <v>3</v>
      </c>
      <c r="AR511" t="s">
        <v>122</v>
      </c>
      <c r="AS511" t="s">
        <v>1801</v>
      </c>
      <c r="AT511" s="53">
        <v>36161</v>
      </c>
      <c r="AU511" t="s">
        <v>232</v>
      </c>
      <c r="AV511" t="s">
        <v>122</v>
      </c>
      <c r="AW511" t="s">
        <v>13</v>
      </c>
      <c r="AX511" s="53">
        <v>44249</v>
      </c>
      <c r="AY511" t="s">
        <v>123</v>
      </c>
      <c r="AZ511" t="s">
        <v>52</v>
      </c>
      <c r="BA511" t="s">
        <v>53</v>
      </c>
      <c r="BB511" t="s">
        <v>233</v>
      </c>
      <c r="BC511" t="s">
        <v>120</v>
      </c>
      <c r="BD511" t="s">
        <v>124</v>
      </c>
      <c r="BE511" t="s">
        <v>120</v>
      </c>
    </row>
    <row r="512" spans="1:57" hidden="1" x14ac:dyDescent="0.3">
      <c r="A512" s="55">
        <v>44515</v>
      </c>
      <c r="B512" t="s">
        <v>13</v>
      </c>
      <c r="C512" t="s">
        <v>32</v>
      </c>
      <c r="D512" t="s">
        <v>33</v>
      </c>
      <c r="E512">
        <v>3</v>
      </c>
      <c r="F512" t="s">
        <v>52</v>
      </c>
      <c r="G512" t="s">
        <v>53</v>
      </c>
      <c r="H512" t="s">
        <v>116</v>
      </c>
      <c r="I512" t="s">
        <v>69</v>
      </c>
      <c r="J512" s="55">
        <v>44514</v>
      </c>
      <c r="K512" s="55">
        <v>44515</v>
      </c>
      <c r="L512">
        <v>4</v>
      </c>
      <c r="M512" t="s">
        <v>117</v>
      </c>
      <c r="N512">
        <v>0</v>
      </c>
      <c r="O512">
        <v>12697140</v>
      </c>
      <c r="P512" t="s">
        <v>118</v>
      </c>
      <c r="Q512">
        <v>3668</v>
      </c>
      <c r="R512">
        <v>0</v>
      </c>
      <c r="S512">
        <v>1.7974789030999999E-2</v>
      </c>
      <c r="T512" s="19">
        <v>490687.73920000001</v>
      </c>
      <c r="U512" s="19">
        <v>484660.68</v>
      </c>
      <c r="V512" s="19">
        <f t="shared" si="7"/>
        <v>-6027.0592000000179</v>
      </c>
      <c r="W512">
        <v>0</v>
      </c>
      <c r="X512">
        <v>-2139.1799999999998</v>
      </c>
      <c r="Y512">
        <v>-2139.1799999999998</v>
      </c>
      <c r="Z512">
        <v>-3887.8792000000199</v>
      </c>
      <c r="AA512">
        <v>488548.55920000002</v>
      </c>
      <c r="AB512">
        <v>-0.79580199895899995</v>
      </c>
      <c r="AC512">
        <v>-0.40199780728500001</v>
      </c>
      <c r="AD512" s="55">
        <v>44516.209247685183</v>
      </c>
      <c r="AE512" s="55">
        <v>44516.336430868054</v>
      </c>
      <c r="AF512">
        <v>3668</v>
      </c>
      <c r="AG512" t="s">
        <v>1804</v>
      </c>
      <c r="AH512" t="s">
        <v>1805</v>
      </c>
      <c r="AI512" t="s">
        <v>120</v>
      </c>
      <c r="AJ512">
        <v>0</v>
      </c>
      <c r="AK512" s="55">
        <v>44516.151284722226</v>
      </c>
      <c r="AL512" s="55">
        <v>44516.250254629631</v>
      </c>
      <c r="AM512" t="s">
        <v>13</v>
      </c>
      <c r="AN512">
        <v>831865209</v>
      </c>
      <c r="AO512" t="s">
        <v>32</v>
      </c>
      <c r="AP512" t="s">
        <v>33</v>
      </c>
      <c r="AQ512">
        <v>3</v>
      </c>
      <c r="AR512" t="s">
        <v>122</v>
      </c>
      <c r="AS512" t="s">
        <v>1804</v>
      </c>
      <c r="AT512" s="53">
        <v>36161</v>
      </c>
      <c r="AU512" t="s">
        <v>232</v>
      </c>
      <c r="AV512" t="s">
        <v>122</v>
      </c>
      <c r="AW512" t="s">
        <v>13</v>
      </c>
      <c r="AX512" s="53">
        <v>44249</v>
      </c>
      <c r="AY512" t="s">
        <v>123</v>
      </c>
      <c r="AZ512" t="s">
        <v>52</v>
      </c>
      <c r="BA512" t="s">
        <v>53</v>
      </c>
      <c r="BB512" t="s">
        <v>233</v>
      </c>
      <c r="BC512" t="s">
        <v>120</v>
      </c>
      <c r="BD512" t="s">
        <v>124</v>
      </c>
      <c r="BE512" t="s">
        <v>120</v>
      </c>
    </row>
    <row r="513" spans="1:57" hidden="1" x14ac:dyDescent="0.3">
      <c r="A513" s="55">
        <v>44515</v>
      </c>
      <c r="B513" t="s">
        <v>13</v>
      </c>
      <c r="C513" t="s">
        <v>32</v>
      </c>
      <c r="D513" t="s">
        <v>33</v>
      </c>
      <c r="E513">
        <v>3</v>
      </c>
      <c r="F513" t="s">
        <v>52</v>
      </c>
      <c r="G513" t="s">
        <v>53</v>
      </c>
      <c r="H513" t="s">
        <v>116</v>
      </c>
      <c r="I513" t="s">
        <v>69</v>
      </c>
      <c r="J513" s="55">
        <v>44514</v>
      </c>
      <c r="K513" s="55">
        <v>44515</v>
      </c>
      <c r="L513">
        <v>4</v>
      </c>
      <c r="M513" t="s">
        <v>117</v>
      </c>
      <c r="N513">
        <v>0</v>
      </c>
      <c r="O513">
        <v>12697140</v>
      </c>
      <c r="P513" t="s">
        <v>118</v>
      </c>
      <c r="Q513">
        <v>3669</v>
      </c>
      <c r="R513">
        <v>0</v>
      </c>
      <c r="S513">
        <v>2.4206215267000002E-2</v>
      </c>
      <c r="T513" s="19">
        <v>657916.572600001</v>
      </c>
      <c r="U513" s="19">
        <v>537869.21005000104</v>
      </c>
      <c r="V513" s="19">
        <f t="shared" si="7"/>
        <v>-120047.36254999996</v>
      </c>
      <c r="W513">
        <v>-126750.7</v>
      </c>
      <c r="X513">
        <v>0</v>
      </c>
      <c r="Y513">
        <v>-126750.7</v>
      </c>
      <c r="Z513">
        <v>6703.33745000003</v>
      </c>
      <c r="AA513">
        <v>657916.572600001</v>
      </c>
      <c r="AB513">
        <v>1.0188734756310001</v>
      </c>
      <c r="AC513">
        <v>1.4181257127519999</v>
      </c>
      <c r="AD513" s="55">
        <v>44516.209247685183</v>
      </c>
      <c r="AE513" s="55">
        <v>44516.336430868054</v>
      </c>
      <c r="AF513">
        <v>3669</v>
      </c>
      <c r="AG513" t="s">
        <v>1806</v>
      </c>
      <c r="AH513" t="s">
        <v>1807</v>
      </c>
      <c r="AI513" t="s">
        <v>120</v>
      </c>
      <c r="AJ513">
        <v>0</v>
      </c>
      <c r="AK513" s="55">
        <v>44516.151284722226</v>
      </c>
      <c r="AL513" s="55">
        <v>44516.250254629631</v>
      </c>
      <c r="AM513" t="s">
        <v>13</v>
      </c>
      <c r="AN513">
        <v>832696405</v>
      </c>
      <c r="AO513" t="s">
        <v>32</v>
      </c>
      <c r="AP513" t="s">
        <v>33</v>
      </c>
      <c r="AQ513">
        <v>3</v>
      </c>
      <c r="AR513" t="s">
        <v>122</v>
      </c>
      <c r="AS513" t="s">
        <v>1806</v>
      </c>
      <c r="AT513" s="53">
        <v>36161</v>
      </c>
      <c r="AU513" t="s">
        <v>232</v>
      </c>
      <c r="AV513" t="s">
        <v>122</v>
      </c>
      <c r="AW513" t="s">
        <v>13</v>
      </c>
      <c r="AX513" s="53">
        <v>44249</v>
      </c>
      <c r="AY513" t="s">
        <v>123</v>
      </c>
      <c r="AZ513" t="s">
        <v>52</v>
      </c>
      <c r="BA513" t="s">
        <v>53</v>
      </c>
      <c r="BB513" t="s">
        <v>233</v>
      </c>
      <c r="BC513" t="s">
        <v>120</v>
      </c>
      <c r="BD513" t="s">
        <v>124</v>
      </c>
      <c r="BE513" t="s">
        <v>120</v>
      </c>
    </row>
    <row r="514" spans="1:57" hidden="1" x14ac:dyDescent="0.3">
      <c r="A514" s="55">
        <v>44515</v>
      </c>
      <c r="B514" t="s">
        <v>13</v>
      </c>
      <c r="C514" t="s">
        <v>32</v>
      </c>
      <c r="D514" t="s">
        <v>33</v>
      </c>
      <c r="E514">
        <v>3</v>
      </c>
      <c r="F514" t="s">
        <v>52</v>
      </c>
      <c r="G514" t="s">
        <v>53</v>
      </c>
      <c r="H514" t="s">
        <v>116</v>
      </c>
      <c r="I514" t="s">
        <v>69</v>
      </c>
      <c r="J514" s="55">
        <v>44514</v>
      </c>
      <c r="K514" s="55">
        <v>44515</v>
      </c>
      <c r="L514">
        <v>4</v>
      </c>
      <c r="M514" t="s">
        <v>117</v>
      </c>
      <c r="N514">
        <v>0</v>
      </c>
      <c r="O514">
        <v>12697140</v>
      </c>
      <c r="P514" t="s">
        <v>118</v>
      </c>
      <c r="Q514">
        <v>3670</v>
      </c>
      <c r="R514">
        <v>0</v>
      </c>
      <c r="S514">
        <v>1.8413822967999999E-2</v>
      </c>
      <c r="T514" s="19">
        <v>500481.35</v>
      </c>
      <c r="U514" s="19">
        <v>499479.97</v>
      </c>
      <c r="V514" s="19">
        <f t="shared" si="7"/>
        <v>-1001.3800000000047</v>
      </c>
      <c r="W514">
        <v>0</v>
      </c>
      <c r="X514">
        <v>0</v>
      </c>
      <c r="Y514">
        <v>0</v>
      </c>
      <c r="Z514">
        <v>-1001.38</v>
      </c>
      <c r="AA514">
        <v>500481.35</v>
      </c>
      <c r="AB514">
        <v>-0.20008337973000001</v>
      </c>
      <c r="AC514">
        <v>0.194350282486</v>
      </c>
      <c r="AD514" s="55">
        <v>44516.209247685183</v>
      </c>
      <c r="AE514" s="55">
        <v>44516.336430868054</v>
      </c>
      <c r="AF514">
        <v>3670</v>
      </c>
      <c r="AG514" t="s">
        <v>1808</v>
      </c>
      <c r="AH514" t="s">
        <v>1809</v>
      </c>
      <c r="AI514" t="s">
        <v>120</v>
      </c>
      <c r="AJ514">
        <v>0</v>
      </c>
      <c r="AK514" s="55">
        <v>44516.151284722226</v>
      </c>
      <c r="AL514" s="55">
        <v>44516.250254629631</v>
      </c>
      <c r="AM514" t="s">
        <v>13</v>
      </c>
      <c r="AN514">
        <v>833034101</v>
      </c>
      <c r="AO514" t="s">
        <v>32</v>
      </c>
      <c r="AP514" t="s">
        <v>33</v>
      </c>
      <c r="AQ514">
        <v>3</v>
      </c>
      <c r="AR514" t="s">
        <v>122</v>
      </c>
      <c r="AS514" t="s">
        <v>1808</v>
      </c>
      <c r="AT514" s="53">
        <v>36161</v>
      </c>
      <c r="AU514" t="s">
        <v>232</v>
      </c>
      <c r="AV514" t="s">
        <v>122</v>
      </c>
      <c r="AW514" t="s">
        <v>13</v>
      </c>
      <c r="AX514" s="53">
        <v>44249</v>
      </c>
      <c r="AY514" t="s">
        <v>123</v>
      </c>
      <c r="AZ514" t="s">
        <v>52</v>
      </c>
      <c r="BA514" t="s">
        <v>53</v>
      </c>
      <c r="BB514" t="s">
        <v>233</v>
      </c>
      <c r="BC514" t="s">
        <v>120</v>
      </c>
      <c r="BD514" t="s">
        <v>124</v>
      </c>
      <c r="BE514" t="s">
        <v>120</v>
      </c>
    </row>
    <row r="515" spans="1:57" hidden="1" x14ac:dyDescent="0.3">
      <c r="A515" s="55">
        <v>44515</v>
      </c>
      <c r="B515" t="s">
        <v>13</v>
      </c>
      <c r="C515" t="s">
        <v>32</v>
      </c>
      <c r="D515" t="s">
        <v>33</v>
      </c>
      <c r="E515">
        <v>3</v>
      </c>
      <c r="F515" t="s">
        <v>52</v>
      </c>
      <c r="G515" t="s">
        <v>53</v>
      </c>
      <c r="H515" t="s">
        <v>116</v>
      </c>
      <c r="I515" t="s">
        <v>69</v>
      </c>
      <c r="J515" s="55">
        <v>44514</v>
      </c>
      <c r="K515" s="55">
        <v>44515</v>
      </c>
      <c r="L515">
        <v>4</v>
      </c>
      <c r="M515" t="s">
        <v>117</v>
      </c>
      <c r="N515">
        <v>0</v>
      </c>
      <c r="O515">
        <v>12697140</v>
      </c>
      <c r="P515" t="s">
        <v>118</v>
      </c>
      <c r="Q515">
        <v>3676</v>
      </c>
      <c r="R515">
        <v>0</v>
      </c>
      <c r="S515">
        <v>0.109611302966</v>
      </c>
      <c r="T515" s="19">
        <v>2979197.3660360002</v>
      </c>
      <c r="U515" s="19">
        <v>2766542.2453430099</v>
      </c>
      <c r="V515" s="19">
        <f t="shared" ref="V515:V578" si="8">U515-T515</f>
        <v>-212655.12069299025</v>
      </c>
      <c r="W515">
        <v>-215633.82</v>
      </c>
      <c r="X515">
        <v>0</v>
      </c>
      <c r="Y515">
        <v>-215633.82</v>
      </c>
      <c r="Z515">
        <v>2978.6993070097501</v>
      </c>
      <c r="AA515">
        <v>2979197.3660360002</v>
      </c>
      <c r="AB515">
        <v>9.9983282106999999E-2</v>
      </c>
      <c r="AC515">
        <v>0.49560351718599999</v>
      </c>
      <c r="AD515" s="55">
        <v>44516.209247685183</v>
      </c>
      <c r="AE515" s="55">
        <v>44516.336430868054</v>
      </c>
      <c r="AF515">
        <v>3676</v>
      </c>
      <c r="AG515" t="s">
        <v>1810</v>
      </c>
      <c r="AH515" t="s">
        <v>1811</v>
      </c>
      <c r="AI515" t="s">
        <v>120</v>
      </c>
      <c r="AJ515">
        <v>0</v>
      </c>
      <c r="AK515" s="55">
        <v>44516.151284722226</v>
      </c>
      <c r="AL515" s="55">
        <v>44516.250254629631</v>
      </c>
      <c r="AM515" t="s">
        <v>13</v>
      </c>
      <c r="AN515">
        <v>842587107</v>
      </c>
      <c r="AO515" t="s">
        <v>32</v>
      </c>
      <c r="AP515" t="s">
        <v>33</v>
      </c>
      <c r="AQ515">
        <v>3</v>
      </c>
      <c r="AR515" t="s">
        <v>122</v>
      </c>
      <c r="AS515" t="s">
        <v>1810</v>
      </c>
      <c r="AT515" s="53">
        <v>36161</v>
      </c>
      <c r="AU515" t="s">
        <v>232</v>
      </c>
      <c r="AV515" t="s">
        <v>122</v>
      </c>
      <c r="AW515" t="s">
        <v>13</v>
      </c>
      <c r="AX515" s="53">
        <v>44249</v>
      </c>
      <c r="AY515" t="s">
        <v>123</v>
      </c>
      <c r="AZ515" t="s">
        <v>52</v>
      </c>
      <c r="BA515" t="s">
        <v>53</v>
      </c>
      <c r="BB515" t="s">
        <v>233</v>
      </c>
      <c r="BC515" t="s">
        <v>120</v>
      </c>
      <c r="BD515" t="s">
        <v>124</v>
      </c>
      <c r="BE515" t="s">
        <v>120</v>
      </c>
    </row>
    <row r="516" spans="1:57" hidden="1" x14ac:dyDescent="0.3">
      <c r="A516" s="55">
        <v>44515</v>
      </c>
      <c r="B516" t="s">
        <v>13</v>
      </c>
      <c r="C516" t="s">
        <v>32</v>
      </c>
      <c r="D516" t="s">
        <v>33</v>
      </c>
      <c r="E516">
        <v>3</v>
      </c>
      <c r="F516" t="s">
        <v>52</v>
      </c>
      <c r="G516" t="s">
        <v>53</v>
      </c>
      <c r="H516" t="s">
        <v>116</v>
      </c>
      <c r="I516" t="s">
        <v>69</v>
      </c>
      <c r="J516" s="55">
        <v>44514</v>
      </c>
      <c r="K516" s="55">
        <v>44515</v>
      </c>
      <c r="L516">
        <v>4</v>
      </c>
      <c r="M516" t="s">
        <v>117</v>
      </c>
      <c r="N516">
        <v>0</v>
      </c>
      <c r="O516">
        <v>12697140</v>
      </c>
      <c r="P516" t="s">
        <v>118</v>
      </c>
      <c r="Q516">
        <v>3678</v>
      </c>
      <c r="R516">
        <v>0</v>
      </c>
      <c r="S516">
        <v>1.0499031836000001E-2</v>
      </c>
      <c r="T516" s="19">
        <v>285360.06</v>
      </c>
      <c r="U516" s="19">
        <v>288404.55</v>
      </c>
      <c r="V516" s="19">
        <f t="shared" si="8"/>
        <v>3044.4899999999907</v>
      </c>
      <c r="W516">
        <v>0</v>
      </c>
      <c r="X516">
        <v>0</v>
      </c>
      <c r="Y516">
        <v>0</v>
      </c>
      <c r="Z516">
        <v>3044.4899999999898</v>
      </c>
      <c r="AA516">
        <v>285360.06</v>
      </c>
      <c r="AB516">
        <v>1.066894224791</v>
      </c>
      <c r="AC516">
        <v>1.4663362247009999</v>
      </c>
      <c r="AD516" s="55">
        <v>44516.209247685183</v>
      </c>
      <c r="AE516" s="55">
        <v>44516.336430868054</v>
      </c>
      <c r="AF516">
        <v>3678</v>
      </c>
      <c r="AG516" t="s">
        <v>1812</v>
      </c>
      <c r="AH516" t="s">
        <v>1813</v>
      </c>
      <c r="AI516" t="s">
        <v>120</v>
      </c>
      <c r="AJ516">
        <v>0</v>
      </c>
      <c r="AK516" s="55">
        <v>44516.151284722226</v>
      </c>
      <c r="AL516" s="55">
        <v>44516.250254629631</v>
      </c>
      <c r="AM516" t="s">
        <v>13</v>
      </c>
      <c r="AN516">
        <v>844741108</v>
      </c>
      <c r="AO516" t="s">
        <v>32</v>
      </c>
      <c r="AP516" t="s">
        <v>33</v>
      </c>
      <c r="AQ516">
        <v>3</v>
      </c>
      <c r="AR516" t="s">
        <v>122</v>
      </c>
      <c r="AS516" t="s">
        <v>1812</v>
      </c>
      <c r="AT516" s="53">
        <v>36161</v>
      </c>
      <c r="AU516" t="s">
        <v>232</v>
      </c>
      <c r="AV516" t="s">
        <v>122</v>
      </c>
      <c r="AW516" t="s">
        <v>13</v>
      </c>
      <c r="AX516" s="53">
        <v>44249</v>
      </c>
      <c r="AY516" t="s">
        <v>123</v>
      </c>
      <c r="AZ516" t="s">
        <v>52</v>
      </c>
      <c r="BA516" t="s">
        <v>53</v>
      </c>
      <c r="BB516" t="s">
        <v>233</v>
      </c>
      <c r="BC516" t="s">
        <v>120</v>
      </c>
      <c r="BD516" t="s">
        <v>124</v>
      </c>
      <c r="BE516" t="s">
        <v>120</v>
      </c>
    </row>
    <row r="517" spans="1:57" hidden="1" x14ac:dyDescent="0.3">
      <c r="A517" s="55">
        <v>44515</v>
      </c>
      <c r="B517" t="s">
        <v>13</v>
      </c>
      <c r="C517" t="s">
        <v>32</v>
      </c>
      <c r="D517" t="s">
        <v>33</v>
      </c>
      <c r="E517">
        <v>3</v>
      </c>
      <c r="F517" t="s">
        <v>52</v>
      </c>
      <c r="G517" t="s">
        <v>53</v>
      </c>
      <c r="H517" t="s">
        <v>116</v>
      </c>
      <c r="I517" t="s">
        <v>69</v>
      </c>
      <c r="J517" s="55">
        <v>44514</v>
      </c>
      <c r="K517" s="55">
        <v>44515</v>
      </c>
      <c r="L517">
        <v>4</v>
      </c>
      <c r="M517" t="s">
        <v>117</v>
      </c>
      <c r="N517">
        <v>0</v>
      </c>
      <c r="O517">
        <v>12697140</v>
      </c>
      <c r="P517" t="s">
        <v>118</v>
      </c>
      <c r="Q517">
        <v>3683</v>
      </c>
      <c r="R517">
        <v>0</v>
      </c>
      <c r="S517">
        <v>4.5534571486999999E-2</v>
      </c>
      <c r="T517" s="19">
        <v>1237613.93</v>
      </c>
      <c r="U517" s="19">
        <v>905215.98</v>
      </c>
      <c r="V517" s="19">
        <f t="shared" si="8"/>
        <v>-332397.94999999995</v>
      </c>
      <c r="W517">
        <v>-103925.19</v>
      </c>
      <c r="X517">
        <v>0</v>
      </c>
      <c r="Y517">
        <v>-103925.19</v>
      </c>
      <c r="Z517">
        <v>-228472.76</v>
      </c>
      <c r="AA517">
        <v>1237613.93</v>
      </c>
      <c r="AB517">
        <v>-18.460745670502</v>
      </c>
      <c r="AC517">
        <v>-18.138481706589999</v>
      </c>
      <c r="AD517" s="55">
        <v>44516.209247685183</v>
      </c>
      <c r="AE517" s="55">
        <v>44516.336430868054</v>
      </c>
      <c r="AF517">
        <v>3683</v>
      </c>
      <c r="AG517" t="s">
        <v>1814</v>
      </c>
      <c r="AH517" t="s">
        <v>1815</v>
      </c>
      <c r="AI517" t="s">
        <v>120</v>
      </c>
      <c r="AJ517" t="s">
        <v>120</v>
      </c>
      <c r="AK517" s="55">
        <v>44516.151284722226</v>
      </c>
      <c r="AL517" s="55">
        <v>44516.250254629631</v>
      </c>
      <c r="AM517" t="s">
        <v>13</v>
      </c>
      <c r="AN517">
        <v>848637104</v>
      </c>
      <c r="AO517" t="s">
        <v>32</v>
      </c>
      <c r="AP517" t="s">
        <v>33</v>
      </c>
      <c r="AQ517">
        <v>3</v>
      </c>
      <c r="AR517" t="s">
        <v>122</v>
      </c>
      <c r="AS517" t="s">
        <v>1814</v>
      </c>
      <c r="AT517" s="53">
        <v>36161</v>
      </c>
      <c r="AU517" t="s">
        <v>232</v>
      </c>
      <c r="AV517" t="s">
        <v>122</v>
      </c>
      <c r="AW517" t="s">
        <v>13</v>
      </c>
      <c r="AX517" s="53">
        <v>44249</v>
      </c>
      <c r="AY517" t="s">
        <v>123</v>
      </c>
      <c r="AZ517" t="s">
        <v>52</v>
      </c>
      <c r="BA517" t="s">
        <v>53</v>
      </c>
      <c r="BB517" t="s">
        <v>233</v>
      </c>
      <c r="BC517" t="s">
        <v>120</v>
      </c>
      <c r="BD517" t="s">
        <v>124</v>
      </c>
      <c r="BE517" t="s">
        <v>120</v>
      </c>
    </row>
    <row r="518" spans="1:57" hidden="1" x14ac:dyDescent="0.3">
      <c r="A518" s="55">
        <v>44515</v>
      </c>
      <c r="B518" t="s">
        <v>13</v>
      </c>
      <c r="C518" t="s">
        <v>32</v>
      </c>
      <c r="D518" t="s">
        <v>33</v>
      </c>
      <c r="E518">
        <v>3</v>
      </c>
      <c r="F518" t="s">
        <v>52</v>
      </c>
      <c r="G518" t="s">
        <v>53</v>
      </c>
      <c r="H518" t="s">
        <v>116</v>
      </c>
      <c r="I518" t="s">
        <v>69</v>
      </c>
      <c r="J518" s="55">
        <v>44514</v>
      </c>
      <c r="K518" s="55">
        <v>44515</v>
      </c>
      <c r="L518">
        <v>4</v>
      </c>
      <c r="M518" t="s">
        <v>117</v>
      </c>
      <c r="N518">
        <v>0</v>
      </c>
      <c r="O518">
        <v>12697140</v>
      </c>
      <c r="P518" t="s">
        <v>118</v>
      </c>
      <c r="Q518">
        <v>3689</v>
      </c>
      <c r="R518">
        <v>0</v>
      </c>
      <c r="S518">
        <v>5.2563929000000002E-2</v>
      </c>
      <c r="T518" s="19">
        <v>1428669.4399999999</v>
      </c>
      <c r="U518" s="19">
        <v>1279190.3</v>
      </c>
      <c r="V518" s="19">
        <f t="shared" si="8"/>
        <v>-149479.1399999999</v>
      </c>
      <c r="W518">
        <v>-126483.92</v>
      </c>
      <c r="X518">
        <v>0</v>
      </c>
      <c r="Y518">
        <v>-126483.92</v>
      </c>
      <c r="Z518">
        <v>-22995.219999999899</v>
      </c>
      <c r="AA518">
        <v>1428669.4399999999</v>
      </c>
      <c r="AB518">
        <v>-1.609554971653</v>
      </c>
      <c r="AC518">
        <v>-1.2206907074919999</v>
      </c>
      <c r="AD518" s="55">
        <v>44516.209247685183</v>
      </c>
      <c r="AE518" s="55">
        <v>44516.336430868054</v>
      </c>
      <c r="AF518">
        <v>3689</v>
      </c>
      <c r="AG518" t="s">
        <v>1816</v>
      </c>
      <c r="AH518" t="s">
        <v>1817</v>
      </c>
      <c r="AI518" t="s">
        <v>120</v>
      </c>
      <c r="AJ518">
        <v>0</v>
      </c>
      <c r="AK518" s="55">
        <v>44516.151284722226</v>
      </c>
      <c r="AL518" s="55">
        <v>44516.250254629631</v>
      </c>
      <c r="AM518" t="s">
        <v>13</v>
      </c>
      <c r="AN518">
        <v>854502101</v>
      </c>
      <c r="AO518" t="s">
        <v>32</v>
      </c>
      <c r="AP518" t="s">
        <v>33</v>
      </c>
      <c r="AQ518">
        <v>3</v>
      </c>
      <c r="AR518" t="s">
        <v>122</v>
      </c>
      <c r="AS518" t="s">
        <v>1816</v>
      </c>
      <c r="AT518" s="53">
        <v>36161</v>
      </c>
      <c r="AU518" t="s">
        <v>232</v>
      </c>
      <c r="AV518" t="s">
        <v>122</v>
      </c>
      <c r="AW518" t="s">
        <v>13</v>
      </c>
      <c r="AX518" s="53">
        <v>44249</v>
      </c>
      <c r="AY518" t="s">
        <v>123</v>
      </c>
      <c r="AZ518" t="s">
        <v>52</v>
      </c>
      <c r="BA518" t="s">
        <v>53</v>
      </c>
      <c r="BB518" t="s">
        <v>233</v>
      </c>
      <c r="BC518" t="s">
        <v>120</v>
      </c>
      <c r="BD518" t="s">
        <v>124</v>
      </c>
      <c r="BE518" t="s">
        <v>120</v>
      </c>
    </row>
    <row r="519" spans="1:57" hidden="1" x14ac:dyDescent="0.3">
      <c r="A519" s="55">
        <v>44515</v>
      </c>
      <c r="B519" t="s">
        <v>13</v>
      </c>
      <c r="C519" t="s">
        <v>32</v>
      </c>
      <c r="D519" t="s">
        <v>33</v>
      </c>
      <c r="E519">
        <v>3</v>
      </c>
      <c r="F519" t="s">
        <v>52</v>
      </c>
      <c r="G519" t="s">
        <v>53</v>
      </c>
      <c r="H519" t="s">
        <v>116</v>
      </c>
      <c r="I519" t="s">
        <v>69</v>
      </c>
      <c r="J519" s="55">
        <v>44514</v>
      </c>
      <c r="K519" s="55">
        <v>44515</v>
      </c>
      <c r="L519">
        <v>4</v>
      </c>
      <c r="M519" t="s">
        <v>117</v>
      </c>
      <c r="N519">
        <v>0</v>
      </c>
      <c r="O519">
        <v>12697140</v>
      </c>
      <c r="P519" t="s">
        <v>118</v>
      </c>
      <c r="Q519">
        <v>3691</v>
      </c>
      <c r="R519">
        <v>0</v>
      </c>
      <c r="S519">
        <v>0.21906839976600001</v>
      </c>
      <c r="T519" s="19">
        <v>5954203.4617079999</v>
      </c>
      <c r="U519" s="19">
        <v>5507140.4103290103</v>
      </c>
      <c r="V519" s="19">
        <f t="shared" si="8"/>
        <v>-447063.05137898959</v>
      </c>
      <c r="W519">
        <v>-431543.67</v>
      </c>
      <c r="X519">
        <v>0</v>
      </c>
      <c r="Y519">
        <v>-431543.67</v>
      </c>
      <c r="Z519">
        <v>-15519.381378989599</v>
      </c>
      <c r="AA519">
        <v>5954203.4617079999</v>
      </c>
      <c r="AB519">
        <v>-0.26064580222700001</v>
      </c>
      <c r="AC519">
        <v>0.13354930928799999</v>
      </c>
      <c r="AD519" s="55">
        <v>44516.209247685183</v>
      </c>
      <c r="AE519" s="55">
        <v>44516.336430868054</v>
      </c>
      <c r="AF519">
        <v>3691</v>
      </c>
      <c r="AG519" t="s">
        <v>1818</v>
      </c>
      <c r="AH519" t="s">
        <v>1819</v>
      </c>
      <c r="AI519" t="s">
        <v>120</v>
      </c>
      <c r="AJ519">
        <v>0</v>
      </c>
      <c r="AK519" s="55">
        <v>44516.151284722226</v>
      </c>
      <c r="AL519" s="55">
        <v>44516.250254629631</v>
      </c>
      <c r="AM519" t="s">
        <v>13</v>
      </c>
      <c r="AN519">
        <v>855244109</v>
      </c>
      <c r="AO519" t="s">
        <v>32</v>
      </c>
      <c r="AP519" t="s">
        <v>33</v>
      </c>
      <c r="AQ519">
        <v>3</v>
      </c>
      <c r="AR519" t="s">
        <v>122</v>
      </c>
      <c r="AS519" t="s">
        <v>1818</v>
      </c>
      <c r="AT519" s="53">
        <v>36161</v>
      </c>
      <c r="AU519" t="s">
        <v>232</v>
      </c>
      <c r="AV519" t="s">
        <v>122</v>
      </c>
      <c r="AW519" t="s">
        <v>13</v>
      </c>
      <c r="AX519" s="53">
        <v>44249</v>
      </c>
      <c r="AY519" t="s">
        <v>123</v>
      </c>
      <c r="AZ519" t="s">
        <v>52</v>
      </c>
      <c r="BA519" t="s">
        <v>53</v>
      </c>
      <c r="BB519" t="s">
        <v>233</v>
      </c>
      <c r="BC519" t="s">
        <v>120</v>
      </c>
      <c r="BD519" t="s">
        <v>124</v>
      </c>
      <c r="BE519" t="s">
        <v>120</v>
      </c>
    </row>
    <row r="520" spans="1:57" hidden="1" x14ac:dyDescent="0.3">
      <c r="A520" s="55">
        <v>44515</v>
      </c>
      <c r="B520" t="s">
        <v>13</v>
      </c>
      <c r="C520" t="s">
        <v>32</v>
      </c>
      <c r="D520" t="s">
        <v>33</v>
      </c>
      <c r="E520">
        <v>3</v>
      </c>
      <c r="F520" t="s">
        <v>52</v>
      </c>
      <c r="G520" t="s">
        <v>53</v>
      </c>
      <c r="H520" t="s">
        <v>116</v>
      </c>
      <c r="I520" t="s">
        <v>69</v>
      </c>
      <c r="J520" s="55">
        <v>44514</v>
      </c>
      <c r="K520" s="55">
        <v>44515</v>
      </c>
      <c r="L520">
        <v>4</v>
      </c>
      <c r="M520" t="s">
        <v>117</v>
      </c>
      <c r="N520">
        <v>0</v>
      </c>
      <c r="O520">
        <v>12697140</v>
      </c>
      <c r="P520" t="s">
        <v>118</v>
      </c>
      <c r="Q520">
        <v>3695</v>
      </c>
      <c r="R520">
        <v>0</v>
      </c>
      <c r="S520">
        <v>5.9962402683000002E-2</v>
      </c>
      <c r="T520" s="19">
        <v>1629757.4</v>
      </c>
      <c r="U520" s="19">
        <v>1511498.94</v>
      </c>
      <c r="V520" s="19">
        <f t="shared" si="8"/>
        <v>-118258.45999999996</v>
      </c>
      <c r="W520">
        <v>-125770.53</v>
      </c>
      <c r="X520">
        <v>0</v>
      </c>
      <c r="Y520">
        <v>-125770.53</v>
      </c>
      <c r="Z520">
        <v>7512.0700000000397</v>
      </c>
      <c r="AA520">
        <v>1629757.4</v>
      </c>
      <c r="AB520">
        <v>0.46093179267099998</v>
      </c>
      <c r="AC520">
        <v>0.857979206622</v>
      </c>
      <c r="AD520" s="55">
        <v>44516.209247685183</v>
      </c>
      <c r="AE520" s="55">
        <v>44516.336430868054</v>
      </c>
      <c r="AF520">
        <v>3695</v>
      </c>
      <c r="AG520" t="s">
        <v>1820</v>
      </c>
      <c r="AH520" t="s">
        <v>1821</v>
      </c>
      <c r="AI520" t="s">
        <v>120</v>
      </c>
      <c r="AJ520">
        <v>0</v>
      </c>
      <c r="AK520" s="55">
        <v>44516.151284722226</v>
      </c>
      <c r="AL520" s="55">
        <v>44516.250254629631</v>
      </c>
      <c r="AM520" t="s">
        <v>13</v>
      </c>
      <c r="AN520">
        <v>857477103</v>
      </c>
      <c r="AO520" t="s">
        <v>32</v>
      </c>
      <c r="AP520" t="s">
        <v>33</v>
      </c>
      <c r="AQ520">
        <v>3</v>
      </c>
      <c r="AR520" t="s">
        <v>122</v>
      </c>
      <c r="AS520" t="s">
        <v>1820</v>
      </c>
      <c r="AT520" s="53">
        <v>36161</v>
      </c>
      <c r="AU520" t="s">
        <v>232</v>
      </c>
      <c r="AV520" t="s">
        <v>122</v>
      </c>
      <c r="AW520" t="s">
        <v>13</v>
      </c>
      <c r="AX520" s="53">
        <v>44249</v>
      </c>
      <c r="AY520" t="s">
        <v>123</v>
      </c>
      <c r="AZ520" t="s">
        <v>52</v>
      </c>
      <c r="BA520" t="s">
        <v>53</v>
      </c>
      <c r="BB520" t="s">
        <v>233</v>
      </c>
      <c r="BC520" t="s">
        <v>120</v>
      </c>
      <c r="BD520" t="s">
        <v>124</v>
      </c>
      <c r="BE520" t="s">
        <v>120</v>
      </c>
    </row>
    <row r="521" spans="1:57" hidden="1" x14ac:dyDescent="0.3">
      <c r="A521" s="55">
        <v>44515</v>
      </c>
      <c r="B521" t="s">
        <v>13</v>
      </c>
      <c r="C521" t="s">
        <v>32</v>
      </c>
      <c r="D521" t="s">
        <v>33</v>
      </c>
      <c r="E521">
        <v>3</v>
      </c>
      <c r="F521" t="s">
        <v>52</v>
      </c>
      <c r="G521" t="s">
        <v>53</v>
      </c>
      <c r="H521" t="s">
        <v>116</v>
      </c>
      <c r="I521" t="s">
        <v>69</v>
      </c>
      <c r="J521" s="55">
        <v>44514</v>
      </c>
      <c r="K521" s="55">
        <v>44515</v>
      </c>
      <c r="L521">
        <v>4</v>
      </c>
      <c r="M521" t="s">
        <v>117</v>
      </c>
      <c r="N521">
        <v>0</v>
      </c>
      <c r="O521">
        <v>12697140</v>
      </c>
      <c r="P521" t="s">
        <v>118</v>
      </c>
      <c r="Q521">
        <v>3696</v>
      </c>
      <c r="R521">
        <v>0</v>
      </c>
      <c r="S521">
        <v>2.3132997342999999E-2</v>
      </c>
      <c r="T521" s="19">
        <v>628746.88</v>
      </c>
      <c r="U521" s="19">
        <v>619834.80000000005</v>
      </c>
      <c r="V521" s="19">
        <f t="shared" si="8"/>
        <v>-8912.0799999999581</v>
      </c>
      <c r="W521">
        <v>0</v>
      </c>
      <c r="X521">
        <v>0</v>
      </c>
      <c r="Y521">
        <v>0</v>
      </c>
      <c r="Z521">
        <v>-8912.0799999999599</v>
      </c>
      <c r="AA521">
        <v>628746.88</v>
      </c>
      <c r="AB521">
        <v>-1.417435264251</v>
      </c>
      <c r="AC521">
        <v>-1.0278113663849999</v>
      </c>
      <c r="AD521" s="55">
        <v>44516.209247685183</v>
      </c>
      <c r="AE521" s="55">
        <v>44516.336430868054</v>
      </c>
      <c r="AF521">
        <v>3696</v>
      </c>
      <c r="AG521" t="s">
        <v>1822</v>
      </c>
      <c r="AH521" t="s">
        <v>1823</v>
      </c>
      <c r="AI521" t="s">
        <v>120</v>
      </c>
      <c r="AJ521">
        <v>0</v>
      </c>
      <c r="AK521" s="55">
        <v>44516.151284722226</v>
      </c>
      <c r="AL521" s="55">
        <v>44516.250254629631</v>
      </c>
      <c r="AM521" t="s">
        <v>13</v>
      </c>
      <c r="AN521">
        <v>858119100</v>
      </c>
      <c r="AO521" t="s">
        <v>32</v>
      </c>
      <c r="AP521" t="s">
        <v>33</v>
      </c>
      <c r="AQ521">
        <v>3</v>
      </c>
      <c r="AR521" t="s">
        <v>122</v>
      </c>
      <c r="AS521" t="s">
        <v>1822</v>
      </c>
      <c r="AT521" s="53">
        <v>36161</v>
      </c>
      <c r="AU521" t="s">
        <v>232</v>
      </c>
      <c r="AV521" t="s">
        <v>122</v>
      </c>
      <c r="AW521" t="s">
        <v>13</v>
      </c>
      <c r="AX521" s="53">
        <v>44249</v>
      </c>
      <c r="AY521" t="s">
        <v>123</v>
      </c>
      <c r="AZ521" t="s">
        <v>52</v>
      </c>
      <c r="BA521" t="s">
        <v>53</v>
      </c>
      <c r="BB521" t="s">
        <v>233</v>
      </c>
      <c r="BC521" t="s">
        <v>120</v>
      </c>
      <c r="BD521" t="s">
        <v>124</v>
      </c>
      <c r="BE521" t="s">
        <v>120</v>
      </c>
    </row>
    <row r="522" spans="1:57" hidden="1" x14ac:dyDescent="0.3">
      <c r="A522" s="55">
        <v>44515</v>
      </c>
      <c r="B522" t="s">
        <v>13</v>
      </c>
      <c r="C522" t="s">
        <v>32</v>
      </c>
      <c r="D522" t="s">
        <v>33</v>
      </c>
      <c r="E522">
        <v>3</v>
      </c>
      <c r="F522" t="s">
        <v>52</v>
      </c>
      <c r="G522" t="s">
        <v>53</v>
      </c>
      <c r="H522" t="s">
        <v>116</v>
      </c>
      <c r="I522" t="s">
        <v>69</v>
      </c>
      <c r="J522" s="55">
        <v>44514</v>
      </c>
      <c r="K522" s="55">
        <v>44515</v>
      </c>
      <c r="L522">
        <v>4</v>
      </c>
      <c r="M522" t="s">
        <v>117</v>
      </c>
      <c r="N522">
        <v>0</v>
      </c>
      <c r="O522">
        <v>12697140</v>
      </c>
      <c r="P522" t="s">
        <v>118</v>
      </c>
      <c r="Q522">
        <v>3698</v>
      </c>
      <c r="R522">
        <v>0</v>
      </c>
      <c r="S522">
        <v>0.14837495635100001</v>
      </c>
      <c r="T522" s="19">
        <v>4032780.08</v>
      </c>
      <c r="U522" s="19">
        <v>3688734.45</v>
      </c>
      <c r="V522" s="19">
        <f t="shared" si="8"/>
        <v>-344045.62999999989</v>
      </c>
      <c r="W522">
        <v>-290939.65999999997</v>
      </c>
      <c r="X522">
        <v>0</v>
      </c>
      <c r="Y522">
        <v>-290939.65999999997</v>
      </c>
      <c r="Z522">
        <v>-53105.969999999899</v>
      </c>
      <c r="AA522">
        <v>4032780.08</v>
      </c>
      <c r="AB522">
        <v>-1.316857575829</v>
      </c>
      <c r="AC522">
        <v>-0.92683664976900004</v>
      </c>
      <c r="AD522" s="55">
        <v>44516.209247685183</v>
      </c>
      <c r="AE522" s="55">
        <v>44516.336430868054</v>
      </c>
      <c r="AF522">
        <v>3698</v>
      </c>
      <c r="AG522" t="s">
        <v>1824</v>
      </c>
      <c r="AH522" t="s">
        <v>1825</v>
      </c>
      <c r="AI522" t="s">
        <v>120</v>
      </c>
      <c r="AJ522">
        <v>0</v>
      </c>
      <c r="AK522" s="55">
        <v>44516.151284722226</v>
      </c>
      <c r="AL522" s="55">
        <v>44516.250254629631</v>
      </c>
      <c r="AM522" t="s">
        <v>13</v>
      </c>
      <c r="AN522">
        <v>863667101</v>
      </c>
      <c r="AO522" t="s">
        <v>32</v>
      </c>
      <c r="AP522" t="s">
        <v>33</v>
      </c>
      <c r="AQ522">
        <v>3</v>
      </c>
      <c r="AR522" t="s">
        <v>122</v>
      </c>
      <c r="AS522" t="s">
        <v>1824</v>
      </c>
      <c r="AT522" s="53">
        <v>36161</v>
      </c>
      <c r="AU522" t="s">
        <v>232</v>
      </c>
      <c r="AV522" t="s">
        <v>122</v>
      </c>
      <c r="AW522" t="s">
        <v>13</v>
      </c>
      <c r="AX522" s="53">
        <v>44249</v>
      </c>
      <c r="AY522" t="s">
        <v>123</v>
      </c>
      <c r="AZ522" t="s">
        <v>52</v>
      </c>
      <c r="BA522" t="s">
        <v>53</v>
      </c>
      <c r="BB522" t="s">
        <v>233</v>
      </c>
      <c r="BC522" t="s">
        <v>120</v>
      </c>
      <c r="BD522" t="s">
        <v>124</v>
      </c>
      <c r="BE522" t="s">
        <v>120</v>
      </c>
    </row>
    <row r="523" spans="1:57" hidden="1" x14ac:dyDescent="0.3">
      <c r="A523" s="55">
        <v>44515</v>
      </c>
      <c r="B523" t="s">
        <v>13</v>
      </c>
      <c r="C523" t="s">
        <v>32</v>
      </c>
      <c r="D523" t="s">
        <v>33</v>
      </c>
      <c r="E523">
        <v>3</v>
      </c>
      <c r="F523" t="s">
        <v>52</v>
      </c>
      <c r="G523" t="s">
        <v>53</v>
      </c>
      <c r="H523" t="s">
        <v>116</v>
      </c>
      <c r="I523" t="s">
        <v>69</v>
      </c>
      <c r="J523" s="55">
        <v>44514</v>
      </c>
      <c r="K523" s="55">
        <v>44515</v>
      </c>
      <c r="L523">
        <v>4</v>
      </c>
      <c r="M523" t="s">
        <v>117</v>
      </c>
      <c r="N523">
        <v>0</v>
      </c>
      <c r="O523">
        <v>12697140</v>
      </c>
      <c r="P523" t="s">
        <v>118</v>
      </c>
      <c r="Q523">
        <v>3702</v>
      </c>
      <c r="R523">
        <v>0</v>
      </c>
      <c r="S523">
        <v>8.7636415405000001E-2</v>
      </c>
      <c r="T523" s="19">
        <v>2381927.5099999998</v>
      </c>
      <c r="U523" s="19">
        <v>2191155.0099999998</v>
      </c>
      <c r="V523" s="19">
        <f t="shared" si="8"/>
        <v>-190772.5</v>
      </c>
      <c r="W523">
        <v>-172780.79999999999</v>
      </c>
      <c r="X523">
        <v>0</v>
      </c>
      <c r="Y523">
        <v>-172780.79999999999</v>
      </c>
      <c r="Z523">
        <v>-17991.7</v>
      </c>
      <c r="AA523">
        <v>2381927.5099999998</v>
      </c>
      <c r="AB523">
        <v>-0.75534204649199999</v>
      </c>
      <c r="AC523">
        <v>-0.363101927898</v>
      </c>
      <c r="AD523" s="55">
        <v>44516.209247685183</v>
      </c>
      <c r="AE523" s="55">
        <v>44516.336430868054</v>
      </c>
      <c r="AF523">
        <v>3702</v>
      </c>
      <c r="AG523" t="s">
        <v>1826</v>
      </c>
      <c r="AH523" t="s">
        <v>1827</v>
      </c>
      <c r="AI523" t="s">
        <v>120</v>
      </c>
      <c r="AJ523">
        <v>0</v>
      </c>
      <c r="AK523" s="55">
        <v>44516.151284722226</v>
      </c>
      <c r="AL523" s="55">
        <v>44516.250254629631</v>
      </c>
      <c r="AM523" t="s">
        <v>13</v>
      </c>
      <c r="AN523">
        <v>871607107</v>
      </c>
      <c r="AO523" t="s">
        <v>32</v>
      </c>
      <c r="AP523" t="s">
        <v>33</v>
      </c>
      <c r="AQ523">
        <v>3</v>
      </c>
      <c r="AR523" t="s">
        <v>122</v>
      </c>
      <c r="AS523" t="s">
        <v>1826</v>
      </c>
      <c r="AT523" s="53">
        <v>36161</v>
      </c>
      <c r="AU523" t="s">
        <v>232</v>
      </c>
      <c r="AV523" t="s">
        <v>122</v>
      </c>
      <c r="AW523" t="s">
        <v>13</v>
      </c>
      <c r="AX523" s="53">
        <v>44249</v>
      </c>
      <c r="AY523" t="s">
        <v>123</v>
      </c>
      <c r="AZ523" t="s">
        <v>52</v>
      </c>
      <c r="BA523" t="s">
        <v>53</v>
      </c>
      <c r="BB523" t="s">
        <v>233</v>
      </c>
      <c r="BC523" t="s">
        <v>120</v>
      </c>
      <c r="BD523" t="s">
        <v>124</v>
      </c>
      <c r="BE523" t="s">
        <v>120</v>
      </c>
    </row>
    <row r="524" spans="1:57" hidden="1" x14ac:dyDescent="0.3">
      <c r="A524" s="55">
        <v>44515</v>
      </c>
      <c r="B524" t="s">
        <v>13</v>
      </c>
      <c r="C524" t="s">
        <v>32</v>
      </c>
      <c r="D524" t="s">
        <v>33</v>
      </c>
      <c r="E524">
        <v>3</v>
      </c>
      <c r="F524" t="s">
        <v>52</v>
      </c>
      <c r="G524" t="s">
        <v>53</v>
      </c>
      <c r="H524" t="s">
        <v>116</v>
      </c>
      <c r="I524" t="s">
        <v>69</v>
      </c>
      <c r="J524" s="55">
        <v>44514</v>
      </c>
      <c r="K524" s="55">
        <v>44515</v>
      </c>
      <c r="L524">
        <v>4</v>
      </c>
      <c r="M524" t="s">
        <v>117</v>
      </c>
      <c r="N524">
        <v>0</v>
      </c>
      <c r="O524">
        <v>12697140</v>
      </c>
      <c r="P524" t="s">
        <v>118</v>
      </c>
      <c r="Q524">
        <v>3704</v>
      </c>
      <c r="R524">
        <v>0</v>
      </c>
      <c r="S524">
        <v>6.4537362937000006E-2</v>
      </c>
      <c r="T524" s="19">
        <v>1754103.24</v>
      </c>
      <c r="U524" s="19">
        <v>1624257.62</v>
      </c>
      <c r="V524" s="19">
        <f t="shared" si="8"/>
        <v>-129845.61999999988</v>
      </c>
      <c r="W524">
        <v>-127984</v>
      </c>
      <c r="X524">
        <v>0</v>
      </c>
      <c r="Y524">
        <v>-127984</v>
      </c>
      <c r="Z524">
        <v>-1861.6199999998801</v>
      </c>
      <c r="AA524">
        <v>1754103.24</v>
      </c>
      <c r="AB524">
        <v>-0.10612944309900001</v>
      </c>
      <c r="AC524">
        <v>0.28867602676800003</v>
      </c>
      <c r="AD524" s="55">
        <v>44516.209247685183</v>
      </c>
      <c r="AE524" s="55">
        <v>44516.336430868054</v>
      </c>
      <c r="AF524">
        <v>3704</v>
      </c>
      <c r="AG524" t="s">
        <v>1828</v>
      </c>
      <c r="AH524" t="s">
        <v>1829</v>
      </c>
      <c r="AI524" t="s">
        <v>120</v>
      </c>
      <c r="AJ524">
        <v>0</v>
      </c>
      <c r="AK524" s="55">
        <v>44516.151284722226</v>
      </c>
      <c r="AL524" s="55">
        <v>44516.250254629631</v>
      </c>
      <c r="AM524" t="s">
        <v>13</v>
      </c>
      <c r="AN524">
        <v>871829107</v>
      </c>
      <c r="AO524" t="s">
        <v>32</v>
      </c>
      <c r="AP524" t="s">
        <v>33</v>
      </c>
      <c r="AQ524">
        <v>3</v>
      </c>
      <c r="AR524" t="s">
        <v>122</v>
      </c>
      <c r="AS524" t="s">
        <v>1828</v>
      </c>
      <c r="AT524" s="53">
        <v>36161</v>
      </c>
      <c r="AU524" t="s">
        <v>232</v>
      </c>
      <c r="AV524" t="s">
        <v>122</v>
      </c>
      <c r="AW524" t="s">
        <v>13</v>
      </c>
      <c r="AX524" s="53">
        <v>44249</v>
      </c>
      <c r="AY524" t="s">
        <v>123</v>
      </c>
      <c r="AZ524" t="s">
        <v>52</v>
      </c>
      <c r="BA524" t="s">
        <v>53</v>
      </c>
      <c r="BB524" t="s">
        <v>233</v>
      </c>
      <c r="BC524" t="s">
        <v>120</v>
      </c>
      <c r="BD524" t="s">
        <v>124</v>
      </c>
      <c r="BE524" t="s">
        <v>120</v>
      </c>
    </row>
    <row r="525" spans="1:57" hidden="1" x14ac:dyDescent="0.3">
      <c r="A525" s="55">
        <v>44515</v>
      </c>
      <c r="B525" t="s">
        <v>13</v>
      </c>
      <c r="C525" t="s">
        <v>32</v>
      </c>
      <c r="D525" t="s">
        <v>33</v>
      </c>
      <c r="E525">
        <v>3</v>
      </c>
      <c r="F525" t="s">
        <v>52</v>
      </c>
      <c r="G525" t="s">
        <v>53</v>
      </c>
      <c r="H525" t="s">
        <v>116</v>
      </c>
      <c r="I525" t="s">
        <v>69</v>
      </c>
      <c r="J525" s="55">
        <v>44514</v>
      </c>
      <c r="K525" s="55">
        <v>44515</v>
      </c>
      <c r="L525">
        <v>4</v>
      </c>
      <c r="M525" t="s">
        <v>117</v>
      </c>
      <c r="N525">
        <v>0</v>
      </c>
      <c r="O525">
        <v>12697140</v>
      </c>
      <c r="P525" t="s">
        <v>118</v>
      </c>
      <c r="Q525">
        <v>3709</v>
      </c>
      <c r="R525">
        <v>0</v>
      </c>
      <c r="S525">
        <v>0.13797575071199999</v>
      </c>
      <c r="T525" s="19">
        <v>3750133.2615800002</v>
      </c>
      <c r="U525" s="19">
        <v>3489817.136165</v>
      </c>
      <c r="V525" s="19">
        <f t="shared" si="8"/>
        <v>-260316.12541500013</v>
      </c>
      <c r="W525">
        <v>-273656.12</v>
      </c>
      <c r="X525">
        <v>0</v>
      </c>
      <c r="Y525">
        <v>-273656.12</v>
      </c>
      <c r="Z525">
        <v>13339.9945849999</v>
      </c>
      <c r="AA525">
        <v>3750133.2615800002</v>
      </c>
      <c r="AB525">
        <v>0.35572054789800001</v>
      </c>
      <c r="AC525">
        <v>0.75235179930100005</v>
      </c>
      <c r="AD525" s="55">
        <v>44516.209247685183</v>
      </c>
      <c r="AE525" s="55">
        <v>44516.336430868054</v>
      </c>
      <c r="AF525">
        <v>3709</v>
      </c>
      <c r="AG525" t="s">
        <v>1830</v>
      </c>
      <c r="AH525" t="s">
        <v>1831</v>
      </c>
      <c r="AI525" t="s">
        <v>120</v>
      </c>
      <c r="AJ525" t="s">
        <v>120</v>
      </c>
      <c r="AK525" s="55">
        <v>44516.151284722226</v>
      </c>
      <c r="AL525" s="55">
        <v>44516.250254629631</v>
      </c>
      <c r="AM525" t="s">
        <v>13</v>
      </c>
      <c r="AN525">
        <v>872540109</v>
      </c>
      <c r="AO525" t="s">
        <v>32</v>
      </c>
      <c r="AP525" t="s">
        <v>33</v>
      </c>
      <c r="AQ525">
        <v>3</v>
      </c>
      <c r="AR525" t="s">
        <v>122</v>
      </c>
      <c r="AS525" t="s">
        <v>1830</v>
      </c>
      <c r="AT525" s="53">
        <v>36161</v>
      </c>
      <c r="AU525" t="s">
        <v>232</v>
      </c>
      <c r="AV525" t="s">
        <v>122</v>
      </c>
      <c r="AW525" t="s">
        <v>13</v>
      </c>
      <c r="AX525" s="53">
        <v>44249</v>
      </c>
      <c r="AY525" t="s">
        <v>123</v>
      </c>
      <c r="AZ525" t="s">
        <v>52</v>
      </c>
      <c r="BA525" t="s">
        <v>53</v>
      </c>
      <c r="BB525" t="s">
        <v>233</v>
      </c>
      <c r="BC525" t="s">
        <v>120</v>
      </c>
      <c r="BD525" t="s">
        <v>124</v>
      </c>
      <c r="BE525" t="s">
        <v>120</v>
      </c>
    </row>
    <row r="526" spans="1:57" hidden="1" x14ac:dyDescent="0.3">
      <c r="A526" s="55">
        <v>44515</v>
      </c>
      <c r="B526" t="s">
        <v>13</v>
      </c>
      <c r="C526" t="s">
        <v>32</v>
      </c>
      <c r="D526" t="s">
        <v>33</v>
      </c>
      <c r="E526">
        <v>3</v>
      </c>
      <c r="F526" t="s">
        <v>52</v>
      </c>
      <c r="G526" t="s">
        <v>53</v>
      </c>
      <c r="H526" t="s">
        <v>116</v>
      </c>
      <c r="I526" t="s">
        <v>69</v>
      </c>
      <c r="J526" s="55">
        <v>44514</v>
      </c>
      <c r="K526" s="55">
        <v>44515</v>
      </c>
      <c r="L526">
        <v>4</v>
      </c>
      <c r="M526" t="s">
        <v>117</v>
      </c>
      <c r="N526">
        <v>0</v>
      </c>
      <c r="O526">
        <v>12697140</v>
      </c>
      <c r="P526" t="s">
        <v>118</v>
      </c>
      <c r="Q526">
        <v>3710</v>
      </c>
      <c r="R526">
        <v>0</v>
      </c>
      <c r="S526">
        <v>0.122021148774</v>
      </c>
      <c r="T526" s="19">
        <v>3316492.69</v>
      </c>
      <c r="U526" s="19">
        <v>3049878.93</v>
      </c>
      <c r="V526" s="19">
        <f t="shared" si="8"/>
        <v>-266613.75999999978</v>
      </c>
      <c r="W526">
        <v>-240426.69</v>
      </c>
      <c r="X526">
        <v>0</v>
      </c>
      <c r="Y526">
        <v>-240426.69</v>
      </c>
      <c r="Z526">
        <v>-26187.0699999998</v>
      </c>
      <c r="AA526">
        <v>3316492.69</v>
      </c>
      <c r="AB526">
        <v>-0.78960131825299995</v>
      </c>
      <c r="AC526">
        <v>-0.39749661705</v>
      </c>
      <c r="AD526" s="55">
        <v>44516.209247685183</v>
      </c>
      <c r="AE526" s="55">
        <v>44516.336430868054</v>
      </c>
      <c r="AF526">
        <v>3710</v>
      </c>
      <c r="AG526" t="s">
        <v>1832</v>
      </c>
      <c r="AH526" t="s">
        <v>1833</v>
      </c>
      <c r="AI526" t="s">
        <v>120</v>
      </c>
      <c r="AJ526">
        <v>0</v>
      </c>
      <c r="AK526" s="55">
        <v>44516.151284722226</v>
      </c>
      <c r="AL526" s="55">
        <v>44516.250254629631</v>
      </c>
      <c r="AM526" t="s">
        <v>13</v>
      </c>
      <c r="AN526">
        <v>872590104</v>
      </c>
      <c r="AO526" t="s">
        <v>32</v>
      </c>
      <c r="AP526" t="s">
        <v>33</v>
      </c>
      <c r="AQ526">
        <v>3</v>
      </c>
      <c r="AR526" t="s">
        <v>122</v>
      </c>
      <c r="AS526" t="s">
        <v>1832</v>
      </c>
      <c r="AT526" s="53">
        <v>36161</v>
      </c>
      <c r="AU526" t="s">
        <v>232</v>
      </c>
      <c r="AV526" t="s">
        <v>122</v>
      </c>
      <c r="AW526" t="s">
        <v>13</v>
      </c>
      <c r="AX526" s="53">
        <v>44249</v>
      </c>
      <c r="AY526" t="s">
        <v>123</v>
      </c>
      <c r="AZ526" t="s">
        <v>52</v>
      </c>
      <c r="BA526" t="s">
        <v>53</v>
      </c>
      <c r="BB526" t="s">
        <v>233</v>
      </c>
      <c r="BC526" t="s">
        <v>120</v>
      </c>
      <c r="BD526" t="s">
        <v>124</v>
      </c>
      <c r="BE526" t="s">
        <v>120</v>
      </c>
    </row>
    <row r="527" spans="1:57" hidden="1" x14ac:dyDescent="0.3">
      <c r="A527" s="55">
        <v>44515</v>
      </c>
      <c r="B527" t="s">
        <v>13</v>
      </c>
      <c r="C527" t="s">
        <v>32</v>
      </c>
      <c r="D527" t="s">
        <v>33</v>
      </c>
      <c r="E527">
        <v>3</v>
      </c>
      <c r="F527" t="s">
        <v>52</v>
      </c>
      <c r="G527" t="s">
        <v>53</v>
      </c>
      <c r="H527" t="s">
        <v>116</v>
      </c>
      <c r="I527" t="s">
        <v>69</v>
      </c>
      <c r="J527" s="55">
        <v>44514</v>
      </c>
      <c r="K527" s="55">
        <v>44515</v>
      </c>
      <c r="L527">
        <v>4</v>
      </c>
      <c r="M527" t="s">
        <v>117</v>
      </c>
      <c r="N527">
        <v>0</v>
      </c>
      <c r="O527">
        <v>12697140</v>
      </c>
      <c r="P527" t="s">
        <v>118</v>
      </c>
      <c r="Q527">
        <v>3720</v>
      </c>
      <c r="R527">
        <v>0</v>
      </c>
      <c r="S527">
        <v>0.21294066769799999</v>
      </c>
      <c r="T527" s="19">
        <v>5787653.8200000003</v>
      </c>
      <c r="U527" s="19">
        <v>5432365.3200000003</v>
      </c>
      <c r="V527" s="19">
        <f t="shared" si="8"/>
        <v>-355288.5</v>
      </c>
      <c r="W527">
        <v>-428060.72</v>
      </c>
      <c r="X527">
        <v>0</v>
      </c>
      <c r="Y527">
        <v>-428060.72</v>
      </c>
      <c r="Z527">
        <v>72772.22</v>
      </c>
      <c r="AA527">
        <v>5787653.8200000003</v>
      </c>
      <c r="AB527">
        <v>1.25736995099</v>
      </c>
      <c r="AC527">
        <v>1.657564802707</v>
      </c>
      <c r="AD527" s="55">
        <v>44516.209247685183</v>
      </c>
      <c r="AE527" s="55">
        <v>44516.336430868054</v>
      </c>
      <c r="AF527">
        <v>3720</v>
      </c>
      <c r="AG527" t="s">
        <v>1834</v>
      </c>
      <c r="AH527" t="s">
        <v>1835</v>
      </c>
      <c r="AI527" t="s">
        <v>120</v>
      </c>
      <c r="AJ527">
        <v>0</v>
      </c>
      <c r="AK527" s="55">
        <v>44516.151284722226</v>
      </c>
      <c r="AL527" s="55">
        <v>44516.250254629631</v>
      </c>
      <c r="AM527" t="s">
        <v>13</v>
      </c>
      <c r="AN527" s="59">
        <v>8.7611999999999999E+110</v>
      </c>
      <c r="AO527" t="s">
        <v>32</v>
      </c>
      <c r="AP527" t="s">
        <v>33</v>
      </c>
      <c r="AQ527">
        <v>3</v>
      </c>
      <c r="AR527" t="s">
        <v>122</v>
      </c>
      <c r="AS527" t="s">
        <v>1834</v>
      </c>
      <c r="AT527" s="53">
        <v>36161</v>
      </c>
      <c r="AU527" t="s">
        <v>232</v>
      </c>
      <c r="AV527" t="s">
        <v>122</v>
      </c>
      <c r="AW527" t="s">
        <v>13</v>
      </c>
      <c r="AX527" s="53">
        <v>44249</v>
      </c>
      <c r="AY527" t="s">
        <v>123</v>
      </c>
      <c r="AZ527" t="s">
        <v>52</v>
      </c>
      <c r="BA527" t="s">
        <v>53</v>
      </c>
      <c r="BB527" t="s">
        <v>233</v>
      </c>
      <c r="BC527" t="s">
        <v>120</v>
      </c>
      <c r="BD527" t="s">
        <v>124</v>
      </c>
      <c r="BE527" t="s">
        <v>120</v>
      </c>
    </row>
    <row r="528" spans="1:57" hidden="1" x14ac:dyDescent="0.3">
      <c r="A528" s="55">
        <v>44515</v>
      </c>
      <c r="B528" t="s">
        <v>13</v>
      </c>
      <c r="C528" t="s">
        <v>32</v>
      </c>
      <c r="D528" t="s">
        <v>33</v>
      </c>
      <c r="E528">
        <v>3</v>
      </c>
      <c r="F528" t="s">
        <v>52</v>
      </c>
      <c r="G528" t="s">
        <v>53</v>
      </c>
      <c r="H528" t="s">
        <v>116</v>
      </c>
      <c r="I528" t="s">
        <v>69</v>
      </c>
      <c r="J528" s="55">
        <v>44514</v>
      </c>
      <c r="K528" s="55">
        <v>44515</v>
      </c>
      <c r="L528">
        <v>4</v>
      </c>
      <c r="M528" t="s">
        <v>117</v>
      </c>
      <c r="N528">
        <v>0</v>
      </c>
      <c r="O528">
        <v>12697140</v>
      </c>
      <c r="P528" t="s">
        <v>118</v>
      </c>
      <c r="Q528">
        <v>3726</v>
      </c>
      <c r="R528">
        <v>0</v>
      </c>
      <c r="S528">
        <v>2.6350663470000001E-2</v>
      </c>
      <c r="T528" s="19">
        <v>716201.93426799995</v>
      </c>
      <c r="U528" s="19">
        <v>709233.67860900005</v>
      </c>
      <c r="V528" s="19">
        <f t="shared" si="8"/>
        <v>-6968.2556589999003</v>
      </c>
      <c r="W528">
        <v>0</v>
      </c>
      <c r="X528">
        <v>0</v>
      </c>
      <c r="Y528">
        <v>0</v>
      </c>
      <c r="Z528">
        <v>-6968.2556589999003</v>
      </c>
      <c r="AA528">
        <v>716201.93426799995</v>
      </c>
      <c r="AB528">
        <v>-0.97294566316999997</v>
      </c>
      <c r="AC528">
        <v>-0.58156611643099998</v>
      </c>
      <c r="AD528" s="55">
        <v>44516.209247685183</v>
      </c>
      <c r="AE528" s="55">
        <v>44516.336430868054</v>
      </c>
      <c r="AF528">
        <v>3726</v>
      </c>
      <c r="AG528" t="s">
        <v>1836</v>
      </c>
      <c r="AH528" t="s">
        <v>1837</v>
      </c>
      <c r="AI528" t="s">
        <v>120</v>
      </c>
      <c r="AJ528">
        <v>0</v>
      </c>
      <c r="AK528" s="55">
        <v>44516.151284722226</v>
      </c>
      <c r="AL528" s="55">
        <v>44516.250254629631</v>
      </c>
      <c r="AM528" t="s">
        <v>13</v>
      </c>
      <c r="AN528">
        <v>879369106</v>
      </c>
      <c r="AO528" t="s">
        <v>32</v>
      </c>
      <c r="AP528" t="s">
        <v>33</v>
      </c>
      <c r="AQ528">
        <v>3</v>
      </c>
      <c r="AR528" t="s">
        <v>122</v>
      </c>
      <c r="AS528" t="s">
        <v>1836</v>
      </c>
      <c r="AT528" s="53">
        <v>36161</v>
      </c>
      <c r="AU528" t="s">
        <v>232</v>
      </c>
      <c r="AV528" t="s">
        <v>122</v>
      </c>
      <c r="AW528" t="s">
        <v>13</v>
      </c>
      <c r="AX528" s="53">
        <v>44249</v>
      </c>
      <c r="AY528" t="s">
        <v>123</v>
      </c>
      <c r="AZ528" t="s">
        <v>52</v>
      </c>
      <c r="BA528" t="s">
        <v>53</v>
      </c>
      <c r="BB528" t="s">
        <v>233</v>
      </c>
      <c r="BC528" t="s">
        <v>120</v>
      </c>
      <c r="BD528" t="s">
        <v>124</v>
      </c>
      <c r="BE528" t="s">
        <v>120</v>
      </c>
    </row>
    <row r="529" spans="1:57" hidden="1" x14ac:dyDescent="0.3">
      <c r="A529" s="55">
        <v>44515</v>
      </c>
      <c r="B529" t="s">
        <v>13</v>
      </c>
      <c r="C529" t="s">
        <v>32</v>
      </c>
      <c r="D529" t="s">
        <v>33</v>
      </c>
      <c r="E529">
        <v>3</v>
      </c>
      <c r="F529" t="s">
        <v>52</v>
      </c>
      <c r="G529" t="s">
        <v>53</v>
      </c>
      <c r="H529" t="s">
        <v>116</v>
      </c>
      <c r="I529" t="s">
        <v>69</v>
      </c>
      <c r="J529" s="55">
        <v>44514</v>
      </c>
      <c r="K529" s="55">
        <v>44515</v>
      </c>
      <c r="L529">
        <v>4</v>
      </c>
      <c r="M529" t="s">
        <v>117</v>
      </c>
      <c r="N529">
        <v>0</v>
      </c>
      <c r="O529">
        <v>12697140</v>
      </c>
      <c r="P529" t="s">
        <v>118</v>
      </c>
      <c r="Q529">
        <v>3735</v>
      </c>
      <c r="R529">
        <v>0</v>
      </c>
      <c r="S529">
        <v>4.0240572664000003E-2</v>
      </c>
      <c r="T529" s="19">
        <v>1093724.8700000001</v>
      </c>
      <c r="U529" s="19">
        <v>975941.64</v>
      </c>
      <c r="V529" s="19">
        <f t="shared" si="8"/>
        <v>-117783.2300000001</v>
      </c>
      <c r="W529">
        <v>-128232.68</v>
      </c>
      <c r="X529">
        <v>0</v>
      </c>
      <c r="Y529">
        <v>-128232.68</v>
      </c>
      <c r="Z529">
        <v>10449.449999999901</v>
      </c>
      <c r="AA529">
        <v>1093724.8700000001</v>
      </c>
      <c r="AB529">
        <v>0.95540023698999998</v>
      </c>
      <c r="AC529">
        <v>1.3544018058689999</v>
      </c>
      <c r="AD529" s="55">
        <v>44516.209247685183</v>
      </c>
      <c r="AE529" s="55">
        <v>44516.336430868054</v>
      </c>
      <c r="AF529">
        <v>3735</v>
      </c>
      <c r="AG529" t="s">
        <v>1838</v>
      </c>
      <c r="AH529" t="s">
        <v>1839</v>
      </c>
      <c r="AI529" t="s">
        <v>120</v>
      </c>
      <c r="AJ529">
        <v>0</v>
      </c>
      <c r="AK529" s="55">
        <v>44516.151284722226</v>
      </c>
      <c r="AL529" s="55">
        <v>44516.250254629631</v>
      </c>
      <c r="AM529" t="s">
        <v>13</v>
      </c>
      <c r="AN529">
        <v>880770102</v>
      </c>
      <c r="AO529" t="s">
        <v>32</v>
      </c>
      <c r="AP529" t="s">
        <v>33</v>
      </c>
      <c r="AQ529">
        <v>3</v>
      </c>
      <c r="AR529" t="s">
        <v>122</v>
      </c>
      <c r="AS529" t="s">
        <v>1838</v>
      </c>
      <c r="AT529" s="53">
        <v>36161</v>
      </c>
      <c r="AU529" t="s">
        <v>232</v>
      </c>
      <c r="AV529" t="s">
        <v>122</v>
      </c>
      <c r="AW529" t="s">
        <v>13</v>
      </c>
      <c r="AX529" s="53">
        <v>44249</v>
      </c>
      <c r="AY529" t="s">
        <v>123</v>
      </c>
      <c r="AZ529" t="s">
        <v>52</v>
      </c>
      <c r="BA529" t="s">
        <v>53</v>
      </c>
      <c r="BB529" t="s">
        <v>233</v>
      </c>
      <c r="BC529" t="s">
        <v>120</v>
      </c>
      <c r="BD529" t="s">
        <v>124</v>
      </c>
      <c r="BE529" t="s">
        <v>120</v>
      </c>
    </row>
    <row r="530" spans="1:57" hidden="1" x14ac:dyDescent="0.3">
      <c r="A530" s="55">
        <v>44515</v>
      </c>
      <c r="B530" t="s">
        <v>13</v>
      </c>
      <c r="C530" t="s">
        <v>32</v>
      </c>
      <c r="D530" t="s">
        <v>33</v>
      </c>
      <c r="E530">
        <v>3</v>
      </c>
      <c r="F530" t="s">
        <v>52</v>
      </c>
      <c r="G530" t="s">
        <v>53</v>
      </c>
      <c r="H530" t="s">
        <v>116</v>
      </c>
      <c r="I530" t="s">
        <v>69</v>
      </c>
      <c r="J530" s="55">
        <v>44514</v>
      </c>
      <c r="K530" s="55">
        <v>44515</v>
      </c>
      <c r="L530">
        <v>4</v>
      </c>
      <c r="M530" t="s">
        <v>117</v>
      </c>
      <c r="N530">
        <v>0</v>
      </c>
      <c r="O530">
        <v>12697140</v>
      </c>
      <c r="P530" t="s">
        <v>118</v>
      </c>
      <c r="Q530">
        <v>3738</v>
      </c>
      <c r="R530">
        <v>0</v>
      </c>
      <c r="S530">
        <v>1.400745322843</v>
      </c>
      <c r="T530" s="19">
        <v>38071774.200000003</v>
      </c>
      <c r="U530" s="19">
        <v>34469485.060000002</v>
      </c>
      <c r="V530" s="19">
        <f t="shared" si="8"/>
        <v>-3602289.1400000006</v>
      </c>
      <c r="W530">
        <v>-2717400.67</v>
      </c>
      <c r="X530">
        <v>0</v>
      </c>
      <c r="Y530">
        <v>-2717400.67</v>
      </c>
      <c r="Z530">
        <v>-884888.47000000102</v>
      </c>
      <c r="AA530">
        <v>38071774.200000003</v>
      </c>
      <c r="AB530">
        <v>-2.324263811167</v>
      </c>
      <c r="AC530">
        <v>-1.9382245360070001</v>
      </c>
      <c r="AD530" s="55">
        <v>44516.209247685183</v>
      </c>
      <c r="AE530" s="55">
        <v>44516.336430868054</v>
      </c>
      <c r="AF530">
        <v>3738</v>
      </c>
      <c r="AG530" t="s">
        <v>1849</v>
      </c>
      <c r="AH530" t="s">
        <v>1850</v>
      </c>
      <c r="AI530" t="s">
        <v>120</v>
      </c>
      <c r="AJ530">
        <v>0</v>
      </c>
      <c r="AK530" s="55">
        <v>44516.151284722226</v>
      </c>
      <c r="AL530" s="55">
        <v>44516.250254629631</v>
      </c>
      <c r="AM530" t="s">
        <v>13</v>
      </c>
      <c r="AN530" t="s">
        <v>1851</v>
      </c>
      <c r="AO530" t="s">
        <v>32</v>
      </c>
      <c r="AP530" t="s">
        <v>33</v>
      </c>
      <c r="AQ530">
        <v>3</v>
      </c>
      <c r="AR530" t="s">
        <v>122</v>
      </c>
      <c r="AS530" t="s">
        <v>1849</v>
      </c>
      <c r="AT530" s="53">
        <v>36161</v>
      </c>
      <c r="AU530" t="s">
        <v>232</v>
      </c>
      <c r="AV530" t="s">
        <v>122</v>
      </c>
      <c r="AW530" t="s">
        <v>13</v>
      </c>
      <c r="AX530" s="53">
        <v>44249</v>
      </c>
      <c r="AY530" t="s">
        <v>123</v>
      </c>
      <c r="AZ530" t="s">
        <v>52</v>
      </c>
      <c r="BA530" t="s">
        <v>53</v>
      </c>
      <c r="BB530" t="s">
        <v>233</v>
      </c>
      <c r="BC530" t="s">
        <v>120</v>
      </c>
      <c r="BD530" t="s">
        <v>124</v>
      </c>
      <c r="BE530" t="s">
        <v>120</v>
      </c>
    </row>
    <row r="531" spans="1:57" hidden="1" x14ac:dyDescent="0.3">
      <c r="A531" s="55">
        <v>44515</v>
      </c>
      <c r="B531" t="s">
        <v>13</v>
      </c>
      <c r="C531" t="s">
        <v>32</v>
      </c>
      <c r="D531" t="s">
        <v>33</v>
      </c>
      <c r="E531">
        <v>3</v>
      </c>
      <c r="F531" t="s">
        <v>52</v>
      </c>
      <c r="G531" t="s">
        <v>53</v>
      </c>
      <c r="H531" t="s">
        <v>116</v>
      </c>
      <c r="I531" t="s">
        <v>69</v>
      </c>
      <c r="J531" s="55">
        <v>44514</v>
      </c>
      <c r="K531" s="55">
        <v>44515</v>
      </c>
      <c r="L531">
        <v>4</v>
      </c>
      <c r="M531" t="s">
        <v>117</v>
      </c>
      <c r="N531">
        <v>0</v>
      </c>
      <c r="O531">
        <v>12697140</v>
      </c>
      <c r="P531" t="s">
        <v>118</v>
      </c>
      <c r="Q531">
        <v>3740</v>
      </c>
      <c r="R531">
        <v>0</v>
      </c>
      <c r="S531">
        <v>0.29058367101100002</v>
      </c>
      <c r="T531" s="19">
        <v>7956161.3100600103</v>
      </c>
      <c r="U531" s="19">
        <v>7259344.1100000003</v>
      </c>
      <c r="V531" s="19">
        <f t="shared" si="8"/>
        <v>-696817.20006000996</v>
      </c>
      <c r="W531">
        <v>-572120.68999999994</v>
      </c>
      <c r="X531">
        <v>-58197.47</v>
      </c>
      <c r="Y531">
        <v>-630318.16</v>
      </c>
      <c r="Z531">
        <v>-66499.040060009997</v>
      </c>
      <c r="AA531">
        <v>7897963.8400600096</v>
      </c>
      <c r="AB531">
        <v>-0.84197701340099995</v>
      </c>
      <c r="AC531">
        <v>-0.44718013468000001</v>
      </c>
      <c r="AD531" s="55">
        <v>44516.209247685183</v>
      </c>
      <c r="AE531" s="55">
        <v>44516.336430868054</v>
      </c>
      <c r="AF531">
        <v>3740</v>
      </c>
      <c r="AG531" t="s">
        <v>1852</v>
      </c>
      <c r="AH531" t="s">
        <v>1853</v>
      </c>
      <c r="AI531" t="s">
        <v>120</v>
      </c>
      <c r="AJ531">
        <v>0</v>
      </c>
      <c r="AK531" s="55">
        <v>44516.151284722226</v>
      </c>
      <c r="AL531" s="55">
        <v>44516.250254629631</v>
      </c>
      <c r="AM531" t="s">
        <v>13</v>
      </c>
      <c r="AN531">
        <v>882508104</v>
      </c>
      <c r="AO531" t="s">
        <v>32</v>
      </c>
      <c r="AP531" t="s">
        <v>33</v>
      </c>
      <c r="AQ531">
        <v>3</v>
      </c>
      <c r="AR531" t="s">
        <v>122</v>
      </c>
      <c r="AS531" t="s">
        <v>1852</v>
      </c>
      <c r="AT531" s="53">
        <v>36161</v>
      </c>
      <c r="AU531" t="s">
        <v>232</v>
      </c>
      <c r="AV531" t="s">
        <v>122</v>
      </c>
      <c r="AW531" t="s">
        <v>13</v>
      </c>
      <c r="AX531" s="53">
        <v>44249</v>
      </c>
      <c r="AY531" t="s">
        <v>123</v>
      </c>
      <c r="AZ531" t="s">
        <v>52</v>
      </c>
      <c r="BA531" t="s">
        <v>53</v>
      </c>
      <c r="BB531" t="s">
        <v>233</v>
      </c>
      <c r="BC531" t="s">
        <v>120</v>
      </c>
      <c r="BD531" t="s">
        <v>124</v>
      </c>
      <c r="BE531" t="s">
        <v>120</v>
      </c>
    </row>
    <row r="532" spans="1:57" hidden="1" x14ac:dyDescent="0.3">
      <c r="A532" s="55">
        <v>44515</v>
      </c>
      <c r="B532" t="s">
        <v>13</v>
      </c>
      <c r="C532" t="s">
        <v>32</v>
      </c>
      <c r="D532" t="s">
        <v>33</v>
      </c>
      <c r="E532">
        <v>3</v>
      </c>
      <c r="F532" t="s">
        <v>52</v>
      </c>
      <c r="G532" t="s">
        <v>53</v>
      </c>
      <c r="H532" t="s">
        <v>116</v>
      </c>
      <c r="I532" t="s">
        <v>69</v>
      </c>
      <c r="J532" s="55">
        <v>44514</v>
      </c>
      <c r="K532" s="55">
        <v>44515</v>
      </c>
      <c r="L532">
        <v>4</v>
      </c>
      <c r="M532" t="s">
        <v>117</v>
      </c>
      <c r="N532">
        <v>0</v>
      </c>
      <c r="O532">
        <v>12697140</v>
      </c>
      <c r="P532" t="s">
        <v>118</v>
      </c>
      <c r="Q532">
        <v>3741</v>
      </c>
      <c r="R532">
        <v>0</v>
      </c>
      <c r="S532">
        <v>2.8779664738000001E-2</v>
      </c>
      <c r="T532" s="19">
        <v>782221.35</v>
      </c>
      <c r="U532" s="19">
        <v>774489.18</v>
      </c>
      <c r="V532" s="19">
        <f t="shared" si="8"/>
        <v>-7732.1699999999255</v>
      </c>
      <c r="W532">
        <v>0</v>
      </c>
      <c r="X532">
        <v>0</v>
      </c>
      <c r="Y532">
        <v>0</v>
      </c>
      <c r="Z532">
        <v>-7732.16999999993</v>
      </c>
      <c r="AA532">
        <v>782221.35</v>
      </c>
      <c r="AB532">
        <v>-0.98848874426699995</v>
      </c>
      <c r="AC532">
        <v>-0.59716993379200001</v>
      </c>
      <c r="AD532" s="55">
        <v>44516.209247685183</v>
      </c>
      <c r="AE532" s="55">
        <v>44516.336430868054</v>
      </c>
      <c r="AF532">
        <v>3741</v>
      </c>
      <c r="AG532" t="s">
        <v>1854</v>
      </c>
      <c r="AH532" t="s">
        <v>1855</v>
      </c>
      <c r="AI532" t="s">
        <v>120</v>
      </c>
      <c r="AJ532">
        <v>0</v>
      </c>
      <c r="AK532" s="55">
        <v>44516.151284722226</v>
      </c>
      <c r="AL532" s="55">
        <v>44516.250254629631</v>
      </c>
      <c r="AM532" t="s">
        <v>13</v>
      </c>
      <c r="AN532">
        <v>883203101</v>
      </c>
      <c r="AO532" t="s">
        <v>32</v>
      </c>
      <c r="AP532" t="s">
        <v>33</v>
      </c>
      <c r="AQ532">
        <v>3</v>
      </c>
      <c r="AR532" t="s">
        <v>122</v>
      </c>
      <c r="AS532" t="s">
        <v>1854</v>
      </c>
      <c r="AT532" s="53">
        <v>36161</v>
      </c>
      <c r="AU532" t="s">
        <v>232</v>
      </c>
      <c r="AV532" t="s">
        <v>122</v>
      </c>
      <c r="AW532" t="s">
        <v>13</v>
      </c>
      <c r="AX532" s="53">
        <v>44249</v>
      </c>
      <c r="AY532" t="s">
        <v>123</v>
      </c>
      <c r="AZ532" t="s">
        <v>52</v>
      </c>
      <c r="BA532" t="s">
        <v>53</v>
      </c>
      <c r="BB532" t="s">
        <v>233</v>
      </c>
      <c r="BC532" t="s">
        <v>120</v>
      </c>
      <c r="BD532" t="s">
        <v>124</v>
      </c>
      <c r="BE532" t="s">
        <v>120</v>
      </c>
    </row>
    <row r="533" spans="1:57" hidden="1" x14ac:dyDescent="0.3">
      <c r="A533" s="55">
        <v>44515</v>
      </c>
      <c r="B533" t="s">
        <v>13</v>
      </c>
      <c r="C533" t="s">
        <v>32</v>
      </c>
      <c r="D533" t="s">
        <v>33</v>
      </c>
      <c r="E533">
        <v>3</v>
      </c>
      <c r="F533" t="s">
        <v>52</v>
      </c>
      <c r="G533" t="s">
        <v>53</v>
      </c>
      <c r="H533" t="s">
        <v>116</v>
      </c>
      <c r="I533" t="s">
        <v>69</v>
      </c>
      <c r="J533" s="55">
        <v>44514</v>
      </c>
      <c r="K533" s="55">
        <v>44515</v>
      </c>
      <c r="L533">
        <v>4</v>
      </c>
      <c r="M533" t="s">
        <v>117</v>
      </c>
      <c r="N533">
        <v>0</v>
      </c>
      <c r="O533">
        <v>12697140</v>
      </c>
      <c r="P533" t="s">
        <v>118</v>
      </c>
      <c r="Q533">
        <v>3743</v>
      </c>
      <c r="R533">
        <v>0</v>
      </c>
      <c r="S533">
        <v>0.41328740608600001</v>
      </c>
      <c r="T533" s="19">
        <v>11233008.99</v>
      </c>
      <c r="U533" s="19">
        <v>10324502.640000001</v>
      </c>
      <c r="V533" s="19">
        <f t="shared" si="8"/>
        <v>-908506.34999999963</v>
      </c>
      <c r="W533">
        <v>-813383.26</v>
      </c>
      <c r="X533">
        <v>0</v>
      </c>
      <c r="Y533">
        <v>-813383.26</v>
      </c>
      <c r="Z533">
        <v>-95123.089999999604</v>
      </c>
      <c r="AA533">
        <v>11233008.99</v>
      </c>
      <c r="AB533">
        <v>-0.84681753646500002</v>
      </c>
      <c r="AC533">
        <v>-0.45493900039399998</v>
      </c>
      <c r="AD533" s="55">
        <v>44516.209247685183</v>
      </c>
      <c r="AE533" s="55">
        <v>44516.336430868054</v>
      </c>
      <c r="AF533">
        <v>3743</v>
      </c>
      <c r="AG533" t="s">
        <v>1856</v>
      </c>
      <c r="AH533" t="s">
        <v>1857</v>
      </c>
      <c r="AI533" t="s">
        <v>120</v>
      </c>
      <c r="AJ533">
        <v>0</v>
      </c>
      <c r="AK533" s="55">
        <v>44516.151284722226</v>
      </c>
      <c r="AL533" s="55">
        <v>44516.250254629631</v>
      </c>
      <c r="AM533" t="s">
        <v>13</v>
      </c>
      <c r="AN533">
        <v>883556102</v>
      </c>
      <c r="AO533" t="s">
        <v>32</v>
      </c>
      <c r="AP533" t="s">
        <v>33</v>
      </c>
      <c r="AQ533">
        <v>3</v>
      </c>
      <c r="AR533" t="s">
        <v>122</v>
      </c>
      <c r="AS533" t="s">
        <v>1856</v>
      </c>
      <c r="AT533" s="53">
        <v>36161</v>
      </c>
      <c r="AU533" t="s">
        <v>232</v>
      </c>
      <c r="AV533" t="s">
        <v>122</v>
      </c>
      <c r="AW533" t="s">
        <v>13</v>
      </c>
      <c r="AX533" s="53">
        <v>44249</v>
      </c>
      <c r="AY533" t="s">
        <v>123</v>
      </c>
      <c r="AZ533" t="s">
        <v>52</v>
      </c>
      <c r="BA533" t="s">
        <v>53</v>
      </c>
      <c r="BB533" t="s">
        <v>233</v>
      </c>
      <c r="BC533" t="s">
        <v>120</v>
      </c>
      <c r="BD533" t="s">
        <v>124</v>
      </c>
      <c r="BE533" t="s">
        <v>120</v>
      </c>
    </row>
    <row r="534" spans="1:57" hidden="1" x14ac:dyDescent="0.3">
      <c r="A534" s="55">
        <v>44515</v>
      </c>
      <c r="B534" t="s">
        <v>13</v>
      </c>
      <c r="C534" t="s">
        <v>32</v>
      </c>
      <c r="D534" t="s">
        <v>33</v>
      </c>
      <c r="E534">
        <v>3</v>
      </c>
      <c r="F534" t="s">
        <v>52</v>
      </c>
      <c r="G534" t="s">
        <v>53</v>
      </c>
      <c r="H534" t="s">
        <v>116</v>
      </c>
      <c r="I534" t="s">
        <v>69</v>
      </c>
      <c r="J534" s="55">
        <v>44514</v>
      </c>
      <c r="K534" s="55">
        <v>44515</v>
      </c>
      <c r="L534">
        <v>4</v>
      </c>
      <c r="M534" t="s">
        <v>117</v>
      </c>
      <c r="N534">
        <v>0</v>
      </c>
      <c r="O534">
        <v>12697140</v>
      </c>
      <c r="P534" t="s">
        <v>118</v>
      </c>
      <c r="Q534">
        <v>3747</v>
      </c>
      <c r="R534">
        <v>0</v>
      </c>
      <c r="S534">
        <v>0.17622754566099999</v>
      </c>
      <c r="T534" s="19">
        <v>4789803.84</v>
      </c>
      <c r="U534" s="19">
        <v>4414032.1500000004</v>
      </c>
      <c r="V534" s="19">
        <f t="shared" si="8"/>
        <v>-375771.68999999948</v>
      </c>
      <c r="W534">
        <v>-347823.71</v>
      </c>
      <c r="X534">
        <v>0</v>
      </c>
      <c r="Y534">
        <v>-347823.71</v>
      </c>
      <c r="Z534">
        <v>-27947.979999999501</v>
      </c>
      <c r="AA534">
        <v>4789803.84</v>
      </c>
      <c r="AB534">
        <v>-0.58348903073199998</v>
      </c>
      <c r="AC534">
        <v>-0.19056953065400001</v>
      </c>
      <c r="AD534" s="55">
        <v>44516.209247685183</v>
      </c>
      <c r="AE534" s="55">
        <v>44516.336430868054</v>
      </c>
      <c r="AF534">
        <v>3747</v>
      </c>
      <c r="AG534" t="s">
        <v>1858</v>
      </c>
      <c r="AH534" t="s">
        <v>1859</v>
      </c>
      <c r="AI534" t="s">
        <v>120</v>
      </c>
      <c r="AJ534">
        <v>0</v>
      </c>
      <c r="AK534" s="55">
        <v>44516.151284722226</v>
      </c>
      <c r="AL534" s="55">
        <v>44516.250254629631</v>
      </c>
      <c r="AM534" t="s">
        <v>13</v>
      </c>
      <c r="AN534" t="s">
        <v>1860</v>
      </c>
      <c r="AO534" t="s">
        <v>32</v>
      </c>
      <c r="AP534" t="s">
        <v>33</v>
      </c>
      <c r="AQ534">
        <v>3</v>
      </c>
      <c r="AR534" t="s">
        <v>122</v>
      </c>
      <c r="AS534" t="s">
        <v>1858</v>
      </c>
      <c r="AT534" s="53">
        <v>36161</v>
      </c>
      <c r="AU534" t="s">
        <v>232</v>
      </c>
      <c r="AV534" t="s">
        <v>122</v>
      </c>
      <c r="AW534" t="s">
        <v>13</v>
      </c>
      <c r="AX534" s="53">
        <v>44249</v>
      </c>
      <c r="AY534" t="s">
        <v>123</v>
      </c>
      <c r="AZ534" t="s">
        <v>52</v>
      </c>
      <c r="BA534" t="s">
        <v>53</v>
      </c>
      <c r="BB534" t="s">
        <v>233</v>
      </c>
      <c r="BC534" t="s">
        <v>120</v>
      </c>
      <c r="BD534" t="s">
        <v>124</v>
      </c>
      <c r="BE534" t="s">
        <v>120</v>
      </c>
    </row>
    <row r="535" spans="1:57" hidden="1" x14ac:dyDescent="0.3">
      <c r="A535" s="55">
        <v>44515</v>
      </c>
      <c r="B535" t="s">
        <v>13</v>
      </c>
      <c r="C535" t="s">
        <v>32</v>
      </c>
      <c r="D535" t="s">
        <v>33</v>
      </c>
      <c r="E535">
        <v>3</v>
      </c>
      <c r="F535" t="s">
        <v>52</v>
      </c>
      <c r="G535" t="s">
        <v>53</v>
      </c>
      <c r="H535" t="s">
        <v>116</v>
      </c>
      <c r="I535" t="s">
        <v>69</v>
      </c>
      <c r="J535" s="55">
        <v>44514</v>
      </c>
      <c r="K535" s="55">
        <v>44515</v>
      </c>
      <c r="L535">
        <v>4</v>
      </c>
      <c r="M535" t="s">
        <v>117</v>
      </c>
      <c r="N535">
        <v>0</v>
      </c>
      <c r="O535">
        <v>12697140</v>
      </c>
      <c r="P535" t="s">
        <v>118</v>
      </c>
      <c r="Q535">
        <v>3760</v>
      </c>
      <c r="R535">
        <v>0</v>
      </c>
      <c r="S535">
        <v>4.2194394395000001E-2</v>
      </c>
      <c r="T535" s="19">
        <v>1146829.07</v>
      </c>
      <c r="U535" s="19">
        <v>1024791.15</v>
      </c>
      <c r="V535" s="19">
        <f t="shared" si="8"/>
        <v>-122037.92000000004</v>
      </c>
      <c r="W535">
        <v>-126458.84</v>
      </c>
      <c r="X535">
        <v>0</v>
      </c>
      <c r="Y535">
        <v>-126458.84</v>
      </c>
      <c r="Z535">
        <v>4420.9199999999501</v>
      </c>
      <c r="AA535">
        <v>1146829.07</v>
      </c>
      <c r="AB535">
        <v>0.38549075146799999</v>
      </c>
      <c r="AC535">
        <v>0.78223910291200005</v>
      </c>
      <c r="AD535" s="55">
        <v>44516.209247685183</v>
      </c>
      <c r="AE535" s="55">
        <v>44516.336430868054</v>
      </c>
      <c r="AF535">
        <v>3760</v>
      </c>
      <c r="AG535" t="s">
        <v>1861</v>
      </c>
      <c r="AH535" t="s">
        <v>1862</v>
      </c>
      <c r="AI535" t="s">
        <v>120</v>
      </c>
      <c r="AJ535">
        <v>0</v>
      </c>
      <c r="AK535" s="55">
        <v>44516.151284722226</v>
      </c>
      <c r="AL535" s="55">
        <v>44516.250254629631</v>
      </c>
      <c r="AM535" t="s">
        <v>13</v>
      </c>
      <c r="AN535">
        <v>892356106</v>
      </c>
      <c r="AO535" t="s">
        <v>32</v>
      </c>
      <c r="AP535" t="s">
        <v>33</v>
      </c>
      <c r="AQ535">
        <v>3</v>
      </c>
      <c r="AR535" t="s">
        <v>122</v>
      </c>
      <c r="AS535" t="s">
        <v>1861</v>
      </c>
      <c r="AT535" s="53">
        <v>36161</v>
      </c>
      <c r="AU535" t="s">
        <v>232</v>
      </c>
      <c r="AV535" t="s">
        <v>122</v>
      </c>
      <c r="AW535" t="s">
        <v>13</v>
      </c>
      <c r="AX535" s="53">
        <v>44249</v>
      </c>
      <c r="AY535" t="s">
        <v>123</v>
      </c>
      <c r="AZ535" t="s">
        <v>52</v>
      </c>
      <c r="BA535" t="s">
        <v>53</v>
      </c>
      <c r="BB535" t="s">
        <v>233</v>
      </c>
      <c r="BC535" t="s">
        <v>120</v>
      </c>
      <c r="BD535" t="s">
        <v>124</v>
      </c>
      <c r="BE535" t="s">
        <v>120</v>
      </c>
    </row>
    <row r="536" spans="1:57" hidden="1" x14ac:dyDescent="0.3">
      <c r="A536" s="55">
        <v>44515</v>
      </c>
      <c r="B536" t="s">
        <v>13</v>
      </c>
      <c r="C536" t="s">
        <v>32</v>
      </c>
      <c r="D536" t="s">
        <v>33</v>
      </c>
      <c r="E536">
        <v>3</v>
      </c>
      <c r="F536" t="s">
        <v>52</v>
      </c>
      <c r="G536" t="s">
        <v>53</v>
      </c>
      <c r="H536" t="s">
        <v>116</v>
      </c>
      <c r="I536" t="s">
        <v>69</v>
      </c>
      <c r="J536" s="55">
        <v>44514</v>
      </c>
      <c r="K536" s="55">
        <v>44515</v>
      </c>
      <c r="L536">
        <v>4</v>
      </c>
      <c r="M536" t="s">
        <v>117</v>
      </c>
      <c r="N536">
        <v>0</v>
      </c>
      <c r="O536">
        <v>12697140</v>
      </c>
      <c r="P536" t="s">
        <v>118</v>
      </c>
      <c r="Q536">
        <v>3761</v>
      </c>
      <c r="R536">
        <v>0</v>
      </c>
      <c r="S536">
        <v>5.5507559480000003E-2</v>
      </c>
      <c r="T536" s="19">
        <v>1508676.3</v>
      </c>
      <c r="U536" s="19">
        <v>1404201.98</v>
      </c>
      <c r="V536" s="19">
        <f t="shared" si="8"/>
        <v>-104474.32000000007</v>
      </c>
      <c r="W536">
        <v>-123635.28</v>
      </c>
      <c r="X536">
        <v>0</v>
      </c>
      <c r="Y536">
        <v>-123635.28</v>
      </c>
      <c r="Z536">
        <v>19160.959999999901</v>
      </c>
      <c r="AA536">
        <v>1508676.3</v>
      </c>
      <c r="AB536">
        <v>1.2700511037390001</v>
      </c>
      <c r="AC536">
        <v>1.6702954898910001</v>
      </c>
      <c r="AD536" s="55">
        <v>44516.209247685183</v>
      </c>
      <c r="AE536" s="55">
        <v>44516.336430868054</v>
      </c>
      <c r="AF536">
        <v>3761</v>
      </c>
      <c r="AG536" t="s">
        <v>1863</v>
      </c>
      <c r="AH536" t="s">
        <v>1864</v>
      </c>
      <c r="AI536" t="s">
        <v>120</v>
      </c>
      <c r="AJ536">
        <v>0</v>
      </c>
      <c r="AK536" s="55">
        <v>44516.151284722226</v>
      </c>
      <c r="AL536" s="55">
        <v>44516.250254629631</v>
      </c>
      <c r="AM536" t="s">
        <v>13</v>
      </c>
      <c r="AN536">
        <v>893641100</v>
      </c>
      <c r="AO536" t="s">
        <v>32</v>
      </c>
      <c r="AP536" t="s">
        <v>33</v>
      </c>
      <c r="AQ536">
        <v>3</v>
      </c>
      <c r="AR536" t="s">
        <v>122</v>
      </c>
      <c r="AS536" t="s">
        <v>1863</v>
      </c>
      <c r="AT536" s="53">
        <v>36161</v>
      </c>
      <c r="AU536" t="s">
        <v>232</v>
      </c>
      <c r="AV536" t="s">
        <v>122</v>
      </c>
      <c r="AW536" t="s">
        <v>13</v>
      </c>
      <c r="AX536" s="53">
        <v>44249</v>
      </c>
      <c r="AY536" t="s">
        <v>123</v>
      </c>
      <c r="AZ536" t="s">
        <v>52</v>
      </c>
      <c r="BA536" t="s">
        <v>53</v>
      </c>
      <c r="BB536" t="s">
        <v>233</v>
      </c>
      <c r="BC536" t="s">
        <v>120</v>
      </c>
      <c r="BD536" t="s">
        <v>124</v>
      </c>
      <c r="BE536" t="s">
        <v>120</v>
      </c>
    </row>
    <row r="537" spans="1:57" hidden="1" x14ac:dyDescent="0.3">
      <c r="A537" s="55">
        <v>44515</v>
      </c>
      <c r="B537" t="s">
        <v>13</v>
      </c>
      <c r="C537" t="s">
        <v>32</v>
      </c>
      <c r="D537" t="s">
        <v>33</v>
      </c>
      <c r="E537">
        <v>3</v>
      </c>
      <c r="F537" t="s">
        <v>52</v>
      </c>
      <c r="G537" t="s">
        <v>53</v>
      </c>
      <c r="H537" t="s">
        <v>116</v>
      </c>
      <c r="I537" t="s">
        <v>69</v>
      </c>
      <c r="J537" s="55">
        <v>44514</v>
      </c>
      <c r="K537" s="55">
        <v>44515</v>
      </c>
      <c r="L537">
        <v>4</v>
      </c>
      <c r="M537" t="s">
        <v>117</v>
      </c>
      <c r="N537">
        <v>0</v>
      </c>
      <c r="O537">
        <v>12697140</v>
      </c>
      <c r="P537" t="s">
        <v>118</v>
      </c>
      <c r="Q537">
        <v>3762</v>
      </c>
      <c r="R537">
        <v>0</v>
      </c>
      <c r="S537">
        <v>6.5536565845000005E-2</v>
      </c>
      <c r="T537" s="19">
        <v>1781261.23</v>
      </c>
      <c r="U537" s="19">
        <v>1651401.06</v>
      </c>
      <c r="V537" s="19">
        <f t="shared" si="8"/>
        <v>-129860.16999999993</v>
      </c>
      <c r="W537">
        <v>-130061.2</v>
      </c>
      <c r="X537">
        <v>0</v>
      </c>
      <c r="Y537">
        <v>-130061.2</v>
      </c>
      <c r="Z537">
        <v>201.03000000007199</v>
      </c>
      <c r="AA537">
        <v>1781261.23</v>
      </c>
      <c r="AB537">
        <v>1.1285823585E-2</v>
      </c>
      <c r="AC537">
        <v>0.40655571083699998</v>
      </c>
      <c r="AD537" s="55">
        <v>44516.209247685183</v>
      </c>
      <c r="AE537" s="55">
        <v>44516.336430868054</v>
      </c>
      <c r="AF537">
        <v>3762</v>
      </c>
      <c r="AG537" t="s">
        <v>1865</v>
      </c>
      <c r="AH537" t="s">
        <v>1866</v>
      </c>
      <c r="AI537" t="s">
        <v>120</v>
      </c>
      <c r="AJ537" t="s">
        <v>120</v>
      </c>
      <c r="AK537" s="55">
        <v>44516.151284722226</v>
      </c>
      <c r="AL537" s="55">
        <v>44516.250254629631</v>
      </c>
      <c r="AM537" t="s">
        <v>13</v>
      </c>
      <c r="AN537" s="59">
        <v>8.9417000000000005E+113</v>
      </c>
      <c r="AO537" t="s">
        <v>32</v>
      </c>
      <c r="AP537" t="s">
        <v>33</v>
      </c>
      <c r="AQ537">
        <v>3</v>
      </c>
      <c r="AR537" t="s">
        <v>122</v>
      </c>
      <c r="AS537" t="s">
        <v>1865</v>
      </c>
      <c r="AT537" s="53">
        <v>36161</v>
      </c>
      <c r="AU537" t="s">
        <v>232</v>
      </c>
      <c r="AV537" t="s">
        <v>122</v>
      </c>
      <c r="AW537" t="s">
        <v>13</v>
      </c>
      <c r="AX537" s="53">
        <v>44249</v>
      </c>
      <c r="AY537" t="s">
        <v>123</v>
      </c>
      <c r="AZ537" t="s">
        <v>52</v>
      </c>
      <c r="BA537" t="s">
        <v>53</v>
      </c>
      <c r="BB537" t="s">
        <v>233</v>
      </c>
      <c r="BC537" t="s">
        <v>120</v>
      </c>
      <c r="BD537" t="s">
        <v>124</v>
      </c>
      <c r="BE537" t="s">
        <v>120</v>
      </c>
    </row>
    <row r="538" spans="1:57" hidden="1" x14ac:dyDescent="0.3">
      <c r="A538" s="55">
        <v>44515</v>
      </c>
      <c r="B538" t="s">
        <v>13</v>
      </c>
      <c r="C538" t="s">
        <v>32</v>
      </c>
      <c r="D538" t="s">
        <v>33</v>
      </c>
      <c r="E538">
        <v>3</v>
      </c>
      <c r="F538" t="s">
        <v>52</v>
      </c>
      <c r="G538" t="s">
        <v>53</v>
      </c>
      <c r="H538" t="s">
        <v>116</v>
      </c>
      <c r="I538" t="s">
        <v>69</v>
      </c>
      <c r="J538" s="55">
        <v>44514</v>
      </c>
      <c r="K538" s="55">
        <v>44515</v>
      </c>
      <c r="L538">
        <v>4</v>
      </c>
      <c r="M538" t="s">
        <v>117</v>
      </c>
      <c r="N538">
        <v>0</v>
      </c>
      <c r="O538">
        <v>12697140</v>
      </c>
      <c r="P538" t="s">
        <v>118</v>
      </c>
      <c r="Q538">
        <v>3764</v>
      </c>
      <c r="R538">
        <v>0</v>
      </c>
      <c r="S538">
        <v>3.4682804116999998E-2</v>
      </c>
      <c r="T538" s="19">
        <v>942666.64</v>
      </c>
      <c r="U538" s="19">
        <v>945670.99</v>
      </c>
      <c r="V538" s="19">
        <f t="shared" si="8"/>
        <v>3004.3499999999767</v>
      </c>
      <c r="W538">
        <v>0</v>
      </c>
      <c r="X538">
        <v>0</v>
      </c>
      <c r="Y538">
        <v>0</v>
      </c>
      <c r="Z538">
        <v>3004.3499999999799</v>
      </c>
      <c r="AA538">
        <v>942666.64</v>
      </c>
      <c r="AB538">
        <v>0.31870757620099999</v>
      </c>
      <c r="AC538">
        <v>0.71519206367499999</v>
      </c>
      <c r="AD538" s="55">
        <v>44516.209247685183</v>
      </c>
      <c r="AE538" s="55">
        <v>44516.336430868054</v>
      </c>
      <c r="AF538">
        <v>3764</v>
      </c>
      <c r="AG538" t="s">
        <v>1867</v>
      </c>
      <c r="AH538" t="s">
        <v>1868</v>
      </c>
      <c r="AI538" t="s">
        <v>120</v>
      </c>
      <c r="AJ538">
        <v>0</v>
      </c>
      <c r="AK538" s="55">
        <v>44516.151284722226</v>
      </c>
      <c r="AL538" s="55">
        <v>44516.250254629631</v>
      </c>
      <c r="AM538" t="s">
        <v>13</v>
      </c>
      <c r="AN538">
        <v>896239100</v>
      </c>
      <c r="AO538" t="s">
        <v>32</v>
      </c>
      <c r="AP538" t="s">
        <v>33</v>
      </c>
      <c r="AQ538">
        <v>3</v>
      </c>
      <c r="AR538" t="s">
        <v>122</v>
      </c>
      <c r="AS538" t="s">
        <v>1867</v>
      </c>
      <c r="AT538" s="53">
        <v>36161</v>
      </c>
      <c r="AU538" t="s">
        <v>232</v>
      </c>
      <c r="AV538" t="s">
        <v>122</v>
      </c>
      <c r="AW538" t="s">
        <v>13</v>
      </c>
      <c r="AX538" s="53">
        <v>44249</v>
      </c>
      <c r="AY538" t="s">
        <v>123</v>
      </c>
      <c r="AZ538" t="s">
        <v>52</v>
      </c>
      <c r="BA538" t="s">
        <v>53</v>
      </c>
      <c r="BB538" t="s">
        <v>233</v>
      </c>
      <c r="BC538" t="s">
        <v>120</v>
      </c>
      <c r="BD538" t="s">
        <v>124</v>
      </c>
      <c r="BE538" t="s">
        <v>120</v>
      </c>
    </row>
    <row r="539" spans="1:57" hidden="1" x14ac:dyDescent="0.3">
      <c r="A539" s="55">
        <v>44515</v>
      </c>
      <c r="B539" t="s">
        <v>13</v>
      </c>
      <c r="C539" t="s">
        <v>32</v>
      </c>
      <c r="D539" t="s">
        <v>33</v>
      </c>
      <c r="E539">
        <v>3</v>
      </c>
      <c r="F539" t="s">
        <v>52</v>
      </c>
      <c r="G539" t="s">
        <v>53</v>
      </c>
      <c r="H539" t="s">
        <v>116</v>
      </c>
      <c r="I539" t="s">
        <v>69</v>
      </c>
      <c r="J539" s="55">
        <v>44514</v>
      </c>
      <c r="K539" s="55">
        <v>44515</v>
      </c>
      <c r="L539">
        <v>4</v>
      </c>
      <c r="M539" t="s">
        <v>117</v>
      </c>
      <c r="N539">
        <v>0</v>
      </c>
      <c r="O539">
        <v>12697140</v>
      </c>
      <c r="P539" t="s">
        <v>118</v>
      </c>
      <c r="Q539">
        <v>3771</v>
      </c>
      <c r="R539">
        <v>0</v>
      </c>
      <c r="S539">
        <v>3.8732742617999999E-2</v>
      </c>
      <c r="T539" s="19">
        <v>1052742.57</v>
      </c>
      <c r="U539" s="19">
        <v>1085776.17</v>
      </c>
      <c r="V539" s="19">
        <f t="shared" si="8"/>
        <v>33033.59999999986</v>
      </c>
      <c r="W539">
        <v>0</v>
      </c>
      <c r="X539">
        <v>0</v>
      </c>
      <c r="Y539">
        <v>0</v>
      </c>
      <c r="Z539">
        <v>33033.599999999897</v>
      </c>
      <c r="AA539">
        <v>1052742.57</v>
      </c>
      <c r="AB539">
        <v>3.137861139215</v>
      </c>
      <c r="AC539">
        <v>3.5454881201530002</v>
      </c>
      <c r="AD539" s="55">
        <v>44516.209247685183</v>
      </c>
      <c r="AE539" s="55">
        <v>44516.336430868054</v>
      </c>
      <c r="AF539">
        <v>3771</v>
      </c>
      <c r="AG539" t="s">
        <v>1877</v>
      </c>
      <c r="AH539" t="s">
        <v>1878</v>
      </c>
      <c r="AI539" t="s">
        <v>120</v>
      </c>
      <c r="AJ539">
        <v>0</v>
      </c>
      <c r="AK539" s="55">
        <v>44516.151284722226</v>
      </c>
      <c r="AL539" s="55">
        <v>44516.250254629631</v>
      </c>
      <c r="AM539" t="s">
        <v>13</v>
      </c>
      <c r="AN539">
        <v>902494103</v>
      </c>
      <c r="AO539" t="s">
        <v>32</v>
      </c>
      <c r="AP539" t="s">
        <v>33</v>
      </c>
      <c r="AQ539">
        <v>3</v>
      </c>
      <c r="AR539" t="s">
        <v>122</v>
      </c>
      <c r="AS539" t="s">
        <v>1877</v>
      </c>
      <c r="AT539" s="53">
        <v>36161</v>
      </c>
      <c r="AU539" t="s">
        <v>232</v>
      </c>
      <c r="AV539" t="s">
        <v>122</v>
      </c>
      <c r="AW539" t="s">
        <v>13</v>
      </c>
      <c r="AX539" s="53">
        <v>44249</v>
      </c>
      <c r="AY539" t="s">
        <v>123</v>
      </c>
      <c r="AZ539" t="s">
        <v>52</v>
      </c>
      <c r="BA539" t="s">
        <v>53</v>
      </c>
      <c r="BB539" t="s">
        <v>233</v>
      </c>
      <c r="BC539" t="s">
        <v>120</v>
      </c>
      <c r="BD539" t="s">
        <v>124</v>
      </c>
      <c r="BE539" t="s">
        <v>120</v>
      </c>
    </row>
    <row r="540" spans="1:57" hidden="1" x14ac:dyDescent="0.3">
      <c r="A540" s="55">
        <v>44515</v>
      </c>
      <c r="B540" t="s">
        <v>13</v>
      </c>
      <c r="C540" t="s">
        <v>32</v>
      </c>
      <c r="D540" t="s">
        <v>272</v>
      </c>
      <c r="E540">
        <v>3</v>
      </c>
      <c r="F540" t="s">
        <v>52</v>
      </c>
      <c r="G540" t="s">
        <v>53</v>
      </c>
      <c r="H540" t="s">
        <v>116</v>
      </c>
      <c r="I540" t="s">
        <v>69</v>
      </c>
      <c r="J540" s="55">
        <v>44514</v>
      </c>
      <c r="K540" s="55">
        <v>44515</v>
      </c>
      <c r="L540">
        <v>4</v>
      </c>
      <c r="M540" t="s">
        <v>117</v>
      </c>
      <c r="N540">
        <v>0</v>
      </c>
      <c r="O540">
        <v>12697140</v>
      </c>
      <c r="P540" t="s">
        <v>118</v>
      </c>
      <c r="Q540">
        <v>3772</v>
      </c>
      <c r="R540">
        <v>0</v>
      </c>
      <c r="S540">
        <v>2.7466716121999999E-2</v>
      </c>
      <c r="T540" s="19">
        <v>746535.86</v>
      </c>
      <c r="U540" s="19">
        <v>757431.34</v>
      </c>
      <c r="V540" s="19">
        <f t="shared" si="8"/>
        <v>10895.479999999981</v>
      </c>
      <c r="W540">
        <v>0</v>
      </c>
      <c r="X540">
        <v>0</v>
      </c>
      <c r="Y540">
        <v>0</v>
      </c>
      <c r="Z540">
        <v>10895.48</v>
      </c>
      <c r="AA540">
        <v>746535.86</v>
      </c>
      <c r="AB540">
        <v>1.4594717526359999</v>
      </c>
      <c r="AC540">
        <v>1.860465116279</v>
      </c>
      <c r="AD540" s="55">
        <v>44516.209247685183</v>
      </c>
      <c r="AE540" s="55">
        <v>44516.336430868054</v>
      </c>
      <c r="AF540">
        <v>3772</v>
      </c>
      <c r="AG540" t="s">
        <v>1879</v>
      </c>
      <c r="AH540" t="s">
        <v>1880</v>
      </c>
      <c r="AI540" t="s">
        <v>120</v>
      </c>
      <c r="AJ540">
        <v>0</v>
      </c>
      <c r="AK540" s="55">
        <v>44516.151284722226</v>
      </c>
      <c r="AL540" s="55">
        <v>44516.250254629631</v>
      </c>
      <c r="AM540" t="s">
        <v>13</v>
      </c>
      <c r="AN540">
        <v>902653104</v>
      </c>
      <c r="AO540" t="s">
        <v>32</v>
      </c>
      <c r="AP540" t="s">
        <v>272</v>
      </c>
      <c r="AQ540">
        <v>3</v>
      </c>
      <c r="AR540" t="s">
        <v>122</v>
      </c>
      <c r="AS540" t="s">
        <v>1879</v>
      </c>
      <c r="AT540" s="53">
        <v>36161</v>
      </c>
      <c r="AU540" t="s">
        <v>232</v>
      </c>
      <c r="AV540" t="s">
        <v>122</v>
      </c>
      <c r="AW540" t="s">
        <v>13</v>
      </c>
      <c r="AX540" s="53">
        <v>44249</v>
      </c>
      <c r="AY540" t="s">
        <v>123</v>
      </c>
      <c r="AZ540" t="s">
        <v>52</v>
      </c>
      <c r="BA540" t="s">
        <v>53</v>
      </c>
      <c r="BB540" t="s">
        <v>233</v>
      </c>
      <c r="BC540" t="s">
        <v>120</v>
      </c>
      <c r="BD540" t="s">
        <v>124</v>
      </c>
      <c r="BE540" t="s">
        <v>120</v>
      </c>
    </row>
    <row r="541" spans="1:57" hidden="1" x14ac:dyDescent="0.3">
      <c r="A541" s="55">
        <v>44515</v>
      </c>
      <c r="B541" t="s">
        <v>13</v>
      </c>
      <c r="C541" t="s">
        <v>32</v>
      </c>
      <c r="D541" t="s">
        <v>33</v>
      </c>
      <c r="E541">
        <v>3</v>
      </c>
      <c r="F541" t="s">
        <v>52</v>
      </c>
      <c r="G541" t="s">
        <v>53</v>
      </c>
      <c r="H541" t="s">
        <v>116</v>
      </c>
      <c r="I541" t="s">
        <v>69</v>
      </c>
      <c r="J541" s="55">
        <v>44514</v>
      </c>
      <c r="K541" s="55">
        <v>44515</v>
      </c>
      <c r="L541">
        <v>4</v>
      </c>
      <c r="M541" t="s">
        <v>117</v>
      </c>
      <c r="N541">
        <v>0</v>
      </c>
      <c r="O541">
        <v>12697140</v>
      </c>
      <c r="P541" t="s">
        <v>118</v>
      </c>
      <c r="Q541">
        <v>3773</v>
      </c>
      <c r="R541">
        <v>0</v>
      </c>
      <c r="S541">
        <v>1.4282180339E-2</v>
      </c>
      <c r="T541" s="19">
        <v>388184.73</v>
      </c>
      <c r="U541" s="19">
        <v>391315.08</v>
      </c>
      <c r="V541" s="19">
        <f t="shared" si="8"/>
        <v>3130.3500000000349</v>
      </c>
      <c r="W541">
        <v>0</v>
      </c>
      <c r="X541">
        <v>0</v>
      </c>
      <c r="Y541">
        <v>0</v>
      </c>
      <c r="Z541">
        <v>3130.3500000000399</v>
      </c>
      <c r="AA541">
        <v>388184.73</v>
      </c>
      <c r="AB541">
        <v>0.806407299947</v>
      </c>
      <c r="AC541">
        <v>1.204819277108</v>
      </c>
      <c r="AD541" s="55">
        <v>44516.209247685183</v>
      </c>
      <c r="AE541" s="55">
        <v>44516.336430868054</v>
      </c>
      <c r="AF541">
        <v>3773</v>
      </c>
      <c r="AG541" t="s">
        <v>1881</v>
      </c>
      <c r="AH541" t="s">
        <v>1882</v>
      </c>
      <c r="AI541" t="s">
        <v>120</v>
      </c>
      <c r="AJ541">
        <v>0</v>
      </c>
      <c r="AK541" s="55">
        <v>44516.151284722226</v>
      </c>
      <c r="AL541" s="55">
        <v>44516.250254629631</v>
      </c>
      <c r="AM541" t="s">
        <v>13</v>
      </c>
      <c r="AN541">
        <v>902681105</v>
      </c>
      <c r="AO541" t="s">
        <v>32</v>
      </c>
      <c r="AP541" t="s">
        <v>33</v>
      </c>
      <c r="AQ541">
        <v>3</v>
      </c>
      <c r="AR541" t="s">
        <v>122</v>
      </c>
      <c r="AS541" t="s">
        <v>1881</v>
      </c>
      <c r="AT541" s="53">
        <v>36161</v>
      </c>
      <c r="AU541" t="s">
        <v>232</v>
      </c>
      <c r="AV541" t="s">
        <v>122</v>
      </c>
      <c r="AW541" t="s">
        <v>13</v>
      </c>
      <c r="AX541" s="53">
        <v>44249</v>
      </c>
      <c r="AY541" t="s">
        <v>123</v>
      </c>
      <c r="AZ541" t="s">
        <v>52</v>
      </c>
      <c r="BA541" t="s">
        <v>53</v>
      </c>
      <c r="BB541" t="s">
        <v>233</v>
      </c>
      <c r="BC541" t="s">
        <v>120</v>
      </c>
      <c r="BD541" t="s">
        <v>124</v>
      </c>
      <c r="BE541" t="s">
        <v>120</v>
      </c>
    </row>
    <row r="542" spans="1:57" hidden="1" x14ac:dyDescent="0.3">
      <c r="A542" s="55">
        <v>44515</v>
      </c>
      <c r="B542" t="s">
        <v>13</v>
      </c>
      <c r="C542" t="s">
        <v>32</v>
      </c>
      <c r="D542" t="s">
        <v>33</v>
      </c>
      <c r="E542">
        <v>3</v>
      </c>
      <c r="F542" t="s">
        <v>52</v>
      </c>
      <c r="G542" t="s">
        <v>53</v>
      </c>
      <c r="H542" t="s">
        <v>116</v>
      </c>
      <c r="I542" t="s">
        <v>69</v>
      </c>
      <c r="J542" s="55">
        <v>44514</v>
      </c>
      <c r="K542" s="55">
        <v>44515</v>
      </c>
      <c r="L542">
        <v>4</v>
      </c>
      <c r="M542" t="s">
        <v>117</v>
      </c>
      <c r="N542">
        <v>0</v>
      </c>
      <c r="O542">
        <v>12697140</v>
      </c>
      <c r="P542" t="s">
        <v>118</v>
      </c>
      <c r="Q542">
        <v>3774</v>
      </c>
      <c r="R542">
        <v>0</v>
      </c>
      <c r="S542">
        <v>0.14172708786300001</v>
      </c>
      <c r="T542" s="19">
        <v>3852093.31</v>
      </c>
      <c r="U542" s="19">
        <v>3554216.41</v>
      </c>
      <c r="V542" s="19">
        <f t="shared" si="8"/>
        <v>-297876.89999999991</v>
      </c>
      <c r="W542">
        <v>-280175.57</v>
      </c>
      <c r="X542">
        <v>0</v>
      </c>
      <c r="Y542">
        <v>-280175.57</v>
      </c>
      <c r="Z542">
        <v>-17701.3299999999</v>
      </c>
      <c r="AA542">
        <v>3852093.31</v>
      </c>
      <c r="AB542">
        <v>-0.45952495371899998</v>
      </c>
      <c r="AC542">
        <v>-6.6115702479000005E-2</v>
      </c>
      <c r="AD542" s="55">
        <v>44516.209247685183</v>
      </c>
      <c r="AE542" s="55">
        <v>44516.336430868054</v>
      </c>
      <c r="AF542">
        <v>3774</v>
      </c>
      <c r="AG542" t="s">
        <v>1883</v>
      </c>
      <c r="AH542" t="s">
        <v>1884</v>
      </c>
      <c r="AI542" t="s">
        <v>120</v>
      </c>
      <c r="AJ542">
        <v>0</v>
      </c>
      <c r="AK542" s="55">
        <v>44516.151284722226</v>
      </c>
      <c r="AL542" s="55">
        <v>44516.250254629631</v>
      </c>
      <c r="AM542" t="s">
        <v>13</v>
      </c>
      <c r="AN542">
        <v>902973304</v>
      </c>
      <c r="AO542" t="s">
        <v>32</v>
      </c>
      <c r="AP542" t="s">
        <v>33</v>
      </c>
      <c r="AQ542">
        <v>3</v>
      </c>
      <c r="AR542" t="s">
        <v>122</v>
      </c>
      <c r="AS542" t="s">
        <v>1883</v>
      </c>
      <c r="AT542" s="53">
        <v>36161</v>
      </c>
      <c r="AU542" t="s">
        <v>232</v>
      </c>
      <c r="AV542" t="s">
        <v>122</v>
      </c>
      <c r="AW542" t="s">
        <v>13</v>
      </c>
      <c r="AX542" s="53">
        <v>44249</v>
      </c>
      <c r="AY542" t="s">
        <v>123</v>
      </c>
      <c r="AZ542" t="s">
        <v>52</v>
      </c>
      <c r="BA542" t="s">
        <v>53</v>
      </c>
      <c r="BB542" t="s">
        <v>233</v>
      </c>
      <c r="BC542" t="s">
        <v>120</v>
      </c>
      <c r="BD542" t="s">
        <v>124</v>
      </c>
      <c r="BE542" t="s">
        <v>120</v>
      </c>
    </row>
    <row r="543" spans="1:57" hidden="1" x14ac:dyDescent="0.3">
      <c r="A543" s="55">
        <v>44515</v>
      </c>
      <c r="B543" t="s">
        <v>13</v>
      </c>
      <c r="C543" t="s">
        <v>32</v>
      </c>
      <c r="D543" t="s">
        <v>33</v>
      </c>
      <c r="E543">
        <v>3</v>
      </c>
      <c r="F543" t="s">
        <v>52</v>
      </c>
      <c r="G543" t="s">
        <v>53</v>
      </c>
      <c r="H543" t="s">
        <v>116</v>
      </c>
      <c r="I543" t="s">
        <v>69</v>
      </c>
      <c r="J543" s="55">
        <v>44514</v>
      </c>
      <c r="K543" s="55">
        <v>44515</v>
      </c>
      <c r="L543">
        <v>4</v>
      </c>
      <c r="M543" t="s">
        <v>117</v>
      </c>
      <c r="N543">
        <v>0</v>
      </c>
      <c r="O543">
        <v>12697140</v>
      </c>
      <c r="P543" t="s">
        <v>118</v>
      </c>
      <c r="Q543">
        <v>3776</v>
      </c>
      <c r="R543">
        <v>0</v>
      </c>
      <c r="S543">
        <v>3.4154850389999998E-2</v>
      </c>
      <c r="T543" s="19">
        <v>928317.04</v>
      </c>
      <c r="U543" s="19">
        <v>810569.4</v>
      </c>
      <c r="V543" s="19">
        <f t="shared" si="8"/>
        <v>-117747.64000000001</v>
      </c>
      <c r="W543">
        <v>-126289.83</v>
      </c>
      <c r="X543">
        <v>0</v>
      </c>
      <c r="Y543">
        <v>-126289.83</v>
      </c>
      <c r="Z543">
        <v>8542.1899999999896</v>
      </c>
      <c r="AA543">
        <v>928317.04</v>
      </c>
      <c r="AB543">
        <v>0.92018024359399997</v>
      </c>
      <c r="AC543">
        <v>1.319041614124</v>
      </c>
      <c r="AD543" s="55">
        <v>44516.209247685183</v>
      </c>
      <c r="AE543" s="55">
        <v>44516.336430868054</v>
      </c>
      <c r="AF543">
        <v>3776</v>
      </c>
      <c r="AG543" t="s">
        <v>1885</v>
      </c>
      <c r="AH543" t="s">
        <v>1886</v>
      </c>
      <c r="AI543" t="s">
        <v>120</v>
      </c>
      <c r="AJ543">
        <v>0</v>
      </c>
      <c r="AK543" s="55">
        <v>44516.151284722226</v>
      </c>
      <c r="AL543" s="55">
        <v>44516.250254629631</v>
      </c>
      <c r="AM543" t="s">
        <v>13</v>
      </c>
      <c r="AN543" t="s">
        <v>1887</v>
      </c>
      <c r="AO543" t="s">
        <v>32</v>
      </c>
      <c r="AP543" t="s">
        <v>33</v>
      </c>
      <c r="AQ543">
        <v>3</v>
      </c>
      <c r="AR543" t="s">
        <v>122</v>
      </c>
      <c r="AS543" t="s">
        <v>1885</v>
      </c>
      <c r="AT543" s="53">
        <v>36161</v>
      </c>
      <c r="AU543" t="s">
        <v>232</v>
      </c>
      <c r="AV543" t="s">
        <v>122</v>
      </c>
      <c r="AW543" t="s">
        <v>13</v>
      </c>
      <c r="AX543" s="53">
        <v>44249</v>
      </c>
      <c r="AY543" t="s">
        <v>123</v>
      </c>
      <c r="AZ543" t="s">
        <v>52</v>
      </c>
      <c r="BA543" t="s">
        <v>53</v>
      </c>
      <c r="BB543" t="s">
        <v>233</v>
      </c>
      <c r="BC543" t="s">
        <v>120</v>
      </c>
      <c r="BD543" t="s">
        <v>124</v>
      </c>
      <c r="BE543" t="s">
        <v>120</v>
      </c>
    </row>
    <row r="544" spans="1:57" hidden="1" x14ac:dyDescent="0.3">
      <c r="A544" s="55">
        <v>44515</v>
      </c>
      <c r="B544" t="s">
        <v>13</v>
      </c>
      <c r="C544" t="s">
        <v>32</v>
      </c>
      <c r="D544" t="s">
        <v>33</v>
      </c>
      <c r="E544">
        <v>3</v>
      </c>
      <c r="F544" t="s">
        <v>52</v>
      </c>
      <c r="G544" t="s">
        <v>53</v>
      </c>
      <c r="H544" t="s">
        <v>116</v>
      </c>
      <c r="I544" t="s">
        <v>69</v>
      </c>
      <c r="J544" s="55">
        <v>44514</v>
      </c>
      <c r="K544" s="55">
        <v>44515</v>
      </c>
      <c r="L544">
        <v>4</v>
      </c>
      <c r="M544" t="s">
        <v>117</v>
      </c>
      <c r="N544">
        <v>0</v>
      </c>
      <c r="O544">
        <v>12697140</v>
      </c>
      <c r="P544" t="s">
        <v>118</v>
      </c>
      <c r="Q544">
        <v>3781</v>
      </c>
      <c r="R544">
        <v>0</v>
      </c>
      <c r="S544">
        <v>0.26659052329799998</v>
      </c>
      <c r="T544" s="19">
        <v>7245838.3700000001</v>
      </c>
      <c r="U544" s="19">
        <v>6663144.4400000004</v>
      </c>
      <c r="V544" s="19">
        <f t="shared" si="8"/>
        <v>-582693.9299999997</v>
      </c>
      <c r="W544">
        <v>-524995.18000000005</v>
      </c>
      <c r="X544">
        <v>0</v>
      </c>
      <c r="Y544">
        <v>-524995.18000000005</v>
      </c>
      <c r="Z544">
        <v>-57698.749999999702</v>
      </c>
      <c r="AA544">
        <v>7245838.3700000001</v>
      </c>
      <c r="AB544">
        <v>-0.79630191916600002</v>
      </c>
      <c r="AC544">
        <v>-0.404223725458</v>
      </c>
      <c r="AD544" s="55">
        <v>44516.209247685183</v>
      </c>
      <c r="AE544" s="55">
        <v>44516.336430868054</v>
      </c>
      <c r="AF544">
        <v>3781</v>
      </c>
      <c r="AG544" t="s">
        <v>1891</v>
      </c>
      <c r="AH544" t="s">
        <v>1892</v>
      </c>
      <c r="AI544" t="s">
        <v>120</v>
      </c>
      <c r="AJ544">
        <v>0</v>
      </c>
      <c r="AK544" s="55">
        <v>44516.151284722226</v>
      </c>
      <c r="AL544" s="55">
        <v>44516.250254629631</v>
      </c>
      <c r="AM544" t="s">
        <v>13</v>
      </c>
      <c r="AN544">
        <v>907818108</v>
      </c>
      <c r="AO544" t="s">
        <v>32</v>
      </c>
      <c r="AP544" t="s">
        <v>33</v>
      </c>
      <c r="AQ544">
        <v>3</v>
      </c>
      <c r="AR544" t="s">
        <v>122</v>
      </c>
      <c r="AS544" t="s">
        <v>1891</v>
      </c>
      <c r="AT544" s="53">
        <v>36161</v>
      </c>
      <c r="AU544" t="s">
        <v>232</v>
      </c>
      <c r="AV544" t="s">
        <v>122</v>
      </c>
      <c r="AW544" t="s">
        <v>13</v>
      </c>
      <c r="AX544" s="53">
        <v>44249</v>
      </c>
      <c r="AY544" t="s">
        <v>123</v>
      </c>
      <c r="AZ544" t="s">
        <v>52</v>
      </c>
      <c r="BA544" t="s">
        <v>53</v>
      </c>
      <c r="BB544" t="s">
        <v>233</v>
      </c>
      <c r="BC544" t="s">
        <v>120</v>
      </c>
      <c r="BD544" t="s">
        <v>124</v>
      </c>
      <c r="BE544" t="s">
        <v>120</v>
      </c>
    </row>
    <row r="545" spans="1:57" hidden="1" x14ac:dyDescent="0.3">
      <c r="A545" s="55">
        <v>44515</v>
      </c>
      <c r="B545" t="s">
        <v>13</v>
      </c>
      <c r="C545" t="s">
        <v>32</v>
      </c>
      <c r="D545" t="s">
        <v>33</v>
      </c>
      <c r="E545">
        <v>3</v>
      </c>
      <c r="F545" t="s">
        <v>52</v>
      </c>
      <c r="G545" t="s">
        <v>53</v>
      </c>
      <c r="H545" t="s">
        <v>116</v>
      </c>
      <c r="I545" t="s">
        <v>69</v>
      </c>
      <c r="J545" s="55">
        <v>44514</v>
      </c>
      <c r="K545" s="55">
        <v>44515</v>
      </c>
      <c r="L545">
        <v>4</v>
      </c>
      <c r="M545" t="s">
        <v>117</v>
      </c>
      <c r="N545">
        <v>0</v>
      </c>
      <c r="O545">
        <v>12697140</v>
      </c>
      <c r="P545" t="s">
        <v>118</v>
      </c>
      <c r="Q545">
        <v>3786</v>
      </c>
      <c r="R545">
        <v>0</v>
      </c>
      <c r="S545">
        <v>0.25525684877600002</v>
      </c>
      <c r="T545" s="19">
        <v>6937793.0099999998</v>
      </c>
      <c r="U545" s="19">
        <v>6355388.1900000004</v>
      </c>
      <c r="V545" s="19">
        <f t="shared" si="8"/>
        <v>-582404.81999999937</v>
      </c>
      <c r="W545">
        <v>-500960.36</v>
      </c>
      <c r="X545">
        <v>0</v>
      </c>
      <c r="Y545">
        <v>-500960.36</v>
      </c>
      <c r="Z545">
        <v>-81444.459999999395</v>
      </c>
      <c r="AA545">
        <v>6937793.0099999998</v>
      </c>
      <c r="AB545">
        <v>-1.1739246166990001</v>
      </c>
      <c r="AC545">
        <v>-0.78333880576000003</v>
      </c>
      <c r="AD545" s="55">
        <v>44516.209247685183</v>
      </c>
      <c r="AE545" s="55">
        <v>44516.336430868054</v>
      </c>
      <c r="AF545">
        <v>3786</v>
      </c>
      <c r="AG545" t="s">
        <v>1893</v>
      </c>
      <c r="AH545" t="s">
        <v>1894</v>
      </c>
      <c r="AI545" t="s">
        <v>120</v>
      </c>
      <c r="AJ545">
        <v>0</v>
      </c>
      <c r="AK545" s="55">
        <v>44516.151284722226</v>
      </c>
      <c r="AL545" s="55">
        <v>44516.250254629631</v>
      </c>
      <c r="AM545" t="s">
        <v>13</v>
      </c>
      <c r="AN545">
        <v>911312106</v>
      </c>
      <c r="AO545" t="s">
        <v>32</v>
      </c>
      <c r="AP545" t="s">
        <v>33</v>
      </c>
      <c r="AQ545">
        <v>3</v>
      </c>
      <c r="AR545" t="s">
        <v>122</v>
      </c>
      <c r="AS545" t="s">
        <v>1893</v>
      </c>
      <c r="AT545" s="53">
        <v>36161</v>
      </c>
      <c r="AU545" t="s">
        <v>232</v>
      </c>
      <c r="AV545" t="s">
        <v>122</v>
      </c>
      <c r="AW545" t="s">
        <v>13</v>
      </c>
      <c r="AX545" s="53">
        <v>44249</v>
      </c>
      <c r="AY545" t="s">
        <v>123</v>
      </c>
      <c r="AZ545" t="s">
        <v>52</v>
      </c>
      <c r="BA545" t="s">
        <v>53</v>
      </c>
      <c r="BB545" t="s">
        <v>233</v>
      </c>
      <c r="BC545" t="s">
        <v>120</v>
      </c>
      <c r="BD545" t="s">
        <v>124</v>
      </c>
      <c r="BE545" t="s">
        <v>120</v>
      </c>
    </row>
    <row r="546" spans="1:57" hidden="1" x14ac:dyDescent="0.3">
      <c r="A546" s="55">
        <v>44515</v>
      </c>
      <c r="B546" t="s">
        <v>13</v>
      </c>
      <c r="C546" t="s">
        <v>32</v>
      </c>
      <c r="D546" t="s">
        <v>33</v>
      </c>
      <c r="E546">
        <v>3</v>
      </c>
      <c r="F546" t="s">
        <v>52</v>
      </c>
      <c r="G546" t="s">
        <v>53</v>
      </c>
      <c r="H546" t="s">
        <v>116</v>
      </c>
      <c r="I546" t="s">
        <v>69</v>
      </c>
      <c r="J546" s="55">
        <v>44514</v>
      </c>
      <c r="K546" s="55">
        <v>44515</v>
      </c>
      <c r="L546">
        <v>4</v>
      </c>
      <c r="M546" t="s">
        <v>117</v>
      </c>
      <c r="N546">
        <v>0</v>
      </c>
      <c r="O546">
        <v>12697140</v>
      </c>
      <c r="P546" t="s">
        <v>118</v>
      </c>
      <c r="Q546">
        <v>3787</v>
      </c>
      <c r="R546">
        <v>0</v>
      </c>
      <c r="S546">
        <v>4.588626396E-2</v>
      </c>
      <c r="T546" s="19">
        <v>1247172.81</v>
      </c>
      <c r="U546" s="19">
        <v>1121919.6499999999</v>
      </c>
      <c r="V546" s="19">
        <f t="shared" si="8"/>
        <v>-125253.16000000015</v>
      </c>
      <c r="W546">
        <v>-124657.74</v>
      </c>
      <c r="X546">
        <v>0</v>
      </c>
      <c r="Y546">
        <v>-124657.74</v>
      </c>
      <c r="Z546">
        <v>-595.420000000144</v>
      </c>
      <c r="AA546">
        <v>1247172.81</v>
      </c>
      <c r="AB546">
        <v>-4.7741579612999997E-2</v>
      </c>
      <c r="AC546">
        <v>0.34729475663300002</v>
      </c>
      <c r="AD546" s="55">
        <v>44516.209247685183</v>
      </c>
      <c r="AE546" s="55">
        <v>44516.336430868054</v>
      </c>
      <c r="AF546">
        <v>3787</v>
      </c>
      <c r="AG546" t="s">
        <v>1895</v>
      </c>
      <c r="AH546" t="s">
        <v>1896</v>
      </c>
      <c r="AI546" t="s">
        <v>120</v>
      </c>
      <c r="AJ546">
        <v>0</v>
      </c>
      <c r="AK546" s="55">
        <v>44516.151284722226</v>
      </c>
      <c r="AL546" s="55">
        <v>44516.250254629631</v>
      </c>
      <c r="AM546" t="s">
        <v>13</v>
      </c>
      <c r="AN546">
        <v>911363109</v>
      </c>
      <c r="AO546" t="s">
        <v>32</v>
      </c>
      <c r="AP546" t="s">
        <v>33</v>
      </c>
      <c r="AQ546">
        <v>3</v>
      </c>
      <c r="AR546" t="s">
        <v>122</v>
      </c>
      <c r="AS546" t="s">
        <v>1895</v>
      </c>
      <c r="AT546" s="53">
        <v>36161</v>
      </c>
      <c r="AU546" t="s">
        <v>232</v>
      </c>
      <c r="AV546" t="s">
        <v>122</v>
      </c>
      <c r="AW546" t="s">
        <v>13</v>
      </c>
      <c r="AX546" s="53">
        <v>44249</v>
      </c>
      <c r="AY546" t="s">
        <v>123</v>
      </c>
      <c r="AZ546" t="s">
        <v>52</v>
      </c>
      <c r="BA546" t="s">
        <v>53</v>
      </c>
      <c r="BB546" t="s">
        <v>233</v>
      </c>
      <c r="BC546" t="s">
        <v>120</v>
      </c>
      <c r="BD546" t="s">
        <v>124</v>
      </c>
      <c r="BE546" t="s">
        <v>120</v>
      </c>
    </row>
    <row r="547" spans="1:57" hidden="1" x14ac:dyDescent="0.3">
      <c r="A547" s="55">
        <v>44515</v>
      </c>
      <c r="B547" t="s">
        <v>13</v>
      </c>
      <c r="C547" t="s">
        <v>32</v>
      </c>
      <c r="D547" t="s">
        <v>33</v>
      </c>
      <c r="E547">
        <v>3</v>
      </c>
      <c r="F547" t="s">
        <v>52</v>
      </c>
      <c r="G547" t="s">
        <v>53</v>
      </c>
      <c r="H547" t="s">
        <v>116</v>
      </c>
      <c r="I547" t="s">
        <v>69</v>
      </c>
      <c r="J547" s="55">
        <v>44514</v>
      </c>
      <c r="K547" s="55">
        <v>44515</v>
      </c>
      <c r="L547">
        <v>4</v>
      </c>
      <c r="M547" t="s">
        <v>117</v>
      </c>
      <c r="N547">
        <v>0</v>
      </c>
      <c r="O547">
        <v>12697140</v>
      </c>
      <c r="P547" t="s">
        <v>118</v>
      </c>
      <c r="Q547">
        <v>3798</v>
      </c>
      <c r="R547">
        <v>0</v>
      </c>
      <c r="S547">
        <v>0.716988782007</v>
      </c>
      <c r="T547" s="19">
        <v>19487507.52</v>
      </c>
      <c r="U547" s="19">
        <v>17671554.989999998</v>
      </c>
      <c r="V547" s="19">
        <f t="shared" si="8"/>
        <v>-1815952.5300000012</v>
      </c>
      <c r="W547">
        <v>-1392879.2</v>
      </c>
      <c r="X547">
        <v>0</v>
      </c>
      <c r="Y547">
        <v>-1392879.2</v>
      </c>
      <c r="Z547">
        <v>-423073.33000000101</v>
      </c>
      <c r="AA547">
        <v>19487507.52</v>
      </c>
      <c r="AB547">
        <v>-2.1709976484459999</v>
      </c>
      <c r="AC547">
        <v>-1.7843526002750001</v>
      </c>
      <c r="AD547" s="55">
        <v>44516.209247685183</v>
      </c>
      <c r="AE547" s="55">
        <v>44516.336430868054</v>
      </c>
      <c r="AF547">
        <v>3798</v>
      </c>
      <c r="AG547" t="s">
        <v>1899</v>
      </c>
      <c r="AH547" t="s">
        <v>1900</v>
      </c>
      <c r="AI547" t="s">
        <v>120</v>
      </c>
      <c r="AJ547">
        <v>0</v>
      </c>
      <c r="AK547" s="55">
        <v>44516.151284722226</v>
      </c>
      <c r="AL547" s="55">
        <v>44516.250254629631</v>
      </c>
      <c r="AM547" t="s">
        <v>13</v>
      </c>
      <c r="AN547" t="s">
        <v>1901</v>
      </c>
      <c r="AO547" t="s">
        <v>32</v>
      </c>
      <c r="AP547" t="s">
        <v>33</v>
      </c>
      <c r="AQ547">
        <v>3</v>
      </c>
      <c r="AR547" t="s">
        <v>122</v>
      </c>
      <c r="AS547" t="s">
        <v>1899</v>
      </c>
      <c r="AT547" s="53">
        <v>36161</v>
      </c>
      <c r="AU547" t="s">
        <v>232</v>
      </c>
      <c r="AV547" t="s">
        <v>122</v>
      </c>
      <c r="AW547" t="s">
        <v>13</v>
      </c>
      <c r="AX547" s="53">
        <v>44249</v>
      </c>
      <c r="AY547" t="s">
        <v>123</v>
      </c>
      <c r="AZ547" t="s">
        <v>52</v>
      </c>
      <c r="BA547" t="s">
        <v>53</v>
      </c>
      <c r="BB547" t="s">
        <v>233</v>
      </c>
      <c r="BC547" t="s">
        <v>120</v>
      </c>
      <c r="BD547" t="s">
        <v>124</v>
      </c>
      <c r="BE547" t="s">
        <v>120</v>
      </c>
    </row>
    <row r="548" spans="1:57" hidden="1" x14ac:dyDescent="0.3">
      <c r="A548" s="55">
        <v>44515</v>
      </c>
      <c r="B548" t="s">
        <v>13</v>
      </c>
      <c r="C548" t="s">
        <v>32</v>
      </c>
      <c r="D548" t="s">
        <v>33</v>
      </c>
      <c r="E548">
        <v>3</v>
      </c>
      <c r="F548" t="s">
        <v>52</v>
      </c>
      <c r="G548" t="s">
        <v>53</v>
      </c>
      <c r="H548" t="s">
        <v>116</v>
      </c>
      <c r="I548" t="s">
        <v>69</v>
      </c>
      <c r="J548" s="55">
        <v>44514</v>
      </c>
      <c r="K548" s="55">
        <v>44515</v>
      </c>
      <c r="L548">
        <v>4</v>
      </c>
      <c r="M548" t="s">
        <v>117</v>
      </c>
      <c r="N548">
        <v>0</v>
      </c>
      <c r="O548">
        <v>12697140</v>
      </c>
      <c r="P548" t="s">
        <v>118</v>
      </c>
      <c r="Q548">
        <v>3799</v>
      </c>
      <c r="R548">
        <v>0</v>
      </c>
      <c r="S548">
        <v>1.6113063053999999E-2</v>
      </c>
      <c r="T548" s="19">
        <v>437947.49</v>
      </c>
      <c r="U548" s="19">
        <v>429021.94</v>
      </c>
      <c r="V548" s="19">
        <f t="shared" si="8"/>
        <v>-8925.5499999999884</v>
      </c>
      <c r="W548">
        <v>0</v>
      </c>
      <c r="X548">
        <v>0</v>
      </c>
      <c r="Y548">
        <v>0</v>
      </c>
      <c r="Z548">
        <v>-8925.5499999999902</v>
      </c>
      <c r="AA548">
        <v>437947.49</v>
      </c>
      <c r="AB548">
        <v>-2.038041135936</v>
      </c>
      <c r="AC548">
        <v>-1.6508712931830001</v>
      </c>
      <c r="AD548" s="55">
        <v>44516.209247685183</v>
      </c>
      <c r="AE548" s="55">
        <v>44516.336430868054</v>
      </c>
      <c r="AF548">
        <v>3799</v>
      </c>
      <c r="AG548" t="s">
        <v>1902</v>
      </c>
      <c r="AH548" t="s">
        <v>1903</v>
      </c>
      <c r="AI548" t="s">
        <v>120</v>
      </c>
      <c r="AJ548">
        <v>0</v>
      </c>
      <c r="AK548" s="55">
        <v>44516.151284722226</v>
      </c>
      <c r="AL548" s="55">
        <v>44516.250254629631</v>
      </c>
      <c r="AM548" t="s">
        <v>13</v>
      </c>
      <c r="AN548">
        <v>913903100</v>
      </c>
      <c r="AO548" t="s">
        <v>32</v>
      </c>
      <c r="AP548" t="s">
        <v>33</v>
      </c>
      <c r="AQ548">
        <v>3</v>
      </c>
      <c r="AR548" t="s">
        <v>122</v>
      </c>
      <c r="AS548" t="s">
        <v>1902</v>
      </c>
      <c r="AT548" s="53">
        <v>36161</v>
      </c>
      <c r="AU548" t="s">
        <v>232</v>
      </c>
      <c r="AV548" t="s">
        <v>122</v>
      </c>
      <c r="AW548" t="s">
        <v>13</v>
      </c>
      <c r="AX548" s="53">
        <v>44249</v>
      </c>
      <c r="AY548" t="s">
        <v>123</v>
      </c>
      <c r="AZ548" t="s">
        <v>52</v>
      </c>
      <c r="BA548" t="s">
        <v>53</v>
      </c>
      <c r="BB548" t="s">
        <v>233</v>
      </c>
      <c r="BC548" t="s">
        <v>120</v>
      </c>
      <c r="BD548" t="s">
        <v>124</v>
      </c>
      <c r="BE548" t="s">
        <v>120</v>
      </c>
    </row>
    <row r="549" spans="1:57" hidden="1" x14ac:dyDescent="0.3">
      <c r="A549" s="55">
        <v>44515</v>
      </c>
      <c r="B549" t="s">
        <v>13</v>
      </c>
      <c r="C549" t="s">
        <v>32</v>
      </c>
      <c r="D549" t="s">
        <v>33</v>
      </c>
      <c r="E549">
        <v>3</v>
      </c>
      <c r="F549" t="s">
        <v>52</v>
      </c>
      <c r="G549" t="s">
        <v>53</v>
      </c>
      <c r="H549" t="s">
        <v>116</v>
      </c>
      <c r="I549" t="s">
        <v>69</v>
      </c>
      <c r="J549" s="55">
        <v>44514</v>
      </c>
      <c r="K549" s="55">
        <v>44515</v>
      </c>
      <c r="L549">
        <v>4</v>
      </c>
      <c r="M549" t="s">
        <v>117</v>
      </c>
      <c r="N549">
        <v>0</v>
      </c>
      <c r="O549">
        <v>12697140</v>
      </c>
      <c r="P549" t="s">
        <v>118</v>
      </c>
      <c r="Q549">
        <v>3803</v>
      </c>
      <c r="R549">
        <v>0</v>
      </c>
      <c r="S549">
        <v>4.2072634201999998E-2</v>
      </c>
      <c r="T549" s="19">
        <v>1143519.67</v>
      </c>
      <c r="U549" s="19">
        <v>1020959.99</v>
      </c>
      <c r="V549" s="19">
        <f t="shared" si="8"/>
        <v>-122559.67999999993</v>
      </c>
      <c r="W549">
        <v>-126374.16</v>
      </c>
      <c r="X549">
        <v>0</v>
      </c>
      <c r="Y549">
        <v>-126374.16</v>
      </c>
      <c r="Z549">
        <v>3814.48000000007</v>
      </c>
      <c r="AA549">
        <v>1143519.67</v>
      </c>
      <c r="AB549">
        <v>0.33357362361800003</v>
      </c>
      <c r="AC549">
        <v>0.73011734028700004</v>
      </c>
      <c r="AD549" s="55">
        <v>44516.209247685183</v>
      </c>
      <c r="AE549" s="55">
        <v>44516.336430868054</v>
      </c>
      <c r="AF549">
        <v>3803</v>
      </c>
      <c r="AG549" t="s">
        <v>1904</v>
      </c>
      <c r="AH549" t="s">
        <v>1905</v>
      </c>
      <c r="AI549" t="s">
        <v>120</v>
      </c>
      <c r="AJ549">
        <v>0</v>
      </c>
      <c r="AK549" s="55">
        <v>44516.151284722226</v>
      </c>
      <c r="AL549" s="55">
        <v>44516.250254629631</v>
      </c>
      <c r="AM549" t="s">
        <v>13</v>
      </c>
      <c r="AN549">
        <v>918204108</v>
      </c>
      <c r="AO549" t="s">
        <v>32</v>
      </c>
      <c r="AP549" t="s">
        <v>33</v>
      </c>
      <c r="AQ549">
        <v>3</v>
      </c>
      <c r="AR549" t="s">
        <v>122</v>
      </c>
      <c r="AS549" t="s">
        <v>1904</v>
      </c>
      <c r="AT549" s="53">
        <v>36161</v>
      </c>
      <c r="AU549" t="s">
        <v>232</v>
      </c>
      <c r="AV549" t="s">
        <v>122</v>
      </c>
      <c r="AW549" t="s">
        <v>13</v>
      </c>
      <c r="AX549" s="53">
        <v>44249</v>
      </c>
      <c r="AY549" t="s">
        <v>123</v>
      </c>
      <c r="AZ549" t="s">
        <v>52</v>
      </c>
      <c r="BA549" t="s">
        <v>53</v>
      </c>
      <c r="BB549" t="s">
        <v>233</v>
      </c>
      <c r="BC549" t="s">
        <v>120</v>
      </c>
      <c r="BD549" t="s">
        <v>124</v>
      </c>
      <c r="BE549" t="s">
        <v>120</v>
      </c>
    </row>
    <row r="550" spans="1:57" hidden="1" x14ac:dyDescent="0.3">
      <c r="A550" s="55">
        <v>44515</v>
      </c>
      <c r="B550" t="s">
        <v>13</v>
      </c>
      <c r="C550" t="s">
        <v>32</v>
      </c>
      <c r="D550" t="s">
        <v>33</v>
      </c>
      <c r="E550">
        <v>3</v>
      </c>
      <c r="F550" t="s">
        <v>52</v>
      </c>
      <c r="G550" t="s">
        <v>53</v>
      </c>
      <c r="H550" t="s">
        <v>116</v>
      </c>
      <c r="I550" t="s">
        <v>69</v>
      </c>
      <c r="J550" s="55">
        <v>44514</v>
      </c>
      <c r="K550" s="55">
        <v>44515</v>
      </c>
      <c r="L550">
        <v>4</v>
      </c>
      <c r="M550" t="s">
        <v>117</v>
      </c>
      <c r="N550">
        <v>0</v>
      </c>
      <c r="O550">
        <v>12697140</v>
      </c>
      <c r="P550" t="s">
        <v>118</v>
      </c>
      <c r="Q550">
        <v>3806</v>
      </c>
      <c r="R550">
        <v>0</v>
      </c>
      <c r="S550">
        <v>5.1816783747000002E-2</v>
      </c>
      <c r="T550" s="19">
        <v>1408362.29</v>
      </c>
      <c r="U550" s="19">
        <v>1292823.67</v>
      </c>
      <c r="V550" s="19">
        <f t="shared" si="8"/>
        <v>-115538.62000000011</v>
      </c>
      <c r="W550">
        <v>-124099.45</v>
      </c>
      <c r="X550">
        <v>0</v>
      </c>
      <c r="Y550">
        <v>-124099.45</v>
      </c>
      <c r="Z550">
        <v>8560.8299999998799</v>
      </c>
      <c r="AA550">
        <v>1408362.29</v>
      </c>
      <c r="AB550">
        <v>0.60785708768199997</v>
      </c>
      <c r="AC550">
        <v>1.005484460695</v>
      </c>
      <c r="AD550" s="55">
        <v>44516.209247685183</v>
      </c>
      <c r="AE550" s="55">
        <v>44516.336430868054</v>
      </c>
      <c r="AF550">
        <v>3806</v>
      </c>
      <c r="AG550" t="s">
        <v>1906</v>
      </c>
      <c r="AH550" t="s">
        <v>1907</v>
      </c>
      <c r="AI550" t="s">
        <v>120</v>
      </c>
      <c r="AJ550" t="s">
        <v>120</v>
      </c>
      <c r="AK550" s="55">
        <v>44516.151284722226</v>
      </c>
      <c r="AL550" s="55">
        <v>44516.250254629631</v>
      </c>
      <c r="AM550" t="s">
        <v>13</v>
      </c>
      <c r="AN550" t="s">
        <v>1908</v>
      </c>
      <c r="AO550" t="s">
        <v>32</v>
      </c>
      <c r="AP550" t="s">
        <v>33</v>
      </c>
      <c r="AQ550">
        <v>3</v>
      </c>
      <c r="AR550" t="s">
        <v>122</v>
      </c>
      <c r="AS550" t="s">
        <v>1906</v>
      </c>
      <c r="AT550" s="53">
        <v>36161</v>
      </c>
      <c r="AU550" t="s">
        <v>232</v>
      </c>
      <c r="AV550" t="s">
        <v>122</v>
      </c>
      <c r="AW550" t="s">
        <v>13</v>
      </c>
      <c r="AX550" s="53">
        <v>44249</v>
      </c>
      <c r="AY550" t="s">
        <v>123</v>
      </c>
      <c r="AZ550" t="s">
        <v>52</v>
      </c>
      <c r="BA550" t="s">
        <v>53</v>
      </c>
      <c r="BB550" t="s">
        <v>233</v>
      </c>
      <c r="BC550" t="s">
        <v>120</v>
      </c>
      <c r="BD550" t="s">
        <v>124</v>
      </c>
      <c r="BE550" t="s">
        <v>120</v>
      </c>
    </row>
    <row r="551" spans="1:57" hidden="1" x14ac:dyDescent="0.3">
      <c r="A551" s="55">
        <v>44515</v>
      </c>
      <c r="B551" t="s">
        <v>13</v>
      </c>
      <c r="C551" t="s">
        <v>32</v>
      </c>
      <c r="D551" t="s">
        <v>272</v>
      </c>
      <c r="E551">
        <v>3</v>
      </c>
      <c r="F551" t="s">
        <v>52</v>
      </c>
      <c r="G551" t="s">
        <v>53</v>
      </c>
      <c r="H551" t="s">
        <v>116</v>
      </c>
      <c r="I551" t="s">
        <v>69</v>
      </c>
      <c r="J551" s="55">
        <v>44514</v>
      </c>
      <c r="K551" s="55">
        <v>44515</v>
      </c>
      <c r="L551">
        <v>4</v>
      </c>
      <c r="M551" t="s">
        <v>117</v>
      </c>
      <c r="N551">
        <v>0</v>
      </c>
      <c r="O551">
        <v>12697140</v>
      </c>
      <c r="P551" t="s">
        <v>118</v>
      </c>
      <c r="Q551">
        <v>3813</v>
      </c>
      <c r="R551">
        <v>0</v>
      </c>
      <c r="S551">
        <v>3.5536585014999997E-2</v>
      </c>
      <c r="T551" s="19">
        <v>965872.11</v>
      </c>
      <c r="U551" s="19">
        <v>835942.89</v>
      </c>
      <c r="V551" s="19">
        <f t="shared" si="8"/>
        <v>-129929.21999999997</v>
      </c>
      <c r="W551">
        <v>-122776.56</v>
      </c>
      <c r="X551">
        <v>0</v>
      </c>
      <c r="Y551">
        <v>-122776.56</v>
      </c>
      <c r="Z551">
        <v>-7152.6599999999698</v>
      </c>
      <c r="AA551">
        <v>965872.11</v>
      </c>
      <c r="AB551">
        <v>-0.74053903471799998</v>
      </c>
      <c r="AC551">
        <v>-0.348240469208</v>
      </c>
      <c r="AD551" s="55">
        <v>44516.209247685183</v>
      </c>
      <c r="AE551" s="55">
        <v>44516.336430868054</v>
      </c>
      <c r="AF551">
        <v>3813</v>
      </c>
      <c r="AG551" t="s">
        <v>1915</v>
      </c>
      <c r="AH551" t="s">
        <v>1916</v>
      </c>
      <c r="AI551" t="s">
        <v>120</v>
      </c>
      <c r="AJ551">
        <v>0</v>
      </c>
      <c r="AK551" s="55">
        <v>44516.151284722226</v>
      </c>
      <c r="AL551" s="55">
        <v>44516.250254629631</v>
      </c>
      <c r="AM551" t="s">
        <v>13</v>
      </c>
      <c r="AN551" t="s">
        <v>1917</v>
      </c>
      <c r="AO551" t="s">
        <v>32</v>
      </c>
      <c r="AP551" t="s">
        <v>272</v>
      </c>
      <c r="AQ551">
        <v>3</v>
      </c>
      <c r="AR551" t="s">
        <v>122</v>
      </c>
      <c r="AS551" t="s">
        <v>1915</v>
      </c>
      <c r="AT551" s="53">
        <v>36161</v>
      </c>
      <c r="AU551" t="s">
        <v>232</v>
      </c>
      <c r="AV551" t="s">
        <v>122</v>
      </c>
      <c r="AW551" t="s">
        <v>13</v>
      </c>
      <c r="AX551" s="53">
        <v>44249</v>
      </c>
      <c r="AY551" t="s">
        <v>123</v>
      </c>
      <c r="AZ551" t="s">
        <v>52</v>
      </c>
      <c r="BA551" t="s">
        <v>53</v>
      </c>
      <c r="BB551" t="s">
        <v>233</v>
      </c>
      <c r="BC551" t="s">
        <v>120</v>
      </c>
      <c r="BD551" t="s">
        <v>124</v>
      </c>
      <c r="BE551" t="s">
        <v>120</v>
      </c>
    </row>
    <row r="552" spans="1:57" hidden="1" x14ac:dyDescent="0.3">
      <c r="A552" s="55">
        <v>44515</v>
      </c>
      <c r="B552" t="s">
        <v>13</v>
      </c>
      <c r="C552" t="s">
        <v>32</v>
      </c>
      <c r="D552" t="s">
        <v>33</v>
      </c>
      <c r="E552">
        <v>3</v>
      </c>
      <c r="F552" t="s">
        <v>52</v>
      </c>
      <c r="G552" t="s">
        <v>53</v>
      </c>
      <c r="H552" t="s">
        <v>116</v>
      </c>
      <c r="I552" t="s">
        <v>69</v>
      </c>
      <c r="J552" s="55">
        <v>44514</v>
      </c>
      <c r="K552" s="55">
        <v>44515</v>
      </c>
      <c r="L552">
        <v>4</v>
      </c>
      <c r="M552" t="s">
        <v>117</v>
      </c>
      <c r="N552">
        <v>0</v>
      </c>
      <c r="O552">
        <v>12697140</v>
      </c>
      <c r="P552" t="s">
        <v>118</v>
      </c>
      <c r="Q552">
        <v>3815</v>
      </c>
      <c r="R552">
        <v>0</v>
      </c>
      <c r="S552">
        <v>3.9607832837E-2</v>
      </c>
      <c r="T552" s="19">
        <v>1076527.22</v>
      </c>
      <c r="U552" s="19">
        <v>959314.6</v>
      </c>
      <c r="V552" s="19">
        <f t="shared" si="8"/>
        <v>-117212.62</v>
      </c>
      <c r="W552">
        <v>-127329.39</v>
      </c>
      <c r="X552">
        <v>0</v>
      </c>
      <c r="Y552">
        <v>-127329.39</v>
      </c>
      <c r="Z552">
        <v>10116.77</v>
      </c>
      <c r="AA552">
        <v>1076527.22</v>
      </c>
      <c r="AB552">
        <v>0.93975979539099996</v>
      </c>
      <c r="AC552">
        <v>1.3386994280869999</v>
      </c>
      <c r="AD552" s="55">
        <v>44516.209247685183</v>
      </c>
      <c r="AE552" s="55">
        <v>44516.336430868054</v>
      </c>
      <c r="AF552">
        <v>3815</v>
      </c>
      <c r="AG552" t="s">
        <v>1918</v>
      </c>
      <c r="AH552" t="s">
        <v>1919</v>
      </c>
      <c r="AI552" t="s">
        <v>120</v>
      </c>
      <c r="AJ552">
        <v>0</v>
      </c>
      <c r="AK552" s="55">
        <v>44516.151284722226</v>
      </c>
      <c r="AL552" s="55">
        <v>44516.250254629631</v>
      </c>
      <c r="AM552" t="s">
        <v>13</v>
      </c>
      <c r="AN552" s="59">
        <v>9.2343000000000008E+106</v>
      </c>
      <c r="AO552" t="s">
        <v>32</v>
      </c>
      <c r="AP552" t="s">
        <v>33</v>
      </c>
      <c r="AQ552">
        <v>3</v>
      </c>
      <c r="AR552" t="s">
        <v>122</v>
      </c>
      <c r="AS552" t="s">
        <v>1918</v>
      </c>
      <c r="AT552" s="53">
        <v>36161</v>
      </c>
      <c r="AU552" t="s">
        <v>232</v>
      </c>
      <c r="AV552" t="s">
        <v>122</v>
      </c>
      <c r="AW552" t="s">
        <v>13</v>
      </c>
      <c r="AX552" s="53">
        <v>44249</v>
      </c>
      <c r="AY552" t="s">
        <v>123</v>
      </c>
      <c r="AZ552" t="s">
        <v>52</v>
      </c>
      <c r="BA552" t="s">
        <v>53</v>
      </c>
      <c r="BB552" t="s">
        <v>233</v>
      </c>
      <c r="BC552" t="s">
        <v>120</v>
      </c>
      <c r="BD552" t="s">
        <v>124</v>
      </c>
      <c r="BE552" t="s">
        <v>120</v>
      </c>
    </row>
    <row r="553" spans="1:57" hidden="1" x14ac:dyDescent="0.3">
      <c r="A553" s="55">
        <v>44515</v>
      </c>
      <c r="B553" t="s">
        <v>13</v>
      </c>
      <c r="C553" t="s">
        <v>32</v>
      </c>
      <c r="D553" t="s">
        <v>33</v>
      </c>
      <c r="E553">
        <v>3</v>
      </c>
      <c r="F553" t="s">
        <v>52</v>
      </c>
      <c r="G553" t="s">
        <v>53</v>
      </c>
      <c r="H553" t="s">
        <v>116</v>
      </c>
      <c r="I553" t="s">
        <v>69</v>
      </c>
      <c r="J553" s="55">
        <v>44514</v>
      </c>
      <c r="K553" s="55">
        <v>44515</v>
      </c>
      <c r="L553">
        <v>4</v>
      </c>
      <c r="M553" t="s">
        <v>117</v>
      </c>
      <c r="N553">
        <v>0</v>
      </c>
      <c r="O553">
        <v>12697140</v>
      </c>
      <c r="P553" t="s">
        <v>118</v>
      </c>
      <c r="Q553">
        <v>3816</v>
      </c>
      <c r="R553">
        <v>0</v>
      </c>
      <c r="S553">
        <v>0.35868894314400002</v>
      </c>
      <c r="T553" s="19">
        <v>9749041.6199999992</v>
      </c>
      <c r="U553" s="19">
        <v>9011432.8599999994</v>
      </c>
      <c r="V553" s="19">
        <f t="shared" si="8"/>
        <v>-737608.75999999978</v>
      </c>
      <c r="W553">
        <v>-710361.59</v>
      </c>
      <c r="X553">
        <v>0</v>
      </c>
      <c r="Y553">
        <v>-710361.59</v>
      </c>
      <c r="Z553">
        <v>-27247.169999999802</v>
      </c>
      <c r="AA553">
        <v>9749041.6199999992</v>
      </c>
      <c r="AB553">
        <v>-0.27948562599299998</v>
      </c>
      <c r="AC553">
        <v>0.114635078334</v>
      </c>
      <c r="AD553" s="55">
        <v>44516.209247685183</v>
      </c>
      <c r="AE553" s="55">
        <v>44516.336430868054</v>
      </c>
      <c r="AF553">
        <v>3816</v>
      </c>
      <c r="AG553" t="s">
        <v>1920</v>
      </c>
      <c r="AH553" t="s">
        <v>1921</v>
      </c>
      <c r="AI553" t="s">
        <v>120</v>
      </c>
      <c r="AJ553" t="s">
        <v>120</v>
      </c>
      <c r="AK553" s="55">
        <v>44516.151284722226</v>
      </c>
      <c r="AL553" s="55">
        <v>44516.250254629631</v>
      </c>
      <c r="AM553" t="s">
        <v>13</v>
      </c>
      <c r="AN553" t="s">
        <v>1922</v>
      </c>
      <c r="AO553" t="s">
        <v>32</v>
      </c>
      <c r="AP553" t="s">
        <v>33</v>
      </c>
      <c r="AQ553">
        <v>3</v>
      </c>
      <c r="AR553" t="s">
        <v>122</v>
      </c>
      <c r="AS553" t="s">
        <v>1920</v>
      </c>
      <c r="AT553" s="53">
        <v>36161</v>
      </c>
      <c r="AU553" t="s">
        <v>232</v>
      </c>
      <c r="AV553" t="s">
        <v>122</v>
      </c>
      <c r="AW553" t="s">
        <v>13</v>
      </c>
      <c r="AX553" s="53">
        <v>44249</v>
      </c>
      <c r="AY553" t="s">
        <v>123</v>
      </c>
      <c r="AZ553" t="s">
        <v>52</v>
      </c>
      <c r="BA553" t="s">
        <v>53</v>
      </c>
      <c r="BB553" t="s">
        <v>233</v>
      </c>
      <c r="BC553" t="s">
        <v>120</v>
      </c>
      <c r="BD553" t="s">
        <v>124</v>
      </c>
      <c r="BE553" t="s">
        <v>120</v>
      </c>
    </row>
    <row r="554" spans="1:57" hidden="1" x14ac:dyDescent="0.3">
      <c r="A554" s="55">
        <v>44515</v>
      </c>
      <c r="B554" t="s">
        <v>13</v>
      </c>
      <c r="C554" t="s">
        <v>32</v>
      </c>
      <c r="D554" t="s">
        <v>33</v>
      </c>
      <c r="E554">
        <v>3</v>
      </c>
      <c r="F554" t="s">
        <v>52</v>
      </c>
      <c r="G554" t="s">
        <v>53</v>
      </c>
      <c r="H554" t="s">
        <v>116</v>
      </c>
      <c r="I554" t="s">
        <v>69</v>
      </c>
      <c r="J554" s="55">
        <v>44514</v>
      </c>
      <c r="K554" s="55">
        <v>44515</v>
      </c>
      <c r="L554">
        <v>4</v>
      </c>
      <c r="M554" t="s">
        <v>117</v>
      </c>
      <c r="N554">
        <v>0</v>
      </c>
      <c r="O554">
        <v>12697140</v>
      </c>
      <c r="P554" t="s">
        <v>118</v>
      </c>
      <c r="Q554">
        <v>3817</v>
      </c>
      <c r="R554">
        <v>0</v>
      </c>
      <c r="S554">
        <v>5.5128655476000002E-2</v>
      </c>
      <c r="T554" s="19">
        <v>1498377.82</v>
      </c>
      <c r="U554" s="19">
        <v>1377646.59</v>
      </c>
      <c r="V554" s="19">
        <f t="shared" si="8"/>
        <v>-120731.22999999998</v>
      </c>
      <c r="W554">
        <v>-126978.33</v>
      </c>
      <c r="X554">
        <v>0</v>
      </c>
      <c r="Y554">
        <v>-126978.33</v>
      </c>
      <c r="Z554">
        <v>6247.1000000000204</v>
      </c>
      <c r="AA554">
        <v>1498377.82</v>
      </c>
      <c r="AB554">
        <v>0.41692421741800001</v>
      </c>
      <c r="AC554">
        <v>0.81379756785500001</v>
      </c>
      <c r="AD554" s="55">
        <v>44516.209247685183</v>
      </c>
      <c r="AE554" s="55">
        <v>44516.336430868054</v>
      </c>
      <c r="AF554">
        <v>3817</v>
      </c>
      <c r="AG554" t="s">
        <v>1923</v>
      </c>
      <c r="AH554" t="s">
        <v>1924</v>
      </c>
      <c r="AI554" t="s">
        <v>120</v>
      </c>
      <c r="AJ554">
        <v>0</v>
      </c>
      <c r="AK554" s="55">
        <v>44516.151284722226</v>
      </c>
      <c r="AL554" s="55">
        <v>44516.250254629631</v>
      </c>
      <c r="AM554" t="s">
        <v>13</v>
      </c>
      <c r="AN554" t="s">
        <v>1925</v>
      </c>
      <c r="AO554" t="s">
        <v>32</v>
      </c>
      <c r="AP554" t="s">
        <v>33</v>
      </c>
      <c r="AQ554">
        <v>3</v>
      </c>
      <c r="AR554" t="s">
        <v>122</v>
      </c>
      <c r="AS554" t="s">
        <v>1923</v>
      </c>
      <c r="AT554" s="53">
        <v>36161</v>
      </c>
      <c r="AU554" t="s">
        <v>232</v>
      </c>
      <c r="AV554" t="s">
        <v>122</v>
      </c>
      <c r="AW554" t="s">
        <v>13</v>
      </c>
      <c r="AX554" s="53">
        <v>44249</v>
      </c>
      <c r="AY554" t="s">
        <v>123</v>
      </c>
      <c r="AZ554" t="s">
        <v>52</v>
      </c>
      <c r="BA554" t="s">
        <v>53</v>
      </c>
      <c r="BB554" t="s">
        <v>233</v>
      </c>
      <c r="BC554" t="s">
        <v>120</v>
      </c>
      <c r="BD554" t="s">
        <v>124</v>
      </c>
      <c r="BE554" t="s">
        <v>120</v>
      </c>
    </row>
    <row r="555" spans="1:57" hidden="1" x14ac:dyDescent="0.3">
      <c r="A555" s="55">
        <v>44515</v>
      </c>
      <c r="B555" t="s">
        <v>13</v>
      </c>
      <c r="C555" t="s">
        <v>32</v>
      </c>
      <c r="D555" t="s">
        <v>33</v>
      </c>
      <c r="E555">
        <v>3</v>
      </c>
      <c r="F555" t="s">
        <v>52</v>
      </c>
      <c r="G555" t="s">
        <v>53</v>
      </c>
      <c r="H555" t="s">
        <v>116</v>
      </c>
      <c r="I555" t="s">
        <v>69</v>
      </c>
      <c r="J555" s="55">
        <v>44514</v>
      </c>
      <c r="K555" s="55">
        <v>44515</v>
      </c>
      <c r="L555">
        <v>4</v>
      </c>
      <c r="M555" t="s">
        <v>117</v>
      </c>
      <c r="N555">
        <v>0</v>
      </c>
      <c r="O555">
        <v>12697140</v>
      </c>
      <c r="P555" t="s">
        <v>118</v>
      </c>
      <c r="Q555">
        <v>3818</v>
      </c>
      <c r="R555">
        <v>0</v>
      </c>
      <c r="S555">
        <v>8.0259375401999997E-2</v>
      </c>
      <c r="T555" s="19">
        <v>2181422.11</v>
      </c>
      <c r="U555" s="19">
        <v>2009405.68</v>
      </c>
      <c r="V555" s="19">
        <f t="shared" si="8"/>
        <v>-172016.42999999993</v>
      </c>
      <c r="W555">
        <v>-158440.21</v>
      </c>
      <c r="X555">
        <v>0</v>
      </c>
      <c r="Y555">
        <v>-158440.21</v>
      </c>
      <c r="Z555">
        <v>-13576.219999999899</v>
      </c>
      <c r="AA555">
        <v>2181422.11</v>
      </c>
      <c r="AB555">
        <v>-0.62235639483799998</v>
      </c>
      <c r="AC555">
        <v>-0.22959047466499999</v>
      </c>
      <c r="AD555" s="55">
        <v>44516.209247685183</v>
      </c>
      <c r="AE555" s="55">
        <v>44516.336430868054</v>
      </c>
      <c r="AF555">
        <v>3818</v>
      </c>
      <c r="AG555" t="s">
        <v>1926</v>
      </c>
      <c r="AH555" t="s">
        <v>1927</v>
      </c>
      <c r="AI555" t="s">
        <v>120</v>
      </c>
      <c r="AJ555" t="s">
        <v>120</v>
      </c>
      <c r="AK555" s="55">
        <v>44516.151284722226</v>
      </c>
      <c r="AL555" s="55">
        <v>44516.250254629631</v>
      </c>
      <c r="AM555" t="s">
        <v>13</v>
      </c>
      <c r="AN555" t="s">
        <v>1928</v>
      </c>
      <c r="AO555" t="s">
        <v>32</v>
      </c>
      <c r="AP555" t="s">
        <v>33</v>
      </c>
      <c r="AQ555">
        <v>3</v>
      </c>
      <c r="AR555" t="s">
        <v>122</v>
      </c>
      <c r="AS555" t="s">
        <v>1926</v>
      </c>
      <c r="AT555" s="53">
        <v>36161</v>
      </c>
      <c r="AU555" t="s">
        <v>232</v>
      </c>
      <c r="AV555" t="s">
        <v>122</v>
      </c>
      <c r="AW555" t="s">
        <v>13</v>
      </c>
      <c r="AX555" s="53">
        <v>44249</v>
      </c>
      <c r="AY555" t="s">
        <v>123</v>
      </c>
      <c r="AZ555" t="s">
        <v>52</v>
      </c>
      <c r="BA555" t="s">
        <v>53</v>
      </c>
      <c r="BB555" t="s">
        <v>233</v>
      </c>
      <c r="BC555" t="s">
        <v>120</v>
      </c>
      <c r="BD555" t="s">
        <v>124</v>
      </c>
      <c r="BE555" t="s">
        <v>120</v>
      </c>
    </row>
    <row r="556" spans="1:57" hidden="1" x14ac:dyDescent="0.3">
      <c r="A556" s="55">
        <v>44515</v>
      </c>
      <c r="B556" t="s">
        <v>13</v>
      </c>
      <c r="C556" t="s">
        <v>32</v>
      </c>
      <c r="D556" t="s">
        <v>33</v>
      </c>
      <c r="E556">
        <v>3</v>
      </c>
      <c r="F556" t="s">
        <v>52</v>
      </c>
      <c r="G556" t="s">
        <v>53</v>
      </c>
      <c r="H556" t="s">
        <v>116</v>
      </c>
      <c r="I556" t="s">
        <v>69</v>
      </c>
      <c r="J556" s="55">
        <v>44514</v>
      </c>
      <c r="K556" s="55">
        <v>44515</v>
      </c>
      <c r="L556">
        <v>4</v>
      </c>
      <c r="M556" t="s">
        <v>117</v>
      </c>
      <c r="N556">
        <v>0</v>
      </c>
      <c r="O556">
        <v>12697140</v>
      </c>
      <c r="P556" t="s">
        <v>118</v>
      </c>
      <c r="Q556">
        <v>3822</v>
      </c>
      <c r="R556">
        <v>0</v>
      </c>
      <c r="S556">
        <v>0.59523230828200002</v>
      </c>
      <c r="T556" s="19">
        <v>16178208.606450001</v>
      </c>
      <c r="U556" s="19">
        <v>14954387.074787499</v>
      </c>
      <c r="V556" s="19">
        <f t="shared" si="8"/>
        <v>-1223821.5316625014</v>
      </c>
      <c r="W556">
        <v>-1176054.18</v>
      </c>
      <c r="X556">
        <v>0</v>
      </c>
      <c r="Y556">
        <v>-1176054.18</v>
      </c>
      <c r="Z556">
        <v>-47767.351662501504</v>
      </c>
      <c r="AA556">
        <v>16178208.606450001</v>
      </c>
      <c r="AB556">
        <v>-0.29525736022100002</v>
      </c>
      <c r="AC556">
        <v>9.8801080050999995E-2</v>
      </c>
      <c r="AD556" s="55">
        <v>44516.209247685183</v>
      </c>
      <c r="AE556" s="55">
        <v>44516.336430868054</v>
      </c>
      <c r="AF556">
        <v>3822</v>
      </c>
      <c r="AG556" t="s">
        <v>1929</v>
      </c>
      <c r="AH556" t="s">
        <v>1930</v>
      </c>
      <c r="AI556" t="s">
        <v>120</v>
      </c>
      <c r="AJ556">
        <v>0</v>
      </c>
      <c r="AK556" s="55">
        <v>44516.151284722226</v>
      </c>
      <c r="AL556" s="55">
        <v>44516.250254629631</v>
      </c>
      <c r="AM556" t="s">
        <v>13</v>
      </c>
      <c r="AN556" t="s">
        <v>1931</v>
      </c>
      <c r="AO556" t="s">
        <v>32</v>
      </c>
      <c r="AP556" t="s">
        <v>33</v>
      </c>
      <c r="AQ556">
        <v>3</v>
      </c>
      <c r="AR556" t="s">
        <v>122</v>
      </c>
      <c r="AS556" t="s">
        <v>1929</v>
      </c>
      <c r="AT556" s="53">
        <v>36161</v>
      </c>
      <c r="AU556" t="s">
        <v>232</v>
      </c>
      <c r="AV556" t="s">
        <v>122</v>
      </c>
      <c r="AW556" t="s">
        <v>13</v>
      </c>
      <c r="AX556" s="53">
        <v>44249</v>
      </c>
      <c r="AY556" t="s">
        <v>123</v>
      </c>
      <c r="AZ556" t="s">
        <v>52</v>
      </c>
      <c r="BA556" t="s">
        <v>53</v>
      </c>
      <c r="BB556" t="s">
        <v>233</v>
      </c>
      <c r="BC556" t="s">
        <v>120</v>
      </c>
      <c r="BD556" t="s">
        <v>124</v>
      </c>
      <c r="BE556" t="s">
        <v>120</v>
      </c>
    </row>
    <row r="557" spans="1:57" hidden="1" x14ac:dyDescent="0.3">
      <c r="A557" s="55">
        <v>44515</v>
      </c>
      <c r="B557" t="s">
        <v>13</v>
      </c>
      <c r="C557" t="s">
        <v>32</v>
      </c>
      <c r="D557" t="s">
        <v>33</v>
      </c>
      <c r="E557">
        <v>3</v>
      </c>
      <c r="F557" t="s">
        <v>52</v>
      </c>
      <c r="G557" t="s">
        <v>53</v>
      </c>
      <c r="H557" t="s">
        <v>116</v>
      </c>
      <c r="I557" t="s">
        <v>69</v>
      </c>
      <c r="J557" s="55">
        <v>44514</v>
      </c>
      <c r="K557" s="55">
        <v>44515</v>
      </c>
      <c r="L557">
        <v>4</v>
      </c>
      <c r="M557" t="s">
        <v>117</v>
      </c>
      <c r="N557">
        <v>0</v>
      </c>
      <c r="O557">
        <v>12697140</v>
      </c>
      <c r="P557" t="s">
        <v>118</v>
      </c>
      <c r="Q557">
        <v>3826</v>
      </c>
      <c r="R557">
        <v>0</v>
      </c>
      <c r="S557">
        <v>1.2974625096E-2</v>
      </c>
      <c r="T557" s="19">
        <v>352645.83</v>
      </c>
      <c r="U557" s="19">
        <v>348795.35</v>
      </c>
      <c r="V557" s="19">
        <f t="shared" si="8"/>
        <v>-3850.4800000000396</v>
      </c>
      <c r="W557">
        <v>0</v>
      </c>
      <c r="X557">
        <v>0</v>
      </c>
      <c r="Y557">
        <v>0</v>
      </c>
      <c r="Z557">
        <v>-3850.48000000004</v>
      </c>
      <c r="AA557">
        <v>352645.83</v>
      </c>
      <c r="AB557">
        <v>-1.0918830374370001</v>
      </c>
      <c r="AC557">
        <v>-0.70097180181600005</v>
      </c>
      <c r="AD557" s="55">
        <v>44516.209247685183</v>
      </c>
      <c r="AE557" s="55">
        <v>44516.336430868054</v>
      </c>
      <c r="AF557">
        <v>3826</v>
      </c>
      <c r="AG557" t="s">
        <v>1932</v>
      </c>
      <c r="AH557" t="s">
        <v>1933</v>
      </c>
      <c r="AI557" t="s">
        <v>120</v>
      </c>
      <c r="AJ557">
        <v>0</v>
      </c>
      <c r="AK557" s="55">
        <v>44516.151284722226</v>
      </c>
      <c r="AL557" s="55">
        <v>44516.250254629631</v>
      </c>
      <c r="AM557" t="s">
        <v>13</v>
      </c>
      <c r="AN557">
        <v>928563402</v>
      </c>
      <c r="AO557" t="s">
        <v>32</v>
      </c>
      <c r="AP557" t="s">
        <v>33</v>
      </c>
      <c r="AQ557">
        <v>3</v>
      </c>
      <c r="AR557" t="s">
        <v>122</v>
      </c>
      <c r="AS557" t="s">
        <v>1932</v>
      </c>
      <c r="AT557" s="53">
        <v>36161</v>
      </c>
      <c r="AU557" t="s">
        <v>232</v>
      </c>
      <c r="AV557" t="s">
        <v>122</v>
      </c>
      <c r="AW557" t="s">
        <v>13</v>
      </c>
      <c r="AX557" s="53">
        <v>44249</v>
      </c>
      <c r="AY557" t="s">
        <v>123</v>
      </c>
      <c r="AZ557" t="s">
        <v>52</v>
      </c>
      <c r="BA557" t="s">
        <v>53</v>
      </c>
      <c r="BB557" t="s">
        <v>233</v>
      </c>
      <c r="BC557" t="s">
        <v>120</v>
      </c>
      <c r="BD557" t="s">
        <v>124</v>
      </c>
      <c r="BE557" t="s">
        <v>120</v>
      </c>
    </row>
    <row r="558" spans="1:57" hidden="1" x14ac:dyDescent="0.3">
      <c r="A558" s="55">
        <v>44515</v>
      </c>
      <c r="B558" t="s">
        <v>13</v>
      </c>
      <c r="C558" t="s">
        <v>32</v>
      </c>
      <c r="D558" t="s">
        <v>272</v>
      </c>
      <c r="E558">
        <v>3</v>
      </c>
      <c r="F558" t="s">
        <v>52</v>
      </c>
      <c r="G558" t="s">
        <v>53</v>
      </c>
      <c r="H558" t="s">
        <v>116</v>
      </c>
      <c r="I558" t="s">
        <v>69</v>
      </c>
      <c r="J558" s="55">
        <v>44514</v>
      </c>
      <c r="K558" s="55">
        <v>44515</v>
      </c>
      <c r="L558">
        <v>4</v>
      </c>
      <c r="M558" t="s">
        <v>117</v>
      </c>
      <c r="N558">
        <v>0</v>
      </c>
      <c r="O558">
        <v>12697140</v>
      </c>
      <c r="P558" t="s">
        <v>118</v>
      </c>
      <c r="Q558">
        <v>3827</v>
      </c>
      <c r="R558">
        <v>0</v>
      </c>
      <c r="S558">
        <v>1.0763662231999999E-2</v>
      </c>
      <c r="T558" s="19">
        <v>292552.62280000001</v>
      </c>
      <c r="U558" s="19">
        <v>298133.69890000101</v>
      </c>
      <c r="V558" s="19">
        <f t="shared" si="8"/>
        <v>5581.0761000009952</v>
      </c>
      <c r="W558">
        <v>0</v>
      </c>
      <c r="X558">
        <v>0</v>
      </c>
      <c r="Y558">
        <v>0</v>
      </c>
      <c r="Z558">
        <v>5581.0761000009998</v>
      </c>
      <c r="AA558">
        <v>292552.62280000001</v>
      </c>
      <c r="AB558">
        <v>1.9077169934710001</v>
      </c>
      <c r="AC558">
        <v>2.3104835146470002</v>
      </c>
      <c r="AD558" s="55">
        <v>44516.209247685183</v>
      </c>
      <c r="AE558" s="55">
        <v>44516.336430868054</v>
      </c>
      <c r="AF558">
        <v>3827</v>
      </c>
      <c r="AG558" t="s">
        <v>1934</v>
      </c>
      <c r="AH558" t="s">
        <v>1935</v>
      </c>
      <c r="AI558" t="s">
        <v>120</v>
      </c>
      <c r="AJ558">
        <v>0</v>
      </c>
      <c r="AK558" s="55">
        <v>44516.151284722226</v>
      </c>
      <c r="AL558" s="55">
        <v>44516.250254629631</v>
      </c>
      <c r="AM558" t="s">
        <v>13</v>
      </c>
      <c r="AN558">
        <v>929042109</v>
      </c>
      <c r="AO558" t="s">
        <v>32</v>
      </c>
      <c r="AP558" t="s">
        <v>272</v>
      </c>
      <c r="AQ558">
        <v>3</v>
      </c>
      <c r="AR558" t="s">
        <v>122</v>
      </c>
      <c r="AS558" t="s">
        <v>1934</v>
      </c>
      <c r="AT558" s="53">
        <v>36161</v>
      </c>
      <c r="AU558" t="s">
        <v>232</v>
      </c>
      <c r="AV558" t="s">
        <v>122</v>
      </c>
      <c r="AW558" t="s">
        <v>13</v>
      </c>
      <c r="AX558" s="53">
        <v>44249</v>
      </c>
      <c r="AY558" t="s">
        <v>123</v>
      </c>
      <c r="AZ558" t="s">
        <v>52</v>
      </c>
      <c r="BA558" t="s">
        <v>53</v>
      </c>
      <c r="BB558" t="s">
        <v>233</v>
      </c>
      <c r="BC558" t="s">
        <v>120</v>
      </c>
      <c r="BD558" t="s">
        <v>124</v>
      </c>
      <c r="BE558" t="s">
        <v>120</v>
      </c>
    </row>
    <row r="559" spans="1:57" hidden="1" x14ac:dyDescent="0.3">
      <c r="A559" s="55">
        <v>44515</v>
      </c>
      <c r="B559" t="s">
        <v>13</v>
      </c>
      <c r="C559" t="s">
        <v>32</v>
      </c>
      <c r="D559" t="s">
        <v>33</v>
      </c>
      <c r="E559">
        <v>3</v>
      </c>
      <c r="F559" t="s">
        <v>52</v>
      </c>
      <c r="G559" t="s">
        <v>53</v>
      </c>
      <c r="H559" t="s">
        <v>116</v>
      </c>
      <c r="I559" t="s">
        <v>69</v>
      </c>
      <c r="J559" s="55">
        <v>44514</v>
      </c>
      <c r="K559" s="55">
        <v>44515</v>
      </c>
      <c r="L559">
        <v>4</v>
      </c>
      <c r="M559" t="s">
        <v>117</v>
      </c>
      <c r="N559">
        <v>0</v>
      </c>
      <c r="O559">
        <v>12697140</v>
      </c>
      <c r="P559" t="s">
        <v>118</v>
      </c>
      <c r="Q559">
        <v>3828</v>
      </c>
      <c r="R559">
        <v>0</v>
      </c>
      <c r="S559">
        <v>4.4422367143999997E-2</v>
      </c>
      <c r="T559" s="19">
        <v>1207384.6000000001</v>
      </c>
      <c r="U559" s="19">
        <v>1077108.7406555</v>
      </c>
      <c r="V559" s="19">
        <f t="shared" si="8"/>
        <v>-130275.85934450012</v>
      </c>
      <c r="W559">
        <v>-125701.12</v>
      </c>
      <c r="X559">
        <v>0</v>
      </c>
      <c r="Y559">
        <v>-125701.12</v>
      </c>
      <c r="Z559">
        <v>-4574.7393445001198</v>
      </c>
      <c r="AA559">
        <v>1207384.6000000001</v>
      </c>
      <c r="AB559">
        <v>-0.37889661210699999</v>
      </c>
      <c r="AC559">
        <v>1.4830927427E-2</v>
      </c>
      <c r="AD559" s="55">
        <v>44516.209247685183</v>
      </c>
      <c r="AE559" s="55">
        <v>44516.336430868054</v>
      </c>
      <c r="AF559">
        <v>3828</v>
      </c>
      <c r="AG559" t="s">
        <v>1936</v>
      </c>
      <c r="AH559" t="s">
        <v>1937</v>
      </c>
      <c r="AI559" t="s">
        <v>120</v>
      </c>
      <c r="AJ559">
        <v>0</v>
      </c>
      <c r="AK559" s="55">
        <v>44516.151284722226</v>
      </c>
      <c r="AL559" s="55">
        <v>44516.250254629631</v>
      </c>
      <c r="AM559" t="s">
        <v>13</v>
      </c>
      <c r="AN559">
        <v>929160109</v>
      </c>
      <c r="AO559" t="s">
        <v>32</v>
      </c>
      <c r="AP559" t="s">
        <v>33</v>
      </c>
      <c r="AQ559">
        <v>3</v>
      </c>
      <c r="AR559" t="s">
        <v>122</v>
      </c>
      <c r="AS559" t="s">
        <v>1936</v>
      </c>
      <c r="AT559" s="53">
        <v>36161</v>
      </c>
      <c r="AU559" t="s">
        <v>232</v>
      </c>
      <c r="AV559" t="s">
        <v>122</v>
      </c>
      <c r="AW559" t="s">
        <v>13</v>
      </c>
      <c r="AX559" s="53">
        <v>44249</v>
      </c>
      <c r="AY559" t="s">
        <v>123</v>
      </c>
      <c r="AZ559" t="s">
        <v>52</v>
      </c>
      <c r="BA559" t="s">
        <v>53</v>
      </c>
      <c r="BB559" t="s">
        <v>233</v>
      </c>
      <c r="BC559" t="s">
        <v>120</v>
      </c>
      <c r="BD559" t="s">
        <v>124</v>
      </c>
      <c r="BE559" t="s">
        <v>120</v>
      </c>
    </row>
    <row r="560" spans="1:57" hidden="1" x14ac:dyDescent="0.3">
      <c r="A560" s="55">
        <v>44515</v>
      </c>
      <c r="B560" t="s">
        <v>13</v>
      </c>
      <c r="C560" t="s">
        <v>32</v>
      </c>
      <c r="D560" t="s">
        <v>272</v>
      </c>
      <c r="E560">
        <v>3</v>
      </c>
      <c r="F560" t="s">
        <v>52</v>
      </c>
      <c r="G560" t="s">
        <v>53</v>
      </c>
      <c r="H560" t="s">
        <v>116</v>
      </c>
      <c r="I560" t="s">
        <v>69</v>
      </c>
      <c r="J560" s="55">
        <v>44514</v>
      </c>
      <c r="K560" s="55">
        <v>44515</v>
      </c>
      <c r="L560">
        <v>4</v>
      </c>
      <c r="M560" t="s">
        <v>117</v>
      </c>
      <c r="N560">
        <v>0</v>
      </c>
      <c r="O560">
        <v>12697140</v>
      </c>
      <c r="P560" t="s">
        <v>118</v>
      </c>
      <c r="Q560">
        <v>3830</v>
      </c>
      <c r="R560">
        <v>0</v>
      </c>
      <c r="S560">
        <v>2.2878627297999998E-2</v>
      </c>
      <c r="T560" s="19">
        <v>621833.18999999994</v>
      </c>
      <c r="U560" s="19">
        <v>628158.38</v>
      </c>
      <c r="V560" s="19">
        <f t="shared" si="8"/>
        <v>6325.1900000000605</v>
      </c>
      <c r="W560">
        <v>0</v>
      </c>
      <c r="X560">
        <v>0</v>
      </c>
      <c r="Y560">
        <v>0</v>
      </c>
      <c r="Z560">
        <v>6325.1900000000596</v>
      </c>
      <c r="AA560">
        <v>621833.18999999994</v>
      </c>
      <c r="AB560">
        <v>1.017184367402</v>
      </c>
      <c r="AC560">
        <v>1.4164305949010001</v>
      </c>
      <c r="AD560" s="55">
        <v>44516.209247685183</v>
      </c>
      <c r="AE560" s="55">
        <v>44516.336430868054</v>
      </c>
      <c r="AF560">
        <v>3830</v>
      </c>
      <c r="AG560" t="s">
        <v>1938</v>
      </c>
      <c r="AH560" t="s">
        <v>1939</v>
      </c>
      <c r="AI560" t="s">
        <v>120</v>
      </c>
      <c r="AJ560">
        <v>0</v>
      </c>
      <c r="AK560" s="55">
        <v>44516.151284722226</v>
      </c>
      <c r="AL560" s="55">
        <v>44516.250254629631</v>
      </c>
      <c r="AM560" t="s">
        <v>13</v>
      </c>
      <c r="AN560" t="s">
        <v>1940</v>
      </c>
      <c r="AO560" t="s">
        <v>32</v>
      </c>
      <c r="AP560" t="s">
        <v>272</v>
      </c>
      <c r="AQ560">
        <v>3</v>
      </c>
      <c r="AR560" t="s">
        <v>122</v>
      </c>
      <c r="AS560" t="s">
        <v>1938</v>
      </c>
      <c r="AT560" s="53">
        <v>36161</v>
      </c>
      <c r="AU560" t="s">
        <v>232</v>
      </c>
      <c r="AV560" t="s">
        <v>122</v>
      </c>
      <c r="AW560" t="s">
        <v>13</v>
      </c>
      <c r="AX560" s="53">
        <v>44249</v>
      </c>
      <c r="AY560" t="s">
        <v>123</v>
      </c>
      <c r="AZ560" t="s">
        <v>52</v>
      </c>
      <c r="BA560" t="s">
        <v>53</v>
      </c>
      <c r="BB560" t="s">
        <v>233</v>
      </c>
      <c r="BC560" t="s">
        <v>120</v>
      </c>
      <c r="BD560" t="s">
        <v>124</v>
      </c>
      <c r="BE560" t="s">
        <v>120</v>
      </c>
    </row>
    <row r="561" spans="1:57" hidden="1" x14ac:dyDescent="0.3">
      <c r="A561" s="55">
        <v>44515</v>
      </c>
      <c r="B561" t="s">
        <v>13</v>
      </c>
      <c r="C561" t="s">
        <v>32</v>
      </c>
      <c r="D561" t="s">
        <v>33</v>
      </c>
      <c r="E561">
        <v>3</v>
      </c>
      <c r="F561" t="s">
        <v>52</v>
      </c>
      <c r="G561" t="s">
        <v>53</v>
      </c>
      <c r="H561" t="s">
        <v>116</v>
      </c>
      <c r="I561" t="s">
        <v>69</v>
      </c>
      <c r="J561" s="55">
        <v>44514</v>
      </c>
      <c r="K561" s="55">
        <v>44515</v>
      </c>
      <c r="L561">
        <v>4</v>
      </c>
      <c r="M561" t="s">
        <v>117</v>
      </c>
      <c r="N561">
        <v>0</v>
      </c>
      <c r="O561">
        <v>12697140</v>
      </c>
      <c r="P561" t="s">
        <v>118</v>
      </c>
      <c r="Q561">
        <v>3831</v>
      </c>
      <c r="R561">
        <v>0</v>
      </c>
      <c r="S561">
        <v>2.8900339022999998E-2</v>
      </c>
      <c r="T561" s="19">
        <v>785501.23540000001</v>
      </c>
      <c r="U561" s="19">
        <v>772752.56894999999</v>
      </c>
      <c r="V561" s="19">
        <f t="shared" si="8"/>
        <v>-12748.666450000019</v>
      </c>
      <c r="W561">
        <v>0</v>
      </c>
      <c r="X561">
        <v>0</v>
      </c>
      <c r="Y561">
        <v>0</v>
      </c>
      <c r="Z561">
        <v>-12748.666450000001</v>
      </c>
      <c r="AA561">
        <v>785501.23540000001</v>
      </c>
      <c r="AB561">
        <v>-1.622997632016</v>
      </c>
      <c r="AC561">
        <v>-1.2341869793269999</v>
      </c>
      <c r="AD561" s="55">
        <v>44516.209247685183</v>
      </c>
      <c r="AE561" s="55">
        <v>44516.336430868054</v>
      </c>
      <c r="AF561">
        <v>3831</v>
      </c>
      <c r="AG561" t="s">
        <v>1941</v>
      </c>
      <c r="AH561" t="s">
        <v>1942</v>
      </c>
      <c r="AI561" t="s">
        <v>120</v>
      </c>
      <c r="AJ561">
        <v>0</v>
      </c>
      <c r="AK561" s="55">
        <v>44516.151284722226</v>
      </c>
      <c r="AL561" s="55">
        <v>44516.250254629631</v>
      </c>
      <c r="AM561" t="s">
        <v>13</v>
      </c>
      <c r="AN561">
        <v>929740108</v>
      </c>
      <c r="AO561" t="s">
        <v>32</v>
      </c>
      <c r="AP561" t="s">
        <v>33</v>
      </c>
      <c r="AQ561">
        <v>3</v>
      </c>
      <c r="AR561" t="s">
        <v>122</v>
      </c>
      <c r="AS561" t="s">
        <v>1941</v>
      </c>
      <c r="AT561" s="53">
        <v>36161</v>
      </c>
      <c r="AU561" t="s">
        <v>232</v>
      </c>
      <c r="AV561" t="s">
        <v>122</v>
      </c>
      <c r="AW561" t="s">
        <v>13</v>
      </c>
      <c r="AX561" s="53">
        <v>44249</v>
      </c>
      <c r="AY561" t="s">
        <v>123</v>
      </c>
      <c r="AZ561" t="s">
        <v>52</v>
      </c>
      <c r="BA561" t="s">
        <v>53</v>
      </c>
      <c r="BB561" t="s">
        <v>233</v>
      </c>
      <c r="BC561" t="s">
        <v>120</v>
      </c>
      <c r="BD561" t="s">
        <v>124</v>
      </c>
      <c r="BE561" t="s">
        <v>120</v>
      </c>
    </row>
    <row r="562" spans="1:57" hidden="1" x14ac:dyDescent="0.3">
      <c r="A562" s="55">
        <v>44515</v>
      </c>
      <c r="B562" t="s">
        <v>13</v>
      </c>
      <c r="C562" t="s">
        <v>32</v>
      </c>
      <c r="D562" t="s">
        <v>33</v>
      </c>
      <c r="E562">
        <v>3</v>
      </c>
      <c r="F562" t="s">
        <v>52</v>
      </c>
      <c r="G562" t="s">
        <v>53</v>
      </c>
      <c r="H562" t="s">
        <v>116</v>
      </c>
      <c r="I562" t="s">
        <v>69</v>
      </c>
      <c r="J562" s="55">
        <v>44514</v>
      </c>
      <c r="K562" s="55">
        <v>44515</v>
      </c>
      <c r="L562">
        <v>4</v>
      </c>
      <c r="M562" t="s">
        <v>117</v>
      </c>
      <c r="N562">
        <v>0</v>
      </c>
      <c r="O562">
        <v>12697140</v>
      </c>
      <c r="P562" t="s">
        <v>118</v>
      </c>
      <c r="Q562">
        <v>3833</v>
      </c>
      <c r="R562">
        <v>0</v>
      </c>
      <c r="S562">
        <v>0.37848200843099999</v>
      </c>
      <c r="T562" s="19">
        <v>10287010.300000001</v>
      </c>
      <c r="U562" s="19">
        <v>9443116.0800000001</v>
      </c>
      <c r="V562" s="19">
        <f t="shared" si="8"/>
        <v>-843894.22000000067</v>
      </c>
      <c r="W562">
        <v>-744453.6</v>
      </c>
      <c r="X562">
        <v>0</v>
      </c>
      <c r="Y562">
        <v>-744453.6</v>
      </c>
      <c r="Z562">
        <v>-99440.620000000694</v>
      </c>
      <c r="AA562">
        <v>10287010.300000001</v>
      </c>
      <c r="AB562">
        <v>-0.96666200479999997</v>
      </c>
      <c r="AC562">
        <v>-0.57525717379499997</v>
      </c>
      <c r="AD562" s="55">
        <v>44516.209247685183</v>
      </c>
      <c r="AE562" s="55">
        <v>44516.336430868054</v>
      </c>
      <c r="AF562">
        <v>3833</v>
      </c>
      <c r="AG562" t="s">
        <v>1943</v>
      </c>
      <c r="AH562" t="s">
        <v>1944</v>
      </c>
      <c r="AI562" t="s">
        <v>120</v>
      </c>
      <c r="AJ562">
        <v>0</v>
      </c>
      <c r="AK562" s="55">
        <v>44516.151284722226</v>
      </c>
      <c r="AL562" s="55">
        <v>44516.250254629631</v>
      </c>
      <c r="AM562" t="s">
        <v>13</v>
      </c>
      <c r="AN562">
        <v>931142103</v>
      </c>
      <c r="AO562" t="s">
        <v>32</v>
      </c>
      <c r="AP562" t="s">
        <v>33</v>
      </c>
      <c r="AQ562">
        <v>3</v>
      </c>
      <c r="AR562" t="s">
        <v>122</v>
      </c>
      <c r="AS562" t="s">
        <v>1943</v>
      </c>
      <c r="AT562" s="53">
        <v>36161</v>
      </c>
      <c r="AU562" t="s">
        <v>232</v>
      </c>
      <c r="AV562" t="s">
        <v>122</v>
      </c>
      <c r="AW562" t="s">
        <v>13</v>
      </c>
      <c r="AX562" s="53">
        <v>44249</v>
      </c>
      <c r="AY562" t="s">
        <v>123</v>
      </c>
      <c r="AZ562" t="s">
        <v>52</v>
      </c>
      <c r="BA562" t="s">
        <v>53</v>
      </c>
      <c r="BB562" t="s">
        <v>233</v>
      </c>
      <c r="BC562" t="s">
        <v>120</v>
      </c>
      <c r="BD562" t="s">
        <v>124</v>
      </c>
      <c r="BE562" t="s">
        <v>120</v>
      </c>
    </row>
    <row r="563" spans="1:57" hidden="1" x14ac:dyDescent="0.3">
      <c r="A563" s="55">
        <v>44515</v>
      </c>
      <c r="B563" t="s">
        <v>13</v>
      </c>
      <c r="C563" t="s">
        <v>32</v>
      </c>
      <c r="D563" t="s">
        <v>33</v>
      </c>
      <c r="E563">
        <v>3</v>
      </c>
      <c r="F563" t="s">
        <v>52</v>
      </c>
      <c r="G563" t="s">
        <v>53</v>
      </c>
      <c r="H563" t="s">
        <v>116</v>
      </c>
      <c r="I563" t="s">
        <v>69</v>
      </c>
      <c r="J563" s="55">
        <v>44514</v>
      </c>
      <c r="K563" s="55">
        <v>44515</v>
      </c>
      <c r="L563">
        <v>4</v>
      </c>
      <c r="M563" t="s">
        <v>117</v>
      </c>
      <c r="N563">
        <v>0</v>
      </c>
      <c r="O563">
        <v>12697140</v>
      </c>
      <c r="P563" t="s">
        <v>118</v>
      </c>
      <c r="Q563">
        <v>3838</v>
      </c>
      <c r="R563">
        <v>0</v>
      </c>
      <c r="S563">
        <v>0.11388219033499999</v>
      </c>
      <c r="T563" s="19">
        <v>3095278.61</v>
      </c>
      <c r="U563" s="19">
        <v>2858295.05</v>
      </c>
      <c r="V563" s="19">
        <f t="shared" si="8"/>
        <v>-236983.56000000006</v>
      </c>
      <c r="W563">
        <v>-225176.73</v>
      </c>
      <c r="X563">
        <v>0</v>
      </c>
      <c r="Y563">
        <v>-225176.73</v>
      </c>
      <c r="Z563">
        <v>-11806.83</v>
      </c>
      <c r="AA563">
        <v>3095278.61</v>
      </c>
      <c r="AB563">
        <v>-0.38144643786999999</v>
      </c>
      <c r="AC563">
        <v>1.2271444349E-2</v>
      </c>
      <c r="AD563" s="55">
        <v>44516.209247685183</v>
      </c>
      <c r="AE563" s="55">
        <v>44516.336430868054</v>
      </c>
      <c r="AF563">
        <v>3838</v>
      </c>
      <c r="AG563" t="s">
        <v>1945</v>
      </c>
      <c r="AH563" t="s">
        <v>1946</v>
      </c>
      <c r="AI563" t="s">
        <v>120</v>
      </c>
      <c r="AJ563">
        <v>0</v>
      </c>
      <c r="AK563" s="55">
        <v>44516.151284722226</v>
      </c>
      <c r="AL563" s="55">
        <v>44516.250254629631</v>
      </c>
      <c r="AM563" t="s">
        <v>13</v>
      </c>
      <c r="AN563" t="s">
        <v>1947</v>
      </c>
      <c r="AO563" t="s">
        <v>32</v>
      </c>
      <c r="AP563" t="s">
        <v>33</v>
      </c>
      <c r="AQ563">
        <v>3</v>
      </c>
      <c r="AR563" t="s">
        <v>122</v>
      </c>
      <c r="AS563" t="s">
        <v>1945</v>
      </c>
      <c r="AT563" s="53">
        <v>36161</v>
      </c>
      <c r="AU563" t="s">
        <v>232</v>
      </c>
      <c r="AV563" t="s">
        <v>122</v>
      </c>
      <c r="AW563" t="s">
        <v>13</v>
      </c>
      <c r="AX563" s="53">
        <v>44249</v>
      </c>
      <c r="AY563" t="s">
        <v>123</v>
      </c>
      <c r="AZ563" t="s">
        <v>52</v>
      </c>
      <c r="BA563" t="s">
        <v>53</v>
      </c>
      <c r="BB563" t="s">
        <v>233</v>
      </c>
      <c r="BC563" t="s">
        <v>120</v>
      </c>
      <c r="BD563" t="s">
        <v>124</v>
      </c>
      <c r="BE563" t="s">
        <v>120</v>
      </c>
    </row>
    <row r="564" spans="1:57" hidden="1" x14ac:dyDescent="0.3">
      <c r="A564" s="55">
        <v>44515</v>
      </c>
      <c r="B564" t="s">
        <v>13</v>
      </c>
      <c r="C564" t="s">
        <v>32</v>
      </c>
      <c r="D564" t="s">
        <v>33</v>
      </c>
      <c r="E564">
        <v>3</v>
      </c>
      <c r="F564" t="s">
        <v>52</v>
      </c>
      <c r="G564" t="s">
        <v>53</v>
      </c>
      <c r="H564" t="s">
        <v>116</v>
      </c>
      <c r="I564" t="s">
        <v>69</v>
      </c>
      <c r="J564" s="55">
        <v>44514</v>
      </c>
      <c r="K564" s="55">
        <v>44515</v>
      </c>
      <c r="L564">
        <v>4</v>
      </c>
      <c r="M564" t="s">
        <v>117</v>
      </c>
      <c r="N564">
        <v>0</v>
      </c>
      <c r="O564">
        <v>12697140</v>
      </c>
      <c r="P564" t="s">
        <v>118</v>
      </c>
      <c r="Q564">
        <v>3839</v>
      </c>
      <c r="R564">
        <v>0</v>
      </c>
      <c r="S564">
        <v>3.6450385071999998E-2</v>
      </c>
      <c r="T564" s="19">
        <v>990708.88</v>
      </c>
      <c r="U564" s="19">
        <v>833326.37</v>
      </c>
      <c r="V564" s="19">
        <f t="shared" si="8"/>
        <v>-157382.51</v>
      </c>
      <c r="W564">
        <v>-122509.8</v>
      </c>
      <c r="X564">
        <v>0</v>
      </c>
      <c r="Y564">
        <v>-122509.8</v>
      </c>
      <c r="Z564">
        <v>-34872.71</v>
      </c>
      <c r="AA564">
        <v>990708.88</v>
      </c>
      <c r="AB564">
        <v>-3.5199755149060001</v>
      </c>
      <c r="AC564">
        <v>-3.1386615850239998</v>
      </c>
      <c r="AD564" s="55">
        <v>44516.209247685183</v>
      </c>
      <c r="AE564" s="55">
        <v>44516.336430868054</v>
      </c>
      <c r="AF564">
        <v>3839</v>
      </c>
      <c r="AG564" t="s">
        <v>1948</v>
      </c>
      <c r="AH564" t="s">
        <v>1949</v>
      </c>
      <c r="AI564" t="s">
        <v>120</v>
      </c>
      <c r="AJ564">
        <v>0</v>
      </c>
      <c r="AK564" s="55">
        <v>44516.151284722226</v>
      </c>
      <c r="AL564" s="55">
        <v>44516.250254629631</v>
      </c>
      <c r="AM564" t="s">
        <v>13</v>
      </c>
      <c r="AN564">
        <v>941848103</v>
      </c>
      <c r="AO564" t="s">
        <v>32</v>
      </c>
      <c r="AP564" t="s">
        <v>33</v>
      </c>
      <c r="AQ564">
        <v>3</v>
      </c>
      <c r="AR564" t="s">
        <v>122</v>
      </c>
      <c r="AS564" t="s">
        <v>1948</v>
      </c>
      <c r="AT564" s="53">
        <v>36161</v>
      </c>
      <c r="AU564" t="s">
        <v>232</v>
      </c>
      <c r="AV564" t="s">
        <v>122</v>
      </c>
      <c r="AW564" t="s">
        <v>13</v>
      </c>
      <c r="AX564" s="53">
        <v>44249</v>
      </c>
      <c r="AY564" t="s">
        <v>123</v>
      </c>
      <c r="AZ564" t="s">
        <v>52</v>
      </c>
      <c r="BA564" t="s">
        <v>53</v>
      </c>
      <c r="BB564" t="s">
        <v>233</v>
      </c>
      <c r="BC564" t="s">
        <v>120</v>
      </c>
      <c r="BD564" t="s">
        <v>124</v>
      </c>
      <c r="BE564" t="s">
        <v>120</v>
      </c>
    </row>
    <row r="565" spans="1:57" hidden="1" x14ac:dyDescent="0.3">
      <c r="A565" s="55">
        <v>44515</v>
      </c>
      <c r="B565" t="s">
        <v>13</v>
      </c>
      <c r="C565" t="s">
        <v>32</v>
      </c>
      <c r="D565" t="s">
        <v>33</v>
      </c>
      <c r="E565">
        <v>3</v>
      </c>
      <c r="F565" t="s">
        <v>52</v>
      </c>
      <c r="G565" t="s">
        <v>53</v>
      </c>
      <c r="H565" t="s">
        <v>116</v>
      </c>
      <c r="I565" t="s">
        <v>69</v>
      </c>
      <c r="J565" s="55">
        <v>44514</v>
      </c>
      <c r="K565" s="55">
        <v>44515</v>
      </c>
      <c r="L565">
        <v>4</v>
      </c>
      <c r="M565" t="s">
        <v>117</v>
      </c>
      <c r="N565">
        <v>0</v>
      </c>
      <c r="O565">
        <v>12697140</v>
      </c>
      <c r="P565" t="s">
        <v>118</v>
      </c>
      <c r="Q565">
        <v>3844</v>
      </c>
      <c r="R565">
        <v>0</v>
      </c>
      <c r="S565">
        <v>0.35035345954199998</v>
      </c>
      <c r="T565" s="19">
        <v>9522486.0539200008</v>
      </c>
      <c r="U565" s="19">
        <v>8815848.1659600101</v>
      </c>
      <c r="V565" s="19">
        <f t="shared" si="8"/>
        <v>-706637.88795999065</v>
      </c>
      <c r="W565">
        <v>-691379.4</v>
      </c>
      <c r="X565">
        <v>0</v>
      </c>
      <c r="Y565">
        <v>-691379.4</v>
      </c>
      <c r="Z565">
        <v>-15258.4879599906</v>
      </c>
      <c r="AA565">
        <v>9522486.0539200008</v>
      </c>
      <c r="AB565">
        <v>-0.16023639072400001</v>
      </c>
      <c r="AC565">
        <v>0.234355671037</v>
      </c>
      <c r="AD565" s="55">
        <v>44516.209247685183</v>
      </c>
      <c r="AE565" s="55">
        <v>44516.336430868054</v>
      </c>
      <c r="AF565">
        <v>3844</v>
      </c>
      <c r="AG565" t="s">
        <v>1953</v>
      </c>
      <c r="AH565" t="s">
        <v>1954</v>
      </c>
      <c r="AI565" t="s">
        <v>120</v>
      </c>
      <c r="AJ565">
        <v>0</v>
      </c>
      <c r="AK565" s="55">
        <v>44516.151284722226</v>
      </c>
      <c r="AL565" s="55">
        <v>44516.250254629631</v>
      </c>
      <c r="AM565" t="s">
        <v>13</v>
      </c>
      <c r="AN565">
        <v>949746101</v>
      </c>
      <c r="AO565" t="s">
        <v>32</v>
      </c>
      <c r="AP565" t="s">
        <v>33</v>
      </c>
      <c r="AQ565">
        <v>3</v>
      </c>
      <c r="AR565" t="s">
        <v>122</v>
      </c>
      <c r="AS565" t="s">
        <v>1953</v>
      </c>
      <c r="AT565" s="53">
        <v>36161</v>
      </c>
      <c r="AU565" t="s">
        <v>232</v>
      </c>
      <c r="AV565" t="s">
        <v>122</v>
      </c>
      <c r="AW565" t="s">
        <v>13</v>
      </c>
      <c r="AX565" s="53">
        <v>44249</v>
      </c>
      <c r="AY565" t="s">
        <v>123</v>
      </c>
      <c r="AZ565" t="s">
        <v>52</v>
      </c>
      <c r="BA565" t="s">
        <v>53</v>
      </c>
      <c r="BB565" t="s">
        <v>233</v>
      </c>
      <c r="BC565" t="s">
        <v>120</v>
      </c>
      <c r="BD565" t="s">
        <v>124</v>
      </c>
      <c r="BE565" t="s">
        <v>120</v>
      </c>
    </row>
    <row r="566" spans="1:57" hidden="1" x14ac:dyDescent="0.3">
      <c r="A566" s="55">
        <v>44515</v>
      </c>
      <c r="B566" t="s">
        <v>13</v>
      </c>
      <c r="C566" t="s">
        <v>32</v>
      </c>
      <c r="D566" t="s">
        <v>33</v>
      </c>
      <c r="E566">
        <v>3</v>
      </c>
      <c r="F566" t="s">
        <v>52</v>
      </c>
      <c r="G566" t="s">
        <v>53</v>
      </c>
      <c r="H566" t="s">
        <v>116</v>
      </c>
      <c r="I566" t="s">
        <v>69</v>
      </c>
      <c r="J566" s="55">
        <v>44514</v>
      </c>
      <c r="K566" s="55">
        <v>44515</v>
      </c>
      <c r="L566">
        <v>4</v>
      </c>
      <c r="M566" t="s">
        <v>117</v>
      </c>
      <c r="N566">
        <v>0</v>
      </c>
      <c r="O566">
        <v>12697140</v>
      </c>
      <c r="P566" t="s">
        <v>118</v>
      </c>
      <c r="Q566">
        <v>3849</v>
      </c>
      <c r="R566">
        <v>0</v>
      </c>
      <c r="S566">
        <v>3.0720198955999999E-2</v>
      </c>
      <c r="T566" s="19">
        <v>834964.4</v>
      </c>
      <c r="U566" s="19">
        <v>809292.42</v>
      </c>
      <c r="V566" s="19">
        <f t="shared" si="8"/>
        <v>-25671.979999999981</v>
      </c>
      <c r="W566">
        <v>0</v>
      </c>
      <c r="X566">
        <v>0</v>
      </c>
      <c r="Y566">
        <v>0</v>
      </c>
      <c r="Z566">
        <v>-25671.98</v>
      </c>
      <c r="AA566">
        <v>834964.4</v>
      </c>
      <c r="AB566">
        <v>-3.0746197083369999</v>
      </c>
      <c r="AC566">
        <v>-2.6915455746369998</v>
      </c>
      <c r="AD566" s="55">
        <v>44516.209247685183</v>
      </c>
      <c r="AE566" s="55">
        <v>44516.336430868054</v>
      </c>
      <c r="AF566">
        <v>3849</v>
      </c>
      <c r="AG566" t="s">
        <v>1955</v>
      </c>
      <c r="AH566" t="s">
        <v>1956</v>
      </c>
      <c r="AI566" t="s">
        <v>120</v>
      </c>
      <c r="AJ566" t="s">
        <v>120</v>
      </c>
      <c r="AK566" s="55">
        <v>44516.151284722226</v>
      </c>
      <c r="AL566" s="55">
        <v>44516.250254629631</v>
      </c>
      <c r="AM566" t="s">
        <v>13</v>
      </c>
      <c r="AN566">
        <v>958102105</v>
      </c>
      <c r="AO566" t="s">
        <v>32</v>
      </c>
      <c r="AP566" t="s">
        <v>33</v>
      </c>
      <c r="AQ566">
        <v>3</v>
      </c>
      <c r="AR566" t="s">
        <v>122</v>
      </c>
      <c r="AS566" t="s">
        <v>1955</v>
      </c>
      <c r="AT566" s="53">
        <v>36161</v>
      </c>
      <c r="AU566" t="s">
        <v>232</v>
      </c>
      <c r="AV566" t="s">
        <v>122</v>
      </c>
      <c r="AW566" t="s">
        <v>13</v>
      </c>
      <c r="AX566" s="53">
        <v>44249</v>
      </c>
      <c r="AY566" t="s">
        <v>123</v>
      </c>
      <c r="AZ566" t="s">
        <v>52</v>
      </c>
      <c r="BA566" t="s">
        <v>53</v>
      </c>
      <c r="BB566" t="s">
        <v>233</v>
      </c>
      <c r="BC566" t="s">
        <v>120</v>
      </c>
      <c r="BD566" t="s">
        <v>124</v>
      </c>
      <c r="BE566" t="s">
        <v>120</v>
      </c>
    </row>
    <row r="567" spans="1:57" hidden="1" x14ac:dyDescent="0.3">
      <c r="A567" s="55">
        <v>44515</v>
      </c>
      <c r="B567" t="s">
        <v>13</v>
      </c>
      <c r="C567" t="s">
        <v>32</v>
      </c>
      <c r="D567" t="s">
        <v>33</v>
      </c>
      <c r="E567">
        <v>3</v>
      </c>
      <c r="F567" t="s">
        <v>52</v>
      </c>
      <c r="G567" t="s">
        <v>53</v>
      </c>
      <c r="H567" t="s">
        <v>116</v>
      </c>
      <c r="I567" t="s">
        <v>69</v>
      </c>
      <c r="J567" s="55">
        <v>44514</v>
      </c>
      <c r="K567" s="55">
        <v>44515</v>
      </c>
      <c r="L567">
        <v>4</v>
      </c>
      <c r="M567" t="s">
        <v>117</v>
      </c>
      <c r="N567">
        <v>0</v>
      </c>
      <c r="O567">
        <v>12697140</v>
      </c>
      <c r="P567" t="s">
        <v>118</v>
      </c>
      <c r="Q567">
        <v>3850</v>
      </c>
      <c r="R567">
        <v>0</v>
      </c>
      <c r="S567">
        <v>1.085427292E-2</v>
      </c>
      <c r="T567" s="19">
        <v>295015.39</v>
      </c>
      <c r="U567" s="19">
        <v>286777.06</v>
      </c>
      <c r="V567" s="19">
        <f t="shared" si="8"/>
        <v>-8238.3300000000163</v>
      </c>
      <c r="W567">
        <v>0</v>
      </c>
      <c r="X567">
        <v>0</v>
      </c>
      <c r="Y567">
        <v>0</v>
      </c>
      <c r="Z567">
        <v>-8238.3300000000199</v>
      </c>
      <c r="AA567">
        <v>295015.39</v>
      </c>
      <c r="AB567">
        <v>-2.792508553537</v>
      </c>
      <c r="AC567">
        <v>-2.408319649699</v>
      </c>
      <c r="AD567" s="55">
        <v>44516.209247685183</v>
      </c>
      <c r="AE567" s="55">
        <v>44516.336430868054</v>
      </c>
      <c r="AF567">
        <v>3850</v>
      </c>
      <c r="AG567" t="s">
        <v>1957</v>
      </c>
      <c r="AH567" t="s">
        <v>1958</v>
      </c>
      <c r="AI567" t="s">
        <v>120</v>
      </c>
      <c r="AJ567">
        <v>0</v>
      </c>
      <c r="AK567" s="55">
        <v>44516.151284722226</v>
      </c>
      <c r="AL567" s="55">
        <v>44516.250254629631</v>
      </c>
      <c r="AM567" t="s">
        <v>13</v>
      </c>
      <c r="AN567">
        <v>959802109</v>
      </c>
      <c r="AO567" t="s">
        <v>32</v>
      </c>
      <c r="AP567" t="s">
        <v>33</v>
      </c>
      <c r="AQ567">
        <v>3</v>
      </c>
      <c r="AR567" t="s">
        <v>122</v>
      </c>
      <c r="AS567" t="s">
        <v>1957</v>
      </c>
      <c r="AT567" s="53">
        <v>36161</v>
      </c>
      <c r="AU567" t="s">
        <v>232</v>
      </c>
      <c r="AV567" t="s">
        <v>122</v>
      </c>
      <c r="AW567" t="s">
        <v>13</v>
      </c>
      <c r="AX567" s="53">
        <v>44249</v>
      </c>
      <c r="AY567" t="s">
        <v>123</v>
      </c>
      <c r="AZ567" t="s">
        <v>52</v>
      </c>
      <c r="BA567" t="s">
        <v>53</v>
      </c>
      <c r="BB567" t="s">
        <v>233</v>
      </c>
      <c r="BC567" t="s">
        <v>120</v>
      </c>
      <c r="BD567" t="s">
        <v>124</v>
      </c>
      <c r="BE567" t="s">
        <v>120</v>
      </c>
    </row>
    <row r="568" spans="1:57" hidden="1" x14ac:dyDescent="0.3">
      <c r="A568" s="55">
        <v>44515</v>
      </c>
      <c r="B568" t="s">
        <v>13</v>
      </c>
      <c r="C568" t="s">
        <v>32</v>
      </c>
      <c r="D568" t="s">
        <v>272</v>
      </c>
      <c r="E568">
        <v>3</v>
      </c>
      <c r="F568" t="s">
        <v>52</v>
      </c>
      <c r="G568" t="s">
        <v>53</v>
      </c>
      <c r="H568" t="s">
        <v>116</v>
      </c>
      <c r="I568" t="s">
        <v>69</v>
      </c>
      <c r="J568" s="55">
        <v>44514</v>
      </c>
      <c r="K568" s="55">
        <v>44515</v>
      </c>
      <c r="L568">
        <v>4</v>
      </c>
      <c r="M568" t="s">
        <v>117</v>
      </c>
      <c r="N568">
        <v>0</v>
      </c>
      <c r="O568">
        <v>12697140</v>
      </c>
      <c r="P568" t="s">
        <v>118</v>
      </c>
      <c r="Q568">
        <v>3852</v>
      </c>
      <c r="R568">
        <v>0</v>
      </c>
      <c r="S568">
        <v>4.5800818797999999E-2</v>
      </c>
      <c r="T568" s="19">
        <v>1244850.44</v>
      </c>
      <c r="U568" s="19">
        <v>1130169.06</v>
      </c>
      <c r="V568" s="19">
        <f t="shared" si="8"/>
        <v>-114681.37999999989</v>
      </c>
      <c r="W568">
        <v>-125897.11</v>
      </c>
      <c r="X568">
        <v>0</v>
      </c>
      <c r="Y568">
        <v>-125897.11</v>
      </c>
      <c r="Z568">
        <v>11215.7300000001</v>
      </c>
      <c r="AA568">
        <v>1244850.44</v>
      </c>
      <c r="AB568">
        <v>0.90097007958599995</v>
      </c>
      <c r="AC568">
        <v>1.299756295695</v>
      </c>
      <c r="AD568" s="55">
        <v>44516.209247685183</v>
      </c>
      <c r="AE568" s="55">
        <v>44516.336430868054</v>
      </c>
      <c r="AF568">
        <v>3852</v>
      </c>
      <c r="AG568" t="s">
        <v>1959</v>
      </c>
      <c r="AH568" t="s">
        <v>1960</v>
      </c>
      <c r="AI568" t="s">
        <v>120</v>
      </c>
      <c r="AJ568">
        <v>0</v>
      </c>
      <c r="AK568" s="55">
        <v>44516.151284722226</v>
      </c>
      <c r="AL568" s="55">
        <v>44516.250254629631</v>
      </c>
      <c r="AM568" t="s">
        <v>13</v>
      </c>
      <c r="AN568">
        <v>962166104</v>
      </c>
      <c r="AO568" t="s">
        <v>32</v>
      </c>
      <c r="AP568" t="s">
        <v>272</v>
      </c>
      <c r="AQ568">
        <v>3</v>
      </c>
      <c r="AR568" t="s">
        <v>122</v>
      </c>
      <c r="AS568" t="s">
        <v>1959</v>
      </c>
      <c r="AT568" s="53">
        <v>36161</v>
      </c>
      <c r="AU568" t="s">
        <v>232</v>
      </c>
      <c r="AV568" t="s">
        <v>122</v>
      </c>
      <c r="AW568" t="s">
        <v>13</v>
      </c>
      <c r="AX568" s="53">
        <v>44249</v>
      </c>
      <c r="AY568" t="s">
        <v>123</v>
      </c>
      <c r="AZ568" t="s">
        <v>52</v>
      </c>
      <c r="BA568" t="s">
        <v>53</v>
      </c>
      <c r="BB568" t="s">
        <v>233</v>
      </c>
      <c r="BC568" t="s">
        <v>120</v>
      </c>
      <c r="BD568" t="s">
        <v>124</v>
      </c>
      <c r="BE568" t="s">
        <v>120</v>
      </c>
    </row>
    <row r="569" spans="1:57" hidden="1" x14ac:dyDescent="0.3">
      <c r="A569" s="55">
        <v>44515</v>
      </c>
      <c r="B569" t="s">
        <v>13</v>
      </c>
      <c r="C569" t="s">
        <v>32</v>
      </c>
      <c r="D569" t="s">
        <v>33</v>
      </c>
      <c r="E569">
        <v>3</v>
      </c>
      <c r="F569" t="s">
        <v>52</v>
      </c>
      <c r="G569" t="s">
        <v>53</v>
      </c>
      <c r="H569" t="s">
        <v>116</v>
      </c>
      <c r="I569" t="s">
        <v>69</v>
      </c>
      <c r="J569" s="55">
        <v>44514</v>
      </c>
      <c r="K569" s="55">
        <v>44515</v>
      </c>
      <c r="L569">
        <v>4</v>
      </c>
      <c r="M569" t="s">
        <v>117</v>
      </c>
      <c r="N569">
        <v>0</v>
      </c>
      <c r="O569">
        <v>12697140</v>
      </c>
      <c r="P569" t="s">
        <v>118</v>
      </c>
      <c r="Q569">
        <v>3853</v>
      </c>
      <c r="R569">
        <v>0</v>
      </c>
      <c r="S569">
        <v>2.4070076945000001E-2</v>
      </c>
      <c r="T569" s="19">
        <v>654216.38</v>
      </c>
      <c r="U569" s="19">
        <v>658124.5</v>
      </c>
      <c r="V569" s="19">
        <f t="shared" si="8"/>
        <v>3908.1199999999953</v>
      </c>
      <c r="W569">
        <v>0</v>
      </c>
      <c r="X569">
        <v>0</v>
      </c>
      <c r="Y569">
        <v>0</v>
      </c>
      <c r="Z569">
        <v>3908.12</v>
      </c>
      <c r="AA569">
        <v>654216.38</v>
      </c>
      <c r="AB569">
        <v>0.59737422043800004</v>
      </c>
      <c r="AC569">
        <v>0.99496058922300001</v>
      </c>
      <c r="AD569" s="55">
        <v>44516.209247685183</v>
      </c>
      <c r="AE569" s="55">
        <v>44516.336430868054</v>
      </c>
      <c r="AF569">
        <v>3853</v>
      </c>
      <c r="AG569" t="s">
        <v>1961</v>
      </c>
      <c r="AH569" t="s">
        <v>1962</v>
      </c>
      <c r="AI569" t="s">
        <v>120</v>
      </c>
      <c r="AJ569">
        <v>0</v>
      </c>
      <c r="AK569" s="55">
        <v>44516.151284722226</v>
      </c>
      <c r="AL569" s="55">
        <v>44516.250254629631</v>
      </c>
      <c r="AM569" t="s">
        <v>13</v>
      </c>
      <c r="AN569">
        <v>963320106</v>
      </c>
      <c r="AO569" t="s">
        <v>32</v>
      </c>
      <c r="AP569" t="s">
        <v>33</v>
      </c>
      <c r="AQ569">
        <v>3</v>
      </c>
      <c r="AR569" t="s">
        <v>122</v>
      </c>
      <c r="AS569" t="s">
        <v>1961</v>
      </c>
      <c r="AT569" s="53">
        <v>36161</v>
      </c>
      <c r="AU569" t="s">
        <v>232</v>
      </c>
      <c r="AV569" t="s">
        <v>122</v>
      </c>
      <c r="AW569" t="s">
        <v>13</v>
      </c>
      <c r="AX569" s="53">
        <v>44249</v>
      </c>
      <c r="AY569" t="s">
        <v>123</v>
      </c>
      <c r="AZ569" t="s">
        <v>52</v>
      </c>
      <c r="BA569" t="s">
        <v>53</v>
      </c>
      <c r="BB569" t="s">
        <v>233</v>
      </c>
      <c r="BC569" t="s">
        <v>120</v>
      </c>
      <c r="BD569" t="s">
        <v>124</v>
      </c>
      <c r="BE569" t="s">
        <v>120</v>
      </c>
    </row>
    <row r="570" spans="1:57" hidden="1" x14ac:dyDescent="0.3">
      <c r="A570" s="55">
        <v>44515</v>
      </c>
      <c r="B570" t="s">
        <v>13</v>
      </c>
      <c r="C570" t="s">
        <v>32</v>
      </c>
      <c r="D570" t="s">
        <v>33</v>
      </c>
      <c r="E570">
        <v>3</v>
      </c>
      <c r="F570" t="s">
        <v>52</v>
      </c>
      <c r="G570" t="s">
        <v>53</v>
      </c>
      <c r="H570" t="s">
        <v>116</v>
      </c>
      <c r="I570" t="s">
        <v>69</v>
      </c>
      <c r="J570" s="55">
        <v>44514</v>
      </c>
      <c r="K570" s="55">
        <v>44515</v>
      </c>
      <c r="L570">
        <v>4</v>
      </c>
      <c r="M570" t="s">
        <v>117</v>
      </c>
      <c r="N570">
        <v>0</v>
      </c>
      <c r="O570">
        <v>12697140</v>
      </c>
      <c r="P570" t="s">
        <v>118</v>
      </c>
      <c r="Q570">
        <v>3858</v>
      </c>
      <c r="R570">
        <v>0</v>
      </c>
      <c r="S570">
        <v>5.7589355611000002E-2</v>
      </c>
      <c r="T570" s="19">
        <v>1565258.8</v>
      </c>
      <c r="U570" s="19">
        <v>1434772.92</v>
      </c>
      <c r="V570" s="19">
        <f t="shared" si="8"/>
        <v>-130485.88000000012</v>
      </c>
      <c r="W570">
        <v>-122690.8</v>
      </c>
      <c r="X570">
        <v>0</v>
      </c>
      <c r="Y570">
        <v>-122690.8</v>
      </c>
      <c r="Z570">
        <v>-7795.08000000012</v>
      </c>
      <c r="AA570">
        <v>1565258.8</v>
      </c>
      <c r="AB570">
        <v>-0.49800582497899998</v>
      </c>
      <c r="AC570">
        <v>-0.10474860335199999</v>
      </c>
      <c r="AD570" s="55">
        <v>44516.209247685183</v>
      </c>
      <c r="AE570" s="55">
        <v>44516.336430868054</v>
      </c>
      <c r="AF570">
        <v>3858</v>
      </c>
      <c r="AG570" t="s">
        <v>1968</v>
      </c>
      <c r="AH570" t="s">
        <v>1969</v>
      </c>
      <c r="AI570" t="s">
        <v>120</v>
      </c>
      <c r="AJ570">
        <v>0</v>
      </c>
      <c r="AK570" s="55">
        <v>44516.151284722226</v>
      </c>
      <c r="AL570" s="55">
        <v>44516.250254629631</v>
      </c>
      <c r="AM570" t="s">
        <v>13</v>
      </c>
      <c r="AN570">
        <v>969457100</v>
      </c>
      <c r="AO570" t="s">
        <v>32</v>
      </c>
      <c r="AP570" t="s">
        <v>33</v>
      </c>
      <c r="AQ570">
        <v>3</v>
      </c>
      <c r="AR570" t="s">
        <v>122</v>
      </c>
      <c r="AS570" t="s">
        <v>1968</v>
      </c>
      <c r="AT570" s="53">
        <v>36161</v>
      </c>
      <c r="AU570" t="s">
        <v>232</v>
      </c>
      <c r="AV570" t="s">
        <v>122</v>
      </c>
      <c r="AW570" t="s">
        <v>13</v>
      </c>
      <c r="AX570" s="53">
        <v>44249</v>
      </c>
      <c r="AY570" t="s">
        <v>123</v>
      </c>
      <c r="AZ570" t="s">
        <v>52</v>
      </c>
      <c r="BA570" t="s">
        <v>53</v>
      </c>
      <c r="BB570" t="s">
        <v>233</v>
      </c>
      <c r="BC570" t="s">
        <v>120</v>
      </c>
      <c r="BD570" t="s">
        <v>124</v>
      </c>
      <c r="BE570" t="s">
        <v>120</v>
      </c>
    </row>
    <row r="571" spans="1:57" hidden="1" x14ac:dyDescent="0.3">
      <c r="A571" s="55">
        <v>44515</v>
      </c>
      <c r="B571" t="s">
        <v>13</v>
      </c>
      <c r="C571" t="s">
        <v>32</v>
      </c>
      <c r="D571" t="s">
        <v>33</v>
      </c>
      <c r="E571">
        <v>3</v>
      </c>
      <c r="F571" t="s">
        <v>52</v>
      </c>
      <c r="G571" t="s">
        <v>53</v>
      </c>
      <c r="H571" t="s">
        <v>116</v>
      </c>
      <c r="I571" t="s">
        <v>69</v>
      </c>
      <c r="J571" s="55">
        <v>44514</v>
      </c>
      <c r="K571" s="55">
        <v>44515</v>
      </c>
      <c r="L571">
        <v>4</v>
      </c>
      <c r="M571" t="s">
        <v>117</v>
      </c>
      <c r="N571">
        <v>0</v>
      </c>
      <c r="O571">
        <v>12697140</v>
      </c>
      <c r="P571" t="s">
        <v>118</v>
      </c>
      <c r="Q571">
        <v>3864</v>
      </c>
      <c r="R571">
        <v>0</v>
      </c>
      <c r="S571">
        <v>9.2751376265000005E-2</v>
      </c>
      <c r="T571" s="19">
        <v>2520950.38</v>
      </c>
      <c r="U571" s="19">
        <v>2320935.64</v>
      </c>
      <c r="V571" s="19">
        <f t="shared" si="8"/>
        <v>-200014.73999999976</v>
      </c>
      <c r="W571">
        <v>-182890.76</v>
      </c>
      <c r="X571">
        <v>0</v>
      </c>
      <c r="Y571">
        <v>-182890.76</v>
      </c>
      <c r="Z571">
        <v>-17123.979999999799</v>
      </c>
      <c r="AA571">
        <v>2520950.38</v>
      </c>
      <c r="AB571">
        <v>-0.67926684062700005</v>
      </c>
      <c r="AC571">
        <v>-0.28672626075199997</v>
      </c>
      <c r="AD571" s="55">
        <v>44516.209247685183</v>
      </c>
      <c r="AE571" s="55">
        <v>44516.336430868054</v>
      </c>
      <c r="AF571">
        <v>3864</v>
      </c>
      <c r="AG571" t="s">
        <v>1970</v>
      </c>
      <c r="AH571" t="s">
        <v>1971</v>
      </c>
      <c r="AI571" t="s">
        <v>120</v>
      </c>
      <c r="AJ571">
        <v>0</v>
      </c>
      <c r="AK571" s="55">
        <v>44516.151284722226</v>
      </c>
      <c r="AL571" s="55">
        <v>44516.250254629631</v>
      </c>
      <c r="AM571" t="s">
        <v>13</v>
      </c>
      <c r="AN571" t="s">
        <v>1972</v>
      </c>
      <c r="AO571" t="s">
        <v>32</v>
      </c>
      <c r="AP571" t="s">
        <v>33</v>
      </c>
      <c r="AQ571">
        <v>3</v>
      </c>
      <c r="AR571" t="s">
        <v>122</v>
      </c>
      <c r="AS571" t="s">
        <v>1970</v>
      </c>
      <c r="AT571" s="53">
        <v>36161</v>
      </c>
      <c r="AU571" t="s">
        <v>232</v>
      </c>
      <c r="AV571" t="s">
        <v>122</v>
      </c>
      <c r="AW571" t="s">
        <v>13</v>
      </c>
      <c r="AX571" s="53">
        <v>44249</v>
      </c>
      <c r="AY571" t="s">
        <v>123</v>
      </c>
      <c r="AZ571" t="s">
        <v>52</v>
      </c>
      <c r="BA571" t="s">
        <v>53</v>
      </c>
      <c r="BB571" t="s">
        <v>233</v>
      </c>
      <c r="BC571" t="s">
        <v>120</v>
      </c>
      <c r="BD571" t="s">
        <v>124</v>
      </c>
      <c r="BE571" t="s">
        <v>120</v>
      </c>
    </row>
    <row r="572" spans="1:57" hidden="1" x14ac:dyDescent="0.3">
      <c r="A572" s="55">
        <v>44515</v>
      </c>
      <c r="B572" t="s">
        <v>13</v>
      </c>
      <c r="C572" t="s">
        <v>32</v>
      </c>
      <c r="D572" t="s">
        <v>33</v>
      </c>
      <c r="E572">
        <v>3</v>
      </c>
      <c r="F572" t="s">
        <v>52</v>
      </c>
      <c r="G572" t="s">
        <v>53</v>
      </c>
      <c r="H572" t="s">
        <v>116</v>
      </c>
      <c r="I572" t="s">
        <v>69</v>
      </c>
      <c r="J572" s="55">
        <v>44514</v>
      </c>
      <c r="K572" s="55">
        <v>44515</v>
      </c>
      <c r="L572">
        <v>4</v>
      </c>
      <c r="M572" t="s">
        <v>117</v>
      </c>
      <c r="N572">
        <v>0</v>
      </c>
      <c r="O572">
        <v>12697140</v>
      </c>
      <c r="P572" t="s">
        <v>118</v>
      </c>
      <c r="Q572">
        <v>3869</v>
      </c>
      <c r="R572">
        <v>0</v>
      </c>
      <c r="S572">
        <v>1.5460024221000001E-2</v>
      </c>
      <c r="T572" s="19">
        <v>420198.12</v>
      </c>
      <c r="U572" s="19">
        <v>436809.28</v>
      </c>
      <c r="V572" s="19">
        <f t="shared" si="8"/>
        <v>16611.160000000033</v>
      </c>
      <c r="W572">
        <v>0</v>
      </c>
      <c r="X572">
        <v>0</v>
      </c>
      <c r="Y572">
        <v>0</v>
      </c>
      <c r="Z572">
        <v>16611.16</v>
      </c>
      <c r="AA572">
        <v>420198.12</v>
      </c>
      <c r="AB572">
        <v>3.9531733269060001</v>
      </c>
      <c r="AC572">
        <v>4.3640234167110004</v>
      </c>
      <c r="AD572" s="55">
        <v>44516.209247685183</v>
      </c>
      <c r="AE572" s="55">
        <v>44516.336430868054</v>
      </c>
      <c r="AF572">
        <v>3869</v>
      </c>
      <c r="AG572" t="s">
        <v>1973</v>
      </c>
      <c r="AH572" t="s">
        <v>1974</v>
      </c>
      <c r="AI572" t="s">
        <v>120</v>
      </c>
      <c r="AJ572">
        <v>0</v>
      </c>
      <c r="AK572" s="55">
        <v>44516.151284722226</v>
      </c>
      <c r="AL572" s="55">
        <v>44516.250254629631</v>
      </c>
      <c r="AM572" t="s">
        <v>13</v>
      </c>
      <c r="AN572">
        <v>983134107</v>
      </c>
      <c r="AO572" t="s">
        <v>32</v>
      </c>
      <c r="AP572" t="s">
        <v>33</v>
      </c>
      <c r="AQ572">
        <v>3</v>
      </c>
      <c r="AR572" t="s">
        <v>122</v>
      </c>
      <c r="AS572" t="s">
        <v>1973</v>
      </c>
      <c r="AT572" s="53">
        <v>36161</v>
      </c>
      <c r="AU572" t="s">
        <v>232</v>
      </c>
      <c r="AV572" t="s">
        <v>122</v>
      </c>
      <c r="AW572" t="s">
        <v>13</v>
      </c>
      <c r="AX572" s="53">
        <v>44249</v>
      </c>
      <c r="AY572" t="s">
        <v>123</v>
      </c>
      <c r="AZ572" t="s">
        <v>52</v>
      </c>
      <c r="BA572" t="s">
        <v>53</v>
      </c>
      <c r="BB572" t="s">
        <v>233</v>
      </c>
      <c r="BC572" t="s">
        <v>120</v>
      </c>
      <c r="BD572" t="s">
        <v>124</v>
      </c>
      <c r="BE572" t="s">
        <v>120</v>
      </c>
    </row>
    <row r="573" spans="1:57" hidden="1" x14ac:dyDescent="0.3">
      <c r="A573" s="55">
        <v>44515</v>
      </c>
      <c r="B573" t="s">
        <v>13</v>
      </c>
      <c r="C573" t="s">
        <v>32</v>
      </c>
      <c r="D573" t="s">
        <v>33</v>
      </c>
      <c r="E573">
        <v>3</v>
      </c>
      <c r="F573" t="s">
        <v>52</v>
      </c>
      <c r="G573" t="s">
        <v>53</v>
      </c>
      <c r="H573" t="s">
        <v>116</v>
      </c>
      <c r="I573" t="s">
        <v>69</v>
      </c>
      <c r="J573" s="55">
        <v>44514</v>
      </c>
      <c r="K573" s="55">
        <v>44515</v>
      </c>
      <c r="L573">
        <v>4</v>
      </c>
      <c r="M573" t="s">
        <v>117</v>
      </c>
      <c r="N573">
        <v>0</v>
      </c>
      <c r="O573">
        <v>12697140</v>
      </c>
      <c r="P573" t="s">
        <v>118</v>
      </c>
      <c r="Q573">
        <v>3870</v>
      </c>
      <c r="R573">
        <v>0</v>
      </c>
      <c r="S573">
        <v>5.6244037931000003E-2</v>
      </c>
      <c r="T573" s="19">
        <v>1528693.53</v>
      </c>
      <c r="U573" s="19">
        <v>1425647.55</v>
      </c>
      <c r="V573" s="19">
        <f t="shared" si="8"/>
        <v>-103045.97999999998</v>
      </c>
      <c r="W573">
        <v>-125489.2</v>
      </c>
      <c r="X573">
        <v>0</v>
      </c>
      <c r="Y573">
        <v>-125489.2</v>
      </c>
      <c r="Z573">
        <v>22443.22</v>
      </c>
      <c r="AA573">
        <v>1528693.53</v>
      </c>
      <c r="AB573">
        <v>1.4681307639209999</v>
      </c>
      <c r="AC573">
        <v>1.869158878505</v>
      </c>
      <c r="AD573" s="55">
        <v>44516.209247685183</v>
      </c>
      <c r="AE573" s="55">
        <v>44516.336430868054</v>
      </c>
      <c r="AF573">
        <v>3870</v>
      </c>
      <c r="AG573" t="s">
        <v>1975</v>
      </c>
      <c r="AH573" t="s">
        <v>1976</v>
      </c>
      <c r="AI573" t="s">
        <v>120</v>
      </c>
      <c r="AJ573">
        <v>0</v>
      </c>
      <c r="AK573" s="55">
        <v>44516.151284722226</v>
      </c>
      <c r="AL573" s="55">
        <v>44516.250254629631</v>
      </c>
      <c r="AM573" t="s">
        <v>13</v>
      </c>
      <c r="AN573" t="s">
        <v>1977</v>
      </c>
      <c r="AO573" t="s">
        <v>32</v>
      </c>
      <c r="AP573" t="s">
        <v>33</v>
      </c>
      <c r="AQ573">
        <v>3</v>
      </c>
      <c r="AR573" t="s">
        <v>122</v>
      </c>
      <c r="AS573" t="s">
        <v>1975</v>
      </c>
      <c r="AT573" s="53">
        <v>36161</v>
      </c>
      <c r="AU573" t="s">
        <v>232</v>
      </c>
      <c r="AV573" t="s">
        <v>122</v>
      </c>
      <c r="AW573" t="s">
        <v>13</v>
      </c>
      <c r="AX573" s="53">
        <v>44249</v>
      </c>
      <c r="AY573" t="s">
        <v>123</v>
      </c>
      <c r="AZ573" t="s">
        <v>52</v>
      </c>
      <c r="BA573" t="s">
        <v>53</v>
      </c>
      <c r="BB573" t="s">
        <v>233</v>
      </c>
      <c r="BC573" t="s">
        <v>120</v>
      </c>
      <c r="BD573" t="s">
        <v>124</v>
      </c>
      <c r="BE573" t="s">
        <v>120</v>
      </c>
    </row>
    <row r="574" spans="1:57" hidden="1" x14ac:dyDescent="0.3">
      <c r="A574" s="55">
        <v>44515</v>
      </c>
      <c r="B574" t="s">
        <v>13</v>
      </c>
      <c r="C574" t="s">
        <v>32</v>
      </c>
      <c r="D574" t="s">
        <v>33</v>
      </c>
      <c r="E574">
        <v>3</v>
      </c>
      <c r="F574" t="s">
        <v>52</v>
      </c>
      <c r="G574" t="s">
        <v>53</v>
      </c>
      <c r="H574" t="s">
        <v>116</v>
      </c>
      <c r="I574" t="s">
        <v>69</v>
      </c>
      <c r="J574" s="55">
        <v>44514</v>
      </c>
      <c r="K574" s="55">
        <v>44515</v>
      </c>
      <c r="L574">
        <v>4</v>
      </c>
      <c r="M574" t="s">
        <v>117</v>
      </c>
      <c r="N574">
        <v>0</v>
      </c>
      <c r="O574">
        <v>12697140</v>
      </c>
      <c r="P574" t="s">
        <v>118</v>
      </c>
      <c r="Q574">
        <v>3871</v>
      </c>
      <c r="R574">
        <v>0</v>
      </c>
      <c r="S574">
        <v>8.7011250533999995E-2</v>
      </c>
      <c r="T574" s="19">
        <v>2369890.4846959999</v>
      </c>
      <c r="U574" s="19">
        <v>2198439.9900000002</v>
      </c>
      <c r="V574" s="19">
        <f t="shared" si="8"/>
        <v>-171450.49469599966</v>
      </c>
      <c r="W574">
        <v>-173362.39</v>
      </c>
      <c r="X574">
        <v>-4954.7399999999898</v>
      </c>
      <c r="Y574">
        <v>-178317.13</v>
      </c>
      <c r="Z574">
        <v>6866.6353040003496</v>
      </c>
      <c r="AA574">
        <v>2364935.7446960001</v>
      </c>
      <c r="AB574">
        <v>0.29035187613000002</v>
      </c>
      <c r="AC574">
        <v>0.687558465856</v>
      </c>
      <c r="AD574" s="55">
        <v>44516.209247685183</v>
      </c>
      <c r="AE574" s="55">
        <v>44516.336430868054</v>
      </c>
      <c r="AF574">
        <v>3871</v>
      </c>
      <c r="AG574" t="s">
        <v>1978</v>
      </c>
      <c r="AH574" t="s">
        <v>1979</v>
      </c>
      <c r="AI574" t="s">
        <v>120</v>
      </c>
      <c r="AJ574">
        <v>0</v>
      </c>
      <c r="AK574" s="55">
        <v>44516.151284722226</v>
      </c>
      <c r="AL574" s="55">
        <v>44516.250254629631</v>
      </c>
      <c r="AM574" t="s">
        <v>13</v>
      </c>
      <c r="AN574">
        <v>983919101</v>
      </c>
      <c r="AO574" t="s">
        <v>32</v>
      </c>
      <c r="AP574" t="s">
        <v>33</v>
      </c>
      <c r="AQ574">
        <v>3</v>
      </c>
      <c r="AR574" t="s">
        <v>122</v>
      </c>
      <c r="AS574" t="s">
        <v>1978</v>
      </c>
      <c r="AT574" s="53">
        <v>36161</v>
      </c>
      <c r="AU574" t="s">
        <v>232</v>
      </c>
      <c r="AV574" t="s">
        <v>122</v>
      </c>
      <c r="AW574" t="s">
        <v>13</v>
      </c>
      <c r="AX574" s="53">
        <v>44249</v>
      </c>
      <c r="AY574" t="s">
        <v>123</v>
      </c>
      <c r="AZ574" t="s">
        <v>52</v>
      </c>
      <c r="BA574" t="s">
        <v>53</v>
      </c>
      <c r="BB574" t="s">
        <v>233</v>
      </c>
      <c r="BC574" t="s">
        <v>120</v>
      </c>
      <c r="BD574" t="s">
        <v>124</v>
      </c>
      <c r="BE574" t="s">
        <v>120</v>
      </c>
    </row>
    <row r="575" spans="1:57" hidden="1" x14ac:dyDescent="0.3">
      <c r="A575" s="55">
        <v>44515</v>
      </c>
      <c r="B575" t="s">
        <v>13</v>
      </c>
      <c r="C575" t="s">
        <v>32</v>
      </c>
      <c r="D575" t="s">
        <v>33</v>
      </c>
      <c r="E575">
        <v>3</v>
      </c>
      <c r="F575" t="s">
        <v>52</v>
      </c>
      <c r="G575" t="s">
        <v>53</v>
      </c>
      <c r="H575" t="s">
        <v>116</v>
      </c>
      <c r="I575" t="s">
        <v>69</v>
      </c>
      <c r="J575" s="55">
        <v>44514</v>
      </c>
      <c r="K575" s="55">
        <v>44515</v>
      </c>
      <c r="L575">
        <v>4</v>
      </c>
      <c r="M575" t="s">
        <v>117</v>
      </c>
      <c r="N575">
        <v>0</v>
      </c>
      <c r="O575">
        <v>12697140</v>
      </c>
      <c r="P575" t="s">
        <v>118</v>
      </c>
      <c r="Q575">
        <v>3873</v>
      </c>
      <c r="R575">
        <v>0</v>
      </c>
      <c r="S575">
        <v>3.8840596821000002E-2</v>
      </c>
      <c r="T575" s="19">
        <v>1055674.01</v>
      </c>
      <c r="U575" s="19">
        <v>919903.62</v>
      </c>
      <c r="V575" s="19">
        <f t="shared" si="8"/>
        <v>-135770.39000000001</v>
      </c>
      <c r="W575">
        <v>-123075.42</v>
      </c>
      <c r="X575">
        <v>0</v>
      </c>
      <c r="Y575">
        <v>-123075.42</v>
      </c>
      <c r="Z575">
        <v>-12694.97</v>
      </c>
      <c r="AA575">
        <v>1055674.01</v>
      </c>
      <c r="AB575">
        <v>-1.2025464186620001</v>
      </c>
      <c r="AC575">
        <v>-0.81207385275400001</v>
      </c>
      <c r="AD575" s="55">
        <v>44516.209247685183</v>
      </c>
      <c r="AE575" s="55">
        <v>44516.336430868054</v>
      </c>
      <c r="AF575">
        <v>3873</v>
      </c>
      <c r="AG575" t="s">
        <v>1980</v>
      </c>
      <c r="AH575" t="s">
        <v>1981</v>
      </c>
      <c r="AI575" t="s">
        <v>120</v>
      </c>
      <c r="AJ575">
        <v>0</v>
      </c>
      <c r="AK575" s="55">
        <v>44516.151284722226</v>
      </c>
      <c r="AL575" s="55">
        <v>44516.250254629631</v>
      </c>
      <c r="AM575" t="s">
        <v>13</v>
      </c>
      <c r="AN575" t="s">
        <v>1982</v>
      </c>
      <c r="AO575" t="s">
        <v>32</v>
      </c>
      <c r="AP575" t="s">
        <v>33</v>
      </c>
      <c r="AQ575">
        <v>3</v>
      </c>
      <c r="AR575" t="s">
        <v>122</v>
      </c>
      <c r="AS575" t="s">
        <v>1980</v>
      </c>
      <c r="AT575" s="53">
        <v>36161</v>
      </c>
      <c r="AU575" t="s">
        <v>232</v>
      </c>
      <c r="AV575" t="s">
        <v>122</v>
      </c>
      <c r="AW575" t="s">
        <v>13</v>
      </c>
      <c r="AX575" s="53">
        <v>44249</v>
      </c>
      <c r="AY575" t="s">
        <v>123</v>
      </c>
      <c r="AZ575" t="s">
        <v>52</v>
      </c>
      <c r="BA575" t="s">
        <v>53</v>
      </c>
      <c r="BB575" t="s">
        <v>233</v>
      </c>
      <c r="BC575" t="s">
        <v>120</v>
      </c>
      <c r="BD575" t="s">
        <v>124</v>
      </c>
      <c r="BE575" t="s">
        <v>120</v>
      </c>
    </row>
    <row r="576" spans="1:57" hidden="1" x14ac:dyDescent="0.3">
      <c r="A576" s="55">
        <v>44515</v>
      </c>
      <c r="B576" t="s">
        <v>13</v>
      </c>
      <c r="C576" t="s">
        <v>32</v>
      </c>
      <c r="D576" t="s">
        <v>33</v>
      </c>
      <c r="E576">
        <v>3</v>
      </c>
      <c r="F576" t="s">
        <v>52</v>
      </c>
      <c r="G576" t="s">
        <v>53</v>
      </c>
      <c r="H576" t="s">
        <v>116</v>
      </c>
      <c r="I576" t="s">
        <v>69</v>
      </c>
      <c r="J576" s="55">
        <v>44514</v>
      </c>
      <c r="K576" s="55">
        <v>44515</v>
      </c>
      <c r="L576">
        <v>4</v>
      </c>
      <c r="M576" t="s">
        <v>117</v>
      </c>
      <c r="N576">
        <v>0</v>
      </c>
      <c r="O576">
        <v>12697140</v>
      </c>
      <c r="P576" t="s">
        <v>118</v>
      </c>
      <c r="Q576">
        <v>3876</v>
      </c>
      <c r="R576">
        <v>0</v>
      </c>
      <c r="S576">
        <v>6.1753336031E-2</v>
      </c>
      <c r="T576" s="19">
        <v>1678434.35</v>
      </c>
      <c r="U576" s="19">
        <v>1564072.52</v>
      </c>
      <c r="V576" s="19">
        <f t="shared" si="8"/>
        <v>-114361.83000000007</v>
      </c>
      <c r="W576">
        <v>-126045.38</v>
      </c>
      <c r="X576">
        <v>0</v>
      </c>
      <c r="Y576">
        <v>-126045.38</v>
      </c>
      <c r="Z576">
        <v>11683.549999999899</v>
      </c>
      <c r="AA576">
        <v>1678434.35</v>
      </c>
      <c r="AB576">
        <v>0.69609812263399995</v>
      </c>
      <c r="AC576">
        <v>1.094074429005</v>
      </c>
      <c r="AD576" s="55">
        <v>44516.209247685183</v>
      </c>
      <c r="AE576" s="55">
        <v>44516.336430868054</v>
      </c>
      <c r="AF576">
        <v>3876</v>
      </c>
      <c r="AG576" t="s">
        <v>1983</v>
      </c>
      <c r="AH576" t="s">
        <v>1984</v>
      </c>
      <c r="AI576" t="s">
        <v>120</v>
      </c>
      <c r="AJ576" t="s">
        <v>120</v>
      </c>
      <c r="AK576" s="55">
        <v>44516.151284722226</v>
      </c>
      <c r="AL576" s="55">
        <v>44516.250254629631</v>
      </c>
      <c r="AM576" t="s">
        <v>13</v>
      </c>
      <c r="AN576">
        <v>988498101</v>
      </c>
      <c r="AO576" t="s">
        <v>32</v>
      </c>
      <c r="AP576" t="s">
        <v>33</v>
      </c>
      <c r="AQ576">
        <v>3</v>
      </c>
      <c r="AR576" t="s">
        <v>122</v>
      </c>
      <c r="AS576" t="s">
        <v>1983</v>
      </c>
      <c r="AT576" s="53">
        <v>36161</v>
      </c>
      <c r="AU576" t="s">
        <v>232</v>
      </c>
      <c r="AV576" t="s">
        <v>122</v>
      </c>
      <c r="AW576" t="s">
        <v>13</v>
      </c>
      <c r="AX576" s="53">
        <v>44249</v>
      </c>
      <c r="AY576" t="s">
        <v>123</v>
      </c>
      <c r="AZ576" t="s">
        <v>52</v>
      </c>
      <c r="BA576" t="s">
        <v>53</v>
      </c>
      <c r="BB576" t="s">
        <v>233</v>
      </c>
      <c r="BC576" t="s">
        <v>120</v>
      </c>
      <c r="BD576" t="s">
        <v>124</v>
      </c>
      <c r="BE576" t="s">
        <v>120</v>
      </c>
    </row>
    <row r="577" spans="1:57" hidden="1" x14ac:dyDescent="0.3">
      <c r="A577" s="55">
        <v>44515</v>
      </c>
      <c r="B577" t="s">
        <v>13</v>
      </c>
      <c r="C577" t="s">
        <v>32</v>
      </c>
      <c r="D577" t="s">
        <v>33</v>
      </c>
      <c r="E577">
        <v>3</v>
      </c>
      <c r="F577" t="s">
        <v>52</v>
      </c>
      <c r="G577" t="s">
        <v>53</v>
      </c>
      <c r="H577" t="s">
        <v>116</v>
      </c>
      <c r="I577" t="s">
        <v>69</v>
      </c>
      <c r="J577" s="55">
        <v>44514</v>
      </c>
      <c r="K577" s="55">
        <v>44515</v>
      </c>
      <c r="L577">
        <v>4</v>
      </c>
      <c r="M577" t="s">
        <v>117</v>
      </c>
      <c r="N577">
        <v>0</v>
      </c>
      <c r="O577">
        <v>12697140</v>
      </c>
      <c r="P577" t="s">
        <v>118</v>
      </c>
      <c r="Q577">
        <v>3877</v>
      </c>
      <c r="R577">
        <v>0</v>
      </c>
      <c r="S577">
        <v>5.2432747054000001E-2</v>
      </c>
      <c r="T577" s="19">
        <v>1425103.96</v>
      </c>
      <c r="U577" s="19">
        <v>1291120.8999999999</v>
      </c>
      <c r="V577" s="19">
        <f t="shared" si="8"/>
        <v>-133983.06000000006</v>
      </c>
      <c r="W577">
        <v>-125782.55</v>
      </c>
      <c r="X577">
        <v>0</v>
      </c>
      <c r="Y577">
        <v>-125782.55</v>
      </c>
      <c r="Z577">
        <v>-8200.5100000000493</v>
      </c>
      <c r="AA577">
        <v>1425103.96</v>
      </c>
      <c r="AB577">
        <v>-0.57543240564700004</v>
      </c>
      <c r="AC577">
        <v>-0.18248175182500001</v>
      </c>
      <c r="AD577" s="55">
        <v>44516.209247685183</v>
      </c>
      <c r="AE577" s="55">
        <v>44516.336430868054</v>
      </c>
      <c r="AF577">
        <v>3877</v>
      </c>
      <c r="AG577" t="s">
        <v>1985</v>
      </c>
      <c r="AH577" t="s">
        <v>1986</v>
      </c>
      <c r="AI577" t="s">
        <v>120</v>
      </c>
      <c r="AJ577">
        <v>0</v>
      </c>
      <c r="AK577" s="55">
        <v>44516.151284722226</v>
      </c>
      <c r="AL577" s="55">
        <v>44516.250254629631</v>
      </c>
      <c r="AM577" t="s">
        <v>13</v>
      </c>
      <c r="AN577">
        <v>989207105</v>
      </c>
      <c r="AO577" t="s">
        <v>32</v>
      </c>
      <c r="AP577" t="s">
        <v>33</v>
      </c>
      <c r="AQ577">
        <v>3</v>
      </c>
      <c r="AR577" t="s">
        <v>122</v>
      </c>
      <c r="AS577" t="s">
        <v>1985</v>
      </c>
      <c r="AT577" s="53">
        <v>36161</v>
      </c>
      <c r="AU577" t="s">
        <v>232</v>
      </c>
      <c r="AV577" t="s">
        <v>122</v>
      </c>
      <c r="AW577" t="s">
        <v>13</v>
      </c>
      <c r="AX577" s="53">
        <v>44249</v>
      </c>
      <c r="AY577" t="s">
        <v>123</v>
      </c>
      <c r="AZ577" t="s">
        <v>52</v>
      </c>
      <c r="BA577" t="s">
        <v>53</v>
      </c>
      <c r="BB577" t="s">
        <v>233</v>
      </c>
      <c r="BC577" t="s">
        <v>120</v>
      </c>
      <c r="BD577" t="s">
        <v>124</v>
      </c>
      <c r="BE577" t="s">
        <v>120</v>
      </c>
    </row>
    <row r="578" spans="1:57" hidden="1" x14ac:dyDescent="0.3">
      <c r="A578" s="55">
        <v>44515</v>
      </c>
      <c r="B578" t="s">
        <v>13</v>
      </c>
      <c r="C578" t="s">
        <v>32</v>
      </c>
      <c r="D578" t="s">
        <v>33</v>
      </c>
      <c r="E578">
        <v>3</v>
      </c>
      <c r="F578" t="s">
        <v>52</v>
      </c>
      <c r="G578" t="s">
        <v>53</v>
      </c>
      <c r="H578" t="s">
        <v>116</v>
      </c>
      <c r="I578" t="s">
        <v>69</v>
      </c>
      <c r="J578" s="55">
        <v>44514</v>
      </c>
      <c r="K578" s="55">
        <v>44515</v>
      </c>
      <c r="L578">
        <v>4</v>
      </c>
      <c r="M578" t="s">
        <v>117</v>
      </c>
      <c r="N578">
        <v>0</v>
      </c>
      <c r="O578">
        <v>12697140</v>
      </c>
      <c r="P578" t="s">
        <v>118</v>
      </c>
      <c r="Q578">
        <v>3878</v>
      </c>
      <c r="R578">
        <v>0</v>
      </c>
      <c r="S578">
        <v>4.5686798585999999E-2</v>
      </c>
      <c r="T578" s="19">
        <v>1241751.4099999999</v>
      </c>
      <c r="U578" s="19">
        <v>1102665.52</v>
      </c>
      <c r="V578" s="19">
        <f t="shared" si="8"/>
        <v>-139085.8899999999</v>
      </c>
      <c r="W578">
        <v>-122518.39</v>
      </c>
      <c r="X578">
        <v>0</v>
      </c>
      <c r="Y578">
        <v>-122518.39</v>
      </c>
      <c r="Z578">
        <v>-16567.499999999902</v>
      </c>
      <c r="AA578">
        <v>1241751.4099999999</v>
      </c>
      <c r="AB578">
        <v>-1.334204243022</v>
      </c>
      <c r="AC578">
        <v>-0.94425139749200004</v>
      </c>
      <c r="AD578" s="55">
        <v>44516.209247685183</v>
      </c>
      <c r="AE578" s="55">
        <v>44516.336430868054</v>
      </c>
      <c r="AF578">
        <v>3878</v>
      </c>
      <c r="AG578" t="s">
        <v>1987</v>
      </c>
      <c r="AH578" t="s">
        <v>1988</v>
      </c>
      <c r="AI578" t="s">
        <v>120</v>
      </c>
      <c r="AJ578">
        <v>0</v>
      </c>
      <c r="AK578" s="55">
        <v>44516.151284722226</v>
      </c>
      <c r="AL578" s="55">
        <v>44516.250254629631</v>
      </c>
      <c r="AM578" t="s">
        <v>13</v>
      </c>
      <c r="AN578" t="s">
        <v>1989</v>
      </c>
      <c r="AO578" t="s">
        <v>32</v>
      </c>
      <c r="AP578" t="s">
        <v>33</v>
      </c>
      <c r="AQ578">
        <v>3</v>
      </c>
      <c r="AR578" t="s">
        <v>122</v>
      </c>
      <c r="AS578" t="s">
        <v>1987</v>
      </c>
      <c r="AT578" s="53">
        <v>36161</v>
      </c>
      <c r="AU578" t="s">
        <v>232</v>
      </c>
      <c r="AV578" t="s">
        <v>122</v>
      </c>
      <c r="AW578" t="s">
        <v>13</v>
      </c>
      <c r="AX578" s="53">
        <v>44249</v>
      </c>
      <c r="AY578" t="s">
        <v>123</v>
      </c>
      <c r="AZ578" t="s">
        <v>52</v>
      </c>
      <c r="BA578" t="s">
        <v>53</v>
      </c>
      <c r="BB578" t="s">
        <v>233</v>
      </c>
      <c r="BC578" t="s">
        <v>120</v>
      </c>
      <c r="BD578" t="s">
        <v>124</v>
      </c>
      <c r="BE578" t="s">
        <v>120</v>
      </c>
    </row>
    <row r="579" spans="1:57" hidden="1" x14ac:dyDescent="0.3">
      <c r="A579" s="55">
        <v>44515</v>
      </c>
      <c r="B579" t="s">
        <v>13</v>
      </c>
      <c r="C579" t="s">
        <v>32</v>
      </c>
      <c r="D579" t="s">
        <v>33</v>
      </c>
      <c r="E579">
        <v>3</v>
      </c>
      <c r="F579" t="s">
        <v>52</v>
      </c>
      <c r="G579" t="s">
        <v>53</v>
      </c>
      <c r="H579" t="s">
        <v>116</v>
      </c>
      <c r="I579" t="s">
        <v>69</v>
      </c>
      <c r="J579" s="55">
        <v>44514</v>
      </c>
      <c r="K579" s="55">
        <v>44515</v>
      </c>
      <c r="L579">
        <v>4</v>
      </c>
      <c r="M579" t="s">
        <v>117</v>
      </c>
      <c r="N579">
        <v>0</v>
      </c>
      <c r="O579">
        <v>12697140</v>
      </c>
      <c r="P579" t="s">
        <v>118</v>
      </c>
      <c r="Q579">
        <v>3880</v>
      </c>
      <c r="R579">
        <v>0</v>
      </c>
      <c r="S579">
        <v>0.17066292408600001</v>
      </c>
      <c r="T579" s="19">
        <v>4638559.34705</v>
      </c>
      <c r="U579" s="19">
        <v>4267670.2313374998</v>
      </c>
      <c r="V579" s="19">
        <f t="shared" ref="V579:V642" si="9">U579-T579</f>
        <v>-370889.11571250018</v>
      </c>
      <c r="W579">
        <v>-335819.99</v>
      </c>
      <c r="X579">
        <v>0</v>
      </c>
      <c r="Y579">
        <v>-335819.99</v>
      </c>
      <c r="Z579">
        <v>-35069.125712500201</v>
      </c>
      <c r="AA579">
        <v>4638559.34705</v>
      </c>
      <c r="AB579">
        <v>-0.75603486101399997</v>
      </c>
      <c r="AC579">
        <v>-0.36379747615399999</v>
      </c>
      <c r="AD579" s="55">
        <v>44516.209247685183</v>
      </c>
      <c r="AE579" s="55">
        <v>44516.336430868054</v>
      </c>
      <c r="AF579">
        <v>3880</v>
      </c>
      <c r="AG579" t="s">
        <v>1990</v>
      </c>
      <c r="AH579" t="s">
        <v>1991</v>
      </c>
      <c r="AI579" t="s">
        <v>120</v>
      </c>
      <c r="AJ579">
        <v>0</v>
      </c>
      <c r="AK579" s="55">
        <v>44516.151284722226</v>
      </c>
      <c r="AL579" s="55">
        <v>44516.250254629631</v>
      </c>
      <c r="AM579" t="s">
        <v>13</v>
      </c>
      <c r="AN579" t="s">
        <v>1992</v>
      </c>
      <c r="AO579" t="s">
        <v>32</v>
      </c>
      <c r="AP579" t="s">
        <v>33</v>
      </c>
      <c r="AQ579">
        <v>3</v>
      </c>
      <c r="AR579" t="s">
        <v>122</v>
      </c>
      <c r="AS579" t="s">
        <v>1990</v>
      </c>
      <c r="AT579" s="53">
        <v>36161</v>
      </c>
      <c r="AU579" t="s">
        <v>232</v>
      </c>
      <c r="AV579" t="s">
        <v>122</v>
      </c>
      <c r="AW579" t="s">
        <v>13</v>
      </c>
      <c r="AX579" s="53">
        <v>44249</v>
      </c>
      <c r="AY579" t="s">
        <v>123</v>
      </c>
      <c r="AZ579" t="s">
        <v>52</v>
      </c>
      <c r="BA579" t="s">
        <v>53</v>
      </c>
      <c r="BB579" t="s">
        <v>233</v>
      </c>
      <c r="BC579" t="s">
        <v>120</v>
      </c>
      <c r="BD579" t="s">
        <v>124</v>
      </c>
      <c r="BE579" t="s">
        <v>120</v>
      </c>
    </row>
    <row r="580" spans="1:57" hidden="1" x14ac:dyDescent="0.3">
      <c r="A580" s="55">
        <v>44515</v>
      </c>
      <c r="B580" t="s">
        <v>1</v>
      </c>
      <c r="C580" t="s">
        <v>32</v>
      </c>
      <c r="D580" t="s">
        <v>33</v>
      </c>
      <c r="E580">
        <v>3</v>
      </c>
      <c r="F580" t="s">
        <v>52</v>
      </c>
      <c r="G580" t="s">
        <v>53</v>
      </c>
      <c r="H580" t="s">
        <v>116</v>
      </c>
      <c r="I580" t="s">
        <v>69</v>
      </c>
      <c r="J580" s="55">
        <v>44514</v>
      </c>
      <c r="K580" s="55">
        <v>44515</v>
      </c>
      <c r="L580">
        <v>4</v>
      </c>
      <c r="M580" t="s">
        <v>117</v>
      </c>
      <c r="N580">
        <v>0</v>
      </c>
      <c r="O580">
        <v>12697140</v>
      </c>
      <c r="P580" t="s">
        <v>118</v>
      </c>
      <c r="Q580">
        <v>50835</v>
      </c>
      <c r="R580">
        <v>0</v>
      </c>
      <c r="S580">
        <v>0.100452017985</v>
      </c>
      <c r="T580" s="19">
        <v>2730251.1629177402</v>
      </c>
      <c r="U580" s="19">
        <v>2558646.0366591299</v>
      </c>
      <c r="V580" s="19">
        <f t="shared" si="9"/>
        <v>-171605.12625861028</v>
      </c>
      <c r="W580">
        <v>-195240.42</v>
      </c>
      <c r="X580">
        <v>0</v>
      </c>
      <c r="Y580">
        <v>-195240.42</v>
      </c>
      <c r="Z580">
        <v>23635.293741389702</v>
      </c>
      <c r="AA580">
        <v>2730251.1629177402</v>
      </c>
      <c r="AB580">
        <v>0.86568203183699999</v>
      </c>
      <c r="AC580">
        <v>0.72089551203199997</v>
      </c>
      <c r="AD580" s="55">
        <v>44516.209247685183</v>
      </c>
      <c r="AE580" s="55">
        <v>44516.336430868054</v>
      </c>
      <c r="AF580">
        <v>50835</v>
      </c>
      <c r="AG580" t="s">
        <v>2448</v>
      </c>
      <c r="AH580" t="s">
        <v>2449</v>
      </c>
      <c r="AI580" t="s">
        <v>120</v>
      </c>
      <c r="AJ580" t="s">
        <v>120</v>
      </c>
      <c r="AK580" s="55">
        <v>44516.151192129626</v>
      </c>
      <c r="AL580" s="55">
        <v>44516.250243055554</v>
      </c>
      <c r="AM580" t="s">
        <v>1</v>
      </c>
      <c r="AN580">
        <v>6065586</v>
      </c>
      <c r="AO580" t="s">
        <v>32</v>
      </c>
      <c r="AP580" t="s">
        <v>33</v>
      </c>
      <c r="AQ580">
        <v>3</v>
      </c>
      <c r="AR580" t="s">
        <v>158</v>
      </c>
      <c r="AS580" t="s">
        <v>2448</v>
      </c>
      <c r="AT580" s="53">
        <v>36161</v>
      </c>
      <c r="AU580" t="s">
        <v>238</v>
      </c>
      <c r="AV580" t="s">
        <v>239</v>
      </c>
      <c r="AW580" t="s">
        <v>1</v>
      </c>
      <c r="AX580" s="53">
        <v>44249</v>
      </c>
      <c r="AY580" t="s">
        <v>123</v>
      </c>
      <c r="AZ580" t="s">
        <v>52</v>
      </c>
      <c r="BA580" t="s">
        <v>53</v>
      </c>
      <c r="BB580" t="s">
        <v>233</v>
      </c>
      <c r="BC580" t="s">
        <v>120</v>
      </c>
      <c r="BD580" t="s">
        <v>124</v>
      </c>
      <c r="BE580" t="s">
        <v>120</v>
      </c>
    </row>
    <row r="581" spans="1:57" hidden="1" x14ac:dyDescent="0.3">
      <c r="A581" s="55">
        <v>44515</v>
      </c>
      <c r="B581" t="s">
        <v>1</v>
      </c>
      <c r="C581" t="s">
        <v>32</v>
      </c>
      <c r="D581" t="s">
        <v>33</v>
      </c>
      <c r="E581">
        <v>3</v>
      </c>
      <c r="F581" t="s">
        <v>52</v>
      </c>
      <c r="G581" t="s">
        <v>53</v>
      </c>
      <c r="H581" t="s">
        <v>116</v>
      </c>
      <c r="I581" t="s">
        <v>69</v>
      </c>
      <c r="J581" s="55">
        <v>44514</v>
      </c>
      <c r="K581" s="55">
        <v>44515</v>
      </c>
      <c r="L581">
        <v>4</v>
      </c>
      <c r="M581" t="s">
        <v>117</v>
      </c>
      <c r="N581">
        <v>0</v>
      </c>
      <c r="O581">
        <v>12697140</v>
      </c>
      <c r="P581" t="s">
        <v>118</v>
      </c>
      <c r="Q581">
        <v>50836</v>
      </c>
      <c r="R581">
        <v>0</v>
      </c>
      <c r="S581">
        <v>0.119404363507</v>
      </c>
      <c r="T581" s="19">
        <v>3245369.37</v>
      </c>
      <c r="U581" s="19">
        <v>3038087.8761296999</v>
      </c>
      <c r="V581" s="19">
        <f t="shared" si="9"/>
        <v>-207281.49387030024</v>
      </c>
      <c r="W581">
        <v>-233707.92</v>
      </c>
      <c r="X581">
        <v>0</v>
      </c>
      <c r="Y581">
        <v>-233707.92</v>
      </c>
      <c r="Z581">
        <v>26426.426129699801</v>
      </c>
      <c r="AA581">
        <v>3245369.37</v>
      </c>
      <c r="AB581">
        <v>0.81428099907499996</v>
      </c>
      <c r="AC581">
        <v>0.66956812855699999</v>
      </c>
      <c r="AD581" s="55">
        <v>44516.209247685183</v>
      </c>
      <c r="AE581" s="55">
        <v>44516.336430868054</v>
      </c>
      <c r="AF581">
        <v>50836</v>
      </c>
      <c r="AG581" t="s">
        <v>2450</v>
      </c>
      <c r="AH581" t="s">
        <v>2451</v>
      </c>
      <c r="AI581" t="s">
        <v>120</v>
      </c>
      <c r="AJ581">
        <v>0</v>
      </c>
      <c r="AK581" s="55">
        <v>44516.151192129626</v>
      </c>
      <c r="AL581" s="55">
        <v>44516.250243055554</v>
      </c>
      <c r="AM581" t="s">
        <v>1</v>
      </c>
      <c r="AN581">
        <v>6624608</v>
      </c>
      <c r="AO581" t="s">
        <v>32</v>
      </c>
      <c r="AP581" t="s">
        <v>33</v>
      </c>
      <c r="AQ581">
        <v>3</v>
      </c>
      <c r="AR581" t="s">
        <v>158</v>
      </c>
      <c r="AS581" t="s">
        <v>2450</v>
      </c>
      <c r="AT581" s="53">
        <v>36161</v>
      </c>
      <c r="AU581" t="s">
        <v>238</v>
      </c>
      <c r="AV581" t="s">
        <v>239</v>
      </c>
      <c r="AW581" t="s">
        <v>1</v>
      </c>
      <c r="AX581" s="53">
        <v>44249</v>
      </c>
      <c r="AY581" t="s">
        <v>123</v>
      </c>
      <c r="AZ581" t="s">
        <v>52</v>
      </c>
      <c r="BA581" t="s">
        <v>53</v>
      </c>
      <c r="BB581" t="s">
        <v>233</v>
      </c>
      <c r="BC581" t="s">
        <v>120</v>
      </c>
      <c r="BD581" t="s">
        <v>124</v>
      </c>
      <c r="BE581" t="s">
        <v>120</v>
      </c>
    </row>
    <row r="582" spans="1:57" hidden="1" x14ac:dyDescent="0.3">
      <c r="A582" s="55">
        <v>44515</v>
      </c>
      <c r="B582" t="s">
        <v>4</v>
      </c>
      <c r="C582" t="s">
        <v>32</v>
      </c>
      <c r="D582" t="s">
        <v>33</v>
      </c>
      <c r="E582">
        <v>3</v>
      </c>
      <c r="F582" t="s">
        <v>52</v>
      </c>
      <c r="G582" t="s">
        <v>53</v>
      </c>
      <c r="H582" t="s">
        <v>116</v>
      </c>
      <c r="I582" t="s">
        <v>69</v>
      </c>
      <c r="J582" s="55">
        <v>44514</v>
      </c>
      <c r="K582" s="55">
        <v>44515</v>
      </c>
      <c r="L582">
        <v>4</v>
      </c>
      <c r="M582" t="s">
        <v>117</v>
      </c>
      <c r="N582">
        <v>0</v>
      </c>
      <c r="O582">
        <v>12697140</v>
      </c>
      <c r="P582" t="s">
        <v>118</v>
      </c>
      <c r="Q582">
        <v>50837</v>
      </c>
      <c r="R582">
        <v>0</v>
      </c>
      <c r="S582">
        <v>0.10135739048300001</v>
      </c>
      <c r="T582" s="19">
        <v>2754858.8747971901</v>
      </c>
      <c r="U582" s="19">
        <v>2550125.1123523102</v>
      </c>
      <c r="V582" s="19">
        <f t="shared" si="9"/>
        <v>-204733.76244487986</v>
      </c>
      <c r="W582">
        <v>-200802.88</v>
      </c>
      <c r="X582">
        <v>0</v>
      </c>
      <c r="Y582">
        <v>-200802.88</v>
      </c>
      <c r="Z582">
        <v>-3930.88244487986</v>
      </c>
      <c r="AA582">
        <v>2754858.8747971901</v>
      </c>
      <c r="AB582">
        <v>-0.142689067699</v>
      </c>
      <c r="AC582">
        <v>0.46265010487000002</v>
      </c>
      <c r="AD582" s="55">
        <v>44516.209247685183</v>
      </c>
      <c r="AE582" s="55">
        <v>44516.336430868054</v>
      </c>
      <c r="AF582">
        <v>50837</v>
      </c>
      <c r="AG582" t="s">
        <v>2452</v>
      </c>
      <c r="AH582" t="s">
        <v>2453</v>
      </c>
      <c r="AI582" t="s">
        <v>120</v>
      </c>
      <c r="AJ582">
        <v>0</v>
      </c>
      <c r="AK582" s="55">
        <v>44516.151192129626</v>
      </c>
      <c r="AL582" s="55">
        <v>44516.250243055554</v>
      </c>
      <c r="AM582" t="s">
        <v>4</v>
      </c>
      <c r="AN582">
        <v>4031976</v>
      </c>
      <c r="AO582" t="s">
        <v>32</v>
      </c>
      <c r="AP582" t="s">
        <v>33</v>
      </c>
      <c r="AQ582">
        <v>3</v>
      </c>
      <c r="AR582" t="s">
        <v>206</v>
      </c>
      <c r="AS582" t="s">
        <v>2452</v>
      </c>
      <c r="AT582" s="53">
        <v>36161</v>
      </c>
      <c r="AU582" t="s">
        <v>243</v>
      </c>
      <c r="AV582" t="s">
        <v>206</v>
      </c>
      <c r="AW582" t="s">
        <v>4</v>
      </c>
      <c r="AX582" s="53">
        <v>44249</v>
      </c>
      <c r="AY582" t="s">
        <v>123</v>
      </c>
      <c r="AZ582" t="s">
        <v>52</v>
      </c>
      <c r="BA582" t="s">
        <v>53</v>
      </c>
      <c r="BB582" t="s">
        <v>233</v>
      </c>
      <c r="BC582" t="s">
        <v>120</v>
      </c>
      <c r="BD582" t="s">
        <v>124</v>
      </c>
      <c r="BE582" t="s">
        <v>120</v>
      </c>
    </row>
    <row r="583" spans="1:57" hidden="1" x14ac:dyDescent="0.3">
      <c r="A583" s="55">
        <v>44515</v>
      </c>
      <c r="B583" t="s">
        <v>4</v>
      </c>
      <c r="C583" t="s">
        <v>32</v>
      </c>
      <c r="D583" t="s">
        <v>33</v>
      </c>
      <c r="E583">
        <v>3</v>
      </c>
      <c r="F583" t="s">
        <v>52</v>
      </c>
      <c r="G583" t="s">
        <v>53</v>
      </c>
      <c r="H583" t="s">
        <v>116</v>
      </c>
      <c r="I583" t="s">
        <v>69</v>
      </c>
      <c r="J583" s="55">
        <v>44514</v>
      </c>
      <c r="K583" s="55">
        <v>44515</v>
      </c>
      <c r="L583">
        <v>4</v>
      </c>
      <c r="M583" t="s">
        <v>117</v>
      </c>
      <c r="N583">
        <v>0</v>
      </c>
      <c r="O583">
        <v>12697140</v>
      </c>
      <c r="P583" t="s">
        <v>118</v>
      </c>
      <c r="Q583">
        <v>50839</v>
      </c>
      <c r="R583">
        <v>0</v>
      </c>
      <c r="S583">
        <v>0.13764818047999999</v>
      </c>
      <c r="T583" s="19">
        <v>3741230.0157808</v>
      </c>
      <c r="U583" s="19">
        <v>3429947.7065427802</v>
      </c>
      <c r="V583" s="19">
        <f t="shared" si="9"/>
        <v>-311282.30923801987</v>
      </c>
      <c r="W583">
        <v>-269341.49</v>
      </c>
      <c r="X583">
        <v>0</v>
      </c>
      <c r="Y583">
        <v>-269341.49</v>
      </c>
      <c r="Z583">
        <v>-41940.819238019903</v>
      </c>
      <c r="AA583">
        <v>3741230.0157808</v>
      </c>
      <c r="AB583">
        <v>-1.1210435889029999</v>
      </c>
      <c r="AC583">
        <v>-0.52163509199799996</v>
      </c>
      <c r="AD583" s="55">
        <v>44516.209247685183</v>
      </c>
      <c r="AE583" s="55">
        <v>44516.336430868054</v>
      </c>
      <c r="AF583">
        <v>50839</v>
      </c>
      <c r="AG583" t="s">
        <v>2454</v>
      </c>
      <c r="AH583" t="s">
        <v>2455</v>
      </c>
      <c r="AI583" t="s">
        <v>120</v>
      </c>
      <c r="AJ583">
        <v>0</v>
      </c>
      <c r="AK583" s="55">
        <v>44516.151192129626</v>
      </c>
      <c r="AL583" s="55">
        <v>44516.250243055554</v>
      </c>
      <c r="AM583" t="s">
        <v>4</v>
      </c>
      <c r="AN583" t="s">
        <v>2456</v>
      </c>
      <c r="AO583" t="s">
        <v>32</v>
      </c>
      <c r="AP583" t="s">
        <v>33</v>
      </c>
      <c r="AQ583">
        <v>3</v>
      </c>
      <c r="AR583" t="s">
        <v>197</v>
      </c>
      <c r="AS583" t="s">
        <v>2454</v>
      </c>
      <c r="AT583" s="53">
        <v>36161</v>
      </c>
      <c r="AU583" t="s">
        <v>248</v>
      </c>
      <c r="AV583" t="s">
        <v>197</v>
      </c>
      <c r="AW583" t="s">
        <v>4</v>
      </c>
      <c r="AX583" s="53">
        <v>44249</v>
      </c>
      <c r="AY583" t="s">
        <v>123</v>
      </c>
      <c r="AZ583" t="s">
        <v>52</v>
      </c>
      <c r="BA583" t="s">
        <v>53</v>
      </c>
      <c r="BB583" t="s">
        <v>233</v>
      </c>
      <c r="BC583" t="s">
        <v>120</v>
      </c>
      <c r="BD583" t="s">
        <v>124</v>
      </c>
      <c r="BE583" t="s">
        <v>120</v>
      </c>
    </row>
    <row r="584" spans="1:57" hidden="1" x14ac:dyDescent="0.3">
      <c r="A584" s="55">
        <v>44515</v>
      </c>
      <c r="B584" t="s">
        <v>4</v>
      </c>
      <c r="C584" t="s">
        <v>32</v>
      </c>
      <c r="D584" t="s">
        <v>33</v>
      </c>
      <c r="E584">
        <v>3</v>
      </c>
      <c r="F584" t="s">
        <v>52</v>
      </c>
      <c r="G584" t="s">
        <v>53</v>
      </c>
      <c r="H584" t="s">
        <v>116</v>
      </c>
      <c r="I584" t="s">
        <v>69</v>
      </c>
      <c r="J584" s="55">
        <v>44514</v>
      </c>
      <c r="K584" s="55">
        <v>44515</v>
      </c>
      <c r="L584">
        <v>4</v>
      </c>
      <c r="M584" t="s">
        <v>117</v>
      </c>
      <c r="N584">
        <v>0</v>
      </c>
      <c r="O584">
        <v>12697140</v>
      </c>
      <c r="P584" t="s">
        <v>118</v>
      </c>
      <c r="Q584">
        <v>50843</v>
      </c>
      <c r="R584">
        <v>0</v>
      </c>
      <c r="S584">
        <v>1.8707777033E-2</v>
      </c>
      <c r="T584" s="19">
        <v>508470.92</v>
      </c>
      <c r="U584" s="19">
        <v>505608.56</v>
      </c>
      <c r="V584" s="19">
        <f t="shared" si="9"/>
        <v>-2862.359999999986</v>
      </c>
      <c r="W584">
        <v>0</v>
      </c>
      <c r="X584">
        <v>0</v>
      </c>
      <c r="Y584">
        <v>0</v>
      </c>
      <c r="Z584">
        <v>-2862.3599999999901</v>
      </c>
      <c r="AA584">
        <v>508470.92</v>
      </c>
      <c r="AB584">
        <v>-0.56293484787699999</v>
      </c>
      <c r="AC584">
        <v>3.9856516539999998E-2</v>
      </c>
      <c r="AD584" s="55">
        <v>44516.209247685183</v>
      </c>
      <c r="AE584" s="55">
        <v>44516.336430868054</v>
      </c>
      <c r="AF584">
        <v>50843</v>
      </c>
      <c r="AG584" t="s">
        <v>2457</v>
      </c>
      <c r="AH584" t="s">
        <v>2458</v>
      </c>
      <c r="AI584" t="s">
        <v>120</v>
      </c>
      <c r="AJ584">
        <v>0</v>
      </c>
      <c r="AK584" s="55">
        <v>44516.151203703703</v>
      </c>
      <c r="AL584" s="55">
        <v>44516.250243055554</v>
      </c>
      <c r="AM584" t="s">
        <v>4</v>
      </c>
      <c r="AN584">
        <v>7251470</v>
      </c>
      <c r="AO584" t="s">
        <v>32</v>
      </c>
      <c r="AP584" t="s">
        <v>33</v>
      </c>
      <c r="AQ584">
        <v>3</v>
      </c>
      <c r="AR584" t="s">
        <v>336</v>
      </c>
      <c r="AS584" t="s">
        <v>2457</v>
      </c>
      <c r="AT584" s="53">
        <v>36161</v>
      </c>
      <c r="AU584" t="s">
        <v>337</v>
      </c>
      <c r="AV584" t="s">
        <v>336</v>
      </c>
      <c r="AW584" t="s">
        <v>4</v>
      </c>
      <c r="AX584" s="53">
        <v>44249</v>
      </c>
      <c r="AY584" t="s">
        <v>123</v>
      </c>
      <c r="AZ584" t="s">
        <v>52</v>
      </c>
      <c r="BA584" t="s">
        <v>53</v>
      </c>
      <c r="BB584" t="s">
        <v>233</v>
      </c>
      <c r="BC584" t="s">
        <v>120</v>
      </c>
      <c r="BD584" t="s">
        <v>124</v>
      </c>
      <c r="BE584" t="s">
        <v>120</v>
      </c>
    </row>
    <row r="585" spans="1:57" hidden="1" x14ac:dyDescent="0.3">
      <c r="A585" s="55">
        <v>44515</v>
      </c>
      <c r="B585" t="s">
        <v>4</v>
      </c>
      <c r="C585" t="s">
        <v>32</v>
      </c>
      <c r="D585" t="s">
        <v>33</v>
      </c>
      <c r="E585">
        <v>3</v>
      </c>
      <c r="F585" t="s">
        <v>52</v>
      </c>
      <c r="G585" t="s">
        <v>53</v>
      </c>
      <c r="H585" t="s">
        <v>116</v>
      </c>
      <c r="I585" t="s">
        <v>69</v>
      </c>
      <c r="J585" s="55">
        <v>44514</v>
      </c>
      <c r="K585" s="55">
        <v>44515</v>
      </c>
      <c r="L585">
        <v>4</v>
      </c>
      <c r="M585" t="s">
        <v>117</v>
      </c>
      <c r="N585">
        <v>0</v>
      </c>
      <c r="O585">
        <v>12697140</v>
      </c>
      <c r="P585" t="s">
        <v>118</v>
      </c>
      <c r="Q585">
        <v>50847</v>
      </c>
      <c r="R585">
        <v>0</v>
      </c>
      <c r="S585">
        <v>5.92879993E-3</v>
      </c>
      <c r="T585" s="19">
        <v>161142.734903643</v>
      </c>
      <c r="U585" s="19">
        <v>159251.47921892701</v>
      </c>
      <c r="V585" s="19">
        <f t="shared" si="9"/>
        <v>-1891.2556847159867</v>
      </c>
      <c r="W585">
        <v>0</v>
      </c>
      <c r="X585">
        <v>0</v>
      </c>
      <c r="Y585">
        <v>0</v>
      </c>
      <c r="Z585">
        <v>-1891.2556847159899</v>
      </c>
      <c r="AA585">
        <v>161142.734903643</v>
      </c>
      <c r="AB585">
        <v>-1.1736524677</v>
      </c>
      <c r="AC585">
        <v>-0.57456688694400004</v>
      </c>
      <c r="AD585" s="55">
        <v>44516.209247685183</v>
      </c>
      <c r="AE585" s="55">
        <v>44516.336430868054</v>
      </c>
      <c r="AF585">
        <v>50847</v>
      </c>
      <c r="AG585" t="s">
        <v>2459</v>
      </c>
      <c r="AH585" t="s">
        <v>2460</v>
      </c>
      <c r="AI585" t="s">
        <v>120</v>
      </c>
      <c r="AJ585">
        <v>0</v>
      </c>
      <c r="AK585" s="55">
        <v>44516.151203703703</v>
      </c>
      <c r="AL585" s="55">
        <v>44516.250243055554</v>
      </c>
      <c r="AM585" t="s">
        <v>4</v>
      </c>
      <c r="AN585">
        <v>5809428</v>
      </c>
      <c r="AO585" t="s">
        <v>32</v>
      </c>
      <c r="AP585" t="s">
        <v>33</v>
      </c>
      <c r="AQ585">
        <v>3</v>
      </c>
      <c r="AR585" t="s">
        <v>196</v>
      </c>
      <c r="AS585" t="s">
        <v>2459</v>
      </c>
      <c r="AT585" s="53">
        <v>36161</v>
      </c>
      <c r="AU585" t="s">
        <v>254</v>
      </c>
      <c r="AV585" t="s">
        <v>196</v>
      </c>
      <c r="AW585" t="s">
        <v>4</v>
      </c>
      <c r="AX585" s="53">
        <v>44249</v>
      </c>
      <c r="AY585" t="s">
        <v>123</v>
      </c>
      <c r="AZ585" t="s">
        <v>52</v>
      </c>
      <c r="BA585" t="s">
        <v>53</v>
      </c>
      <c r="BB585" t="s">
        <v>233</v>
      </c>
      <c r="BC585" t="s">
        <v>120</v>
      </c>
      <c r="BD585" t="s">
        <v>124</v>
      </c>
      <c r="BE585" t="s">
        <v>120</v>
      </c>
    </row>
    <row r="586" spans="1:57" hidden="1" x14ac:dyDescent="0.3">
      <c r="A586" s="55">
        <v>44515</v>
      </c>
      <c r="B586" t="s">
        <v>2</v>
      </c>
      <c r="C586" t="s">
        <v>32</v>
      </c>
      <c r="D586" t="s">
        <v>33</v>
      </c>
      <c r="E586">
        <v>3</v>
      </c>
      <c r="F586" t="s">
        <v>52</v>
      </c>
      <c r="G586" t="s">
        <v>53</v>
      </c>
      <c r="H586" t="s">
        <v>116</v>
      </c>
      <c r="I586" t="s">
        <v>69</v>
      </c>
      <c r="J586" s="55">
        <v>44514</v>
      </c>
      <c r="K586" s="55">
        <v>44515</v>
      </c>
      <c r="L586">
        <v>4</v>
      </c>
      <c r="M586" t="s">
        <v>117</v>
      </c>
      <c r="N586">
        <v>0</v>
      </c>
      <c r="O586">
        <v>12697140</v>
      </c>
      <c r="P586" t="s">
        <v>118</v>
      </c>
      <c r="Q586">
        <v>50848</v>
      </c>
      <c r="R586">
        <v>0</v>
      </c>
      <c r="S586">
        <v>0.12808638040600001</v>
      </c>
      <c r="T586" s="19">
        <v>3481343.5914425198</v>
      </c>
      <c r="U586" s="19">
        <v>3302979.1592929601</v>
      </c>
      <c r="V586" s="19">
        <f t="shared" si="9"/>
        <v>-178364.43214955973</v>
      </c>
      <c r="W586">
        <v>-259178.31</v>
      </c>
      <c r="X586">
        <v>0</v>
      </c>
      <c r="Y586">
        <v>-259178.31</v>
      </c>
      <c r="Z586">
        <v>80813.877850440302</v>
      </c>
      <c r="AA586">
        <v>3481343.5914425198</v>
      </c>
      <c r="AB586">
        <v>2.32134162365</v>
      </c>
      <c r="AC586">
        <v>2.7814708202029998</v>
      </c>
      <c r="AD586" s="55">
        <v>44516.209247685183</v>
      </c>
      <c r="AE586" s="55">
        <v>44516.336430868054</v>
      </c>
      <c r="AF586">
        <v>50848</v>
      </c>
      <c r="AG586" t="s">
        <v>2461</v>
      </c>
      <c r="AH586" t="s">
        <v>2462</v>
      </c>
      <c r="AI586" t="s">
        <v>120</v>
      </c>
      <c r="AJ586">
        <v>0</v>
      </c>
      <c r="AK586" s="55">
        <v>44516.151203703703</v>
      </c>
      <c r="AL586" s="55">
        <v>44516.250243055554</v>
      </c>
      <c r="AM586" t="s">
        <v>2</v>
      </c>
      <c r="AN586" t="s">
        <v>2463</v>
      </c>
      <c r="AO586" t="s">
        <v>32</v>
      </c>
      <c r="AP586" t="s">
        <v>33</v>
      </c>
      <c r="AQ586">
        <v>3</v>
      </c>
      <c r="AR586" t="s">
        <v>140</v>
      </c>
      <c r="AS586" t="s">
        <v>2461</v>
      </c>
      <c r="AT586" s="53">
        <v>36161</v>
      </c>
      <c r="AU586" t="s">
        <v>237</v>
      </c>
      <c r="AV586" t="s">
        <v>140</v>
      </c>
      <c r="AW586" t="s">
        <v>2</v>
      </c>
      <c r="AX586" s="53">
        <v>44249</v>
      </c>
      <c r="AY586" t="s">
        <v>123</v>
      </c>
      <c r="AZ586" t="s">
        <v>52</v>
      </c>
      <c r="BA586" t="s">
        <v>53</v>
      </c>
      <c r="BB586" t="s">
        <v>233</v>
      </c>
      <c r="BC586" t="s">
        <v>120</v>
      </c>
      <c r="BD586" t="s">
        <v>124</v>
      </c>
      <c r="BE586" t="s">
        <v>120</v>
      </c>
    </row>
    <row r="587" spans="1:57" hidden="1" x14ac:dyDescent="0.3">
      <c r="A587" s="55">
        <v>44515</v>
      </c>
      <c r="B587" t="s">
        <v>2</v>
      </c>
      <c r="C587" t="s">
        <v>32</v>
      </c>
      <c r="D587" t="s">
        <v>33</v>
      </c>
      <c r="E587">
        <v>3</v>
      </c>
      <c r="F587" t="s">
        <v>52</v>
      </c>
      <c r="G587" t="s">
        <v>53</v>
      </c>
      <c r="H587" t="s">
        <v>116</v>
      </c>
      <c r="I587" t="s">
        <v>69</v>
      </c>
      <c r="J587" s="55">
        <v>44514</v>
      </c>
      <c r="K587" s="55">
        <v>44515</v>
      </c>
      <c r="L587">
        <v>4</v>
      </c>
      <c r="M587" t="s">
        <v>117</v>
      </c>
      <c r="N587">
        <v>0</v>
      </c>
      <c r="O587">
        <v>12697140</v>
      </c>
      <c r="P587" t="s">
        <v>118</v>
      </c>
      <c r="Q587">
        <v>50850</v>
      </c>
      <c r="R587">
        <v>0</v>
      </c>
      <c r="S587">
        <v>7.4732745587999999E-2</v>
      </c>
      <c r="T587" s="19">
        <v>2031210.22</v>
      </c>
      <c r="U587" s="19">
        <v>1870911.62</v>
      </c>
      <c r="V587" s="19">
        <f t="shared" si="9"/>
        <v>-160298.59999999986</v>
      </c>
      <c r="W587">
        <v>-146260.19</v>
      </c>
      <c r="X587">
        <v>0</v>
      </c>
      <c r="Y587">
        <v>-146260.19</v>
      </c>
      <c r="Z587">
        <v>-14038.4099999999</v>
      </c>
      <c r="AA587">
        <v>2031210.22</v>
      </c>
      <c r="AB587">
        <v>-0.69113525827</v>
      </c>
      <c r="AC587">
        <v>-0.24455313472699999</v>
      </c>
      <c r="AD587" s="55">
        <v>44516.209247685183</v>
      </c>
      <c r="AE587" s="55">
        <v>44516.336430868054</v>
      </c>
      <c r="AF587">
        <v>50850</v>
      </c>
      <c r="AG587" t="s">
        <v>2464</v>
      </c>
      <c r="AH587" t="s">
        <v>2465</v>
      </c>
      <c r="AI587" t="s">
        <v>120</v>
      </c>
      <c r="AJ587">
        <v>0</v>
      </c>
      <c r="AK587" s="55">
        <v>44516.151203703703</v>
      </c>
      <c r="AL587" s="55">
        <v>44516.250243055554</v>
      </c>
      <c r="AM587" t="s">
        <v>2</v>
      </c>
      <c r="AN587">
        <v>5980613</v>
      </c>
      <c r="AO587" t="s">
        <v>32</v>
      </c>
      <c r="AP587" t="s">
        <v>33</v>
      </c>
      <c r="AQ587">
        <v>3</v>
      </c>
      <c r="AR587" t="s">
        <v>140</v>
      </c>
      <c r="AS587" t="s">
        <v>2464</v>
      </c>
      <c r="AT587" s="53">
        <v>36161</v>
      </c>
      <c r="AU587" t="s">
        <v>237</v>
      </c>
      <c r="AV587" t="s">
        <v>140</v>
      </c>
      <c r="AW587" t="s">
        <v>2</v>
      </c>
      <c r="AX587" s="53">
        <v>44249</v>
      </c>
      <c r="AY587" t="s">
        <v>123</v>
      </c>
      <c r="AZ587" t="s">
        <v>52</v>
      </c>
      <c r="BA587" t="s">
        <v>53</v>
      </c>
      <c r="BB587" t="s">
        <v>233</v>
      </c>
      <c r="BC587" t="s">
        <v>120</v>
      </c>
      <c r="BD587" t="s">
        <v>124</v>
      </c>
      <c r="BE587" t="s">
        <v>120</v>
      </c>
    </row>
    <row r="588" spans="1:57" hidden="1" x14ac:dyDescent="0.3">
      <c r="A588" s="55">
        <v>44515</v>
      </c>
      <c r="B588" t="s">
        <v>5</v>
      </c>
      <c r="C588" t="s">
        <v>32</v>
      </c>
      <c r="D588" t="s">
        <v>33</v>
      </c>
      <c r="E588">
        <v>3</v>
      </c>
      <c r="F588" t="s">
        <v>52</v>
      </c>
      <c r="G588" t="s">
        <v>53</v>
      </c>
      <c r="H588" t="s">
        <v>116</v>
      </c>
      <c r="I588" t="s">
        <v>69</v>
      </c>
      <c r="J588" s="55">
        <v>44514</v>
      </c>
      <c r="K588" s="55">
        <v>44515</v>
      </c>
      <c r="L588">
        <v>4</v>
      </c>
      <c r="M588" t="s">
        <v>117</v>
      </c>
      <c r="N588">
        <v>0</v>
      </c>
      <c r="O588">
        <v>12697140</v>
      </c>
      <c r="P588" t="s">
        <v>118</v>
      </c>
      <c r="Q588">
        <v>50858</v>
      </c>
      <c r="R588">
        <v>0</v>
      </c>
      <c r="S588">
        <v>2.7925503407999999E-2</v>
      </c>
      <c r="T588" s="19">
        <v>759005.54</v>
      </c>
      <c r="U588" s="19">
        <v>630674.96</v>
      </c>
      <c r="V588" s="19">
        <f t="shared" si="9"/>
        <v>-128330.58000000007</v>
      </c>
      <c r="W588">
        <v>-125986.9</v>
      </c>
      <c r="X588">
        <v>0</v>
      </c>
      <c r="Y588">
        <v>-125986.9</v>
      </c>
      <c r="Z588">
        <v>-2343.6800000000799</v>
      </c>
      <c r="AA588">
        <v>759005.54</v>
      </c>
      <c r="AB588">
        <v>-0.30878298991100001</v>
      </c>
      <c r="AC588">
        <v>-0.19047619047600001</v>
      </c>
      <c r="AD588" s="55">
        <v>44516.209247685183</v>
      </c>
      <c r="AE588" s="55">
        <v>44516.336430868054</v>
      </c>
      <c r="AF588">
        <v>50858</v>
      </c>
      <c r="AG588" t="s">
        <v>2466</v>
      </c>
      <c r="AH588" t="s">
        <v>2467</v>
      </c>
      <c r="AI588" t="s">
        <v>120</v>
      </c>
      <c r="AJ588">
        <v>0</v>
      </c>
      <c r="AK588" s="55">
        <v>44516.151203703703</v>
      </c>
      <c r="AL588" s="55">
        <v>44516.250243055554</v>
      </c>
      <c r="AM588" t="s">
        <v>5</v>
      </c>
      <c r="AN588">
        <v>405207</v>
      </c>
      <c r="AO588" t="s">
        <v>32</v>
      </c>
      <c r="AP588" t="s">
        <v>33</v>
      </c>
      <c r="AQ588">
        <v>3</v>
      </c>
      <c r="AR588" t="s">
        <v>167</v>
      </c>
      <c r="AS588" t="s">
        <v>2466</v>
      </c>
      <c r="AT588" s="53">
        <v>36161</v>
      </c>
      <c r="AU588" t="s">
        <v>241</v>
      </c>
      <c r="AV588" t="s">
        <v>167</v>
      </c>
      <c r="AW588" t="s">
        <v>5</v>
      </c>
      <c r="AX588" s="53">
        <v>44249</v>
      </c>
      <c r="AY588" t="s">
        <v>123</v>
      </c>
      <c r="AZ588" t="s">
        <v>52</v>
      </c>
      <c r="BA588" t="s">
        <v>53</v>
      </c>
      <c r="BB588" t="s">
        <v>233</v>
      </c>
      <c r="BC588" t="s">
        <v>120</v>
      </c>
      <c r="BD588" t="s">
        <v>124</v>
      </c>
      <c r="BE588" t="s">
        <v>120</v>
      </c>
    </row>
    <row r="589" spans="1:57" hidden="1" x14ac:dyDescent="0.3">
      <c r="A589" s="55">
        <v>44515</v>
      </c>
      <c r="B589" t="s">
        <v>4</v>
      </c>
      <c r="C589" t="s">
        <v>32</v>
      </c>
      <c r="D589" t="s">
        <v>33</v>
      </c>
      <c r="E589">
        <v>3</v>
      </c>
      <c r="F589" t="s">
        <v>52</v>
      </c>
      <c r="G589" t="s">
        <v>53</v>
      </c>
      <c r="H589" t="s">
        <v>116</v>
      </c>
      <c r="I589" t="s">
        <v>69</v>
      </c>
      <c r="J589" s="55">
        <v>44514</v>
      </c>
      <c r="K589" s="55">
        <v>44515</v>
      </c>
      <c r="L589">
        <v>4</v>
      </c>
      <c r="M589" t="s">
        <v>117</v>
      </c>
      <c r="N589">
        <v>0</v>
      </c>
      <c r="O589">
        <v>12697140</v>
      </c>
      <c r="P589" t="s">
        <v>118</v>
      </c>
      <c r="Q589">
        <v>50864</v>
      </c>
      <c r="R589">
        <v>0</v>
      </c>
      <c r="S589">
        <v>3.1810172574999997E-2</v>
      </c>
      <c r="T589" s="19">
        <v>864589.50659864</v>
      </c>
      <c r="U589" s="19">
        <v>724822.96608801303</v>
      </c>
      <c r="V589" s="19">
        <f t="shared" si="9"/>
        <v>-139766.54051062698</v>
      </c>
      <c r="W589">
        <v>-120601.71</v>
      </c>
      <c r="X589">
        <v>0</v>
      </c>
      <c r="Y589">
        <v>-120601.71</v>
      </c>
      <c r="Z589">
        <v>-19164.830510627002</v>
      </c>
      <c r="AA589">
        <v>864589.50659864</v>
      </c>
      <c r="AB589">
        <v>-2.2166392680409999</v>
      </c>
      <c r="AC589">
        <v>-1.623873298453</v>
      </c>
      <c r="AD589" s="55">
        <v>44516.209247685183</v>
      </c>
      <c r="AE589" s="55">
        <v>44516.336430868054</v>
      </c>
      <c r="AF589">
        <v>50864</v>
      </c>
      <c r="AG589" t="s">
        <v>2468</v>
      </c>
      <c r="AH589" t="s">
        <v>2469</v>
      </c>
      <c r="AI589" t="s">
        <v>120</v>
      </c>
      <c r="AJ589">
        <v>0</v>
      </c>
      <c r="AK589" s="55">
        <v>44516.151203703703</v>
      </c>
      <c r="AL589" s="55">
        <v>44516.250243055554</v>
      </c>
      <c r="AM589" t="s">
        <v>4</v>
      </c>
      <c r="AN589">
        <v>4491235</v>
      </c>
      <c r="AO589" t="s">
        <v>32</v>
      </c>
      <c r="AP589" t="s">
        <v>33</v>
      </c>
      <c r="AQ589">
        <v>3</v>
      </c>
      <c r="AR589" t="s">
        <v>2082</v>
      </c>
      <c r="AS589" t="s">
        <v>2468</v>
      </c>
      <c r="AT589" s="53">
        <v>36161</v>
      </c>
      <c r="AU589" t="s">
        <v>2083</v>
      </c>
      <c r="AV589" t="s">
        <v>2082</v>
      </c>
      <c r="AW589" t="s">
        <v>4</v>
      </c>
      <c r="AX589" s="53">
        <v>44249</v>
      </c>
      <c r="AY589" t="s">
        <v>123</v>
      </c>
      <c r="AZ589" t="s">
        <v>52</v>
      </c>
      <c r="BA589" t="s">
        <v>53</v>
      </c>
      <c r="BB589" t="s">
        <v>233</v>
      </c>
      <c r="BC589" t="s">
        <v>120</v>
      </c>
      <c r="BD589" t="s">
        <v>124</v>
      </c>
      <c r="BE589" t="s">
        <v>120</v>
      </c>
    </row>
    <row r="590" spans="1:57" hidden="1" x14ac:dyDescent="0.3">
      <c r="A590" s="55">
        <v>44515</v>
      </c>
      <c r="B590" t="s">
        <v>6</v>
      </c>
      <c r="C590" t="s">
        <v>32</v>
      </c>
      <c r="D590" t="s">
        <v>33</v>
      </c>
      <c r="E590">
        <v>3</v>
      </c>
      <c r="F590" t="s">
        <v>52</v>
      </c>
      <c r="G590" t="s">
        <v>53</v>
      </c>
      <c r="H590" t="s">
        <v>116</v>
      </c>
      <c r="I590" t="s">
        <v>69</v>
      </c>
      <c r="J590" s="55">
        <v>44514</v>
      </c>
      <c r="K590" s="55">
        <v>44515</v>
      </c>
      <c r="L590">
        <v>4</v>
      </c>
      <c r="M590" t="s">
        <v>117</v>
      </c>
      <c r="N590">
        <v>0</v>
      </c>
      <c r="O590">
        <v>12697140</v>
      </c>
      <c r="P590" t="s">
        <v>118</v>
      </c>
      <c r="Q590">
        <v>50870</v>
      </c>
      <c r="R590">
        <v>0</v>
      </c>
      <c r="S590">
        <v>2.7494277179E-2</v>
      </c>
      <c r="T590" s="19">
        <v>747284.96</v>
      </c>
      <c r="U590" s="19">
        <v>621220.02</v>
      </c>
      <c r="V590" s="19">
        <f t="shared" si="9"/>
        <v>-126064.93999999994</v>
      </c>
      <c r="W590">
        <v>-127898.24000000001</v>
      </c>
      <c r="X590">
        <v>0</v>
      </c>
      <c r="Y590">
        <v>-127898.24000000001</v>
      </c>
      <c r="Z590">
        <v>1833.30000000006</v>
      </c>
      <c r="AA590">
        <v>747284.96</v>
      </c>
      <c r="AB590">
        <v>0.245328100809</v>
      </c>
      <c r="AC590">
        <v>0.59760956175299995</v>
      </c>
      <c r="AD590" s="55">
        <v>44516.209247685183</v>
      </c>
      <c r="AE590" s="55">
        <v>44516.336430868054</v>
      </c>
      <c r="AF590">
        <v>50870</v>
      </c>
      <c r="AG590" t="s">
        <v>2470</v>
      </c>
      <c r="AH590">
        <v>2</v>
      </c>
      <c r="AI590" t="s">
        <v>120</v>
      </c>
      <c r="AJ590" t="s">
        <v>120</v>
      </c>
      <c r="AK590" s="55">
        <v>44516.15121527778</v>
      </c>
      <c r="AL590" s="55">
        <v>44516.250243055554</v>
      </c>
      <c r="AM590" t="s">
        <v>6</v>
      </c>
      <c r="AN590">
        <v>6097017</v>
      </c>
      <c r="AO590" t="s">
        <v>32</v>
      </c>
      <c r="AP590" t="s">
        <v>33</v>
      </c>
      <c r="AQ590">
        <v>3</v>
      </c>
      <c r="AR590" t="s">
        <v>170</v>
      </c>
      <c r="AS590" t="s">
        <v>2470</v>
      </c>
      <c r="AT590" s="53">
        <v>36161</v>
      </c>
      <c r="AU590" t="s">
        <v>242</v>
      </c>
      <c r="AV590" t="s">
        <v>170</v>
      </c>
      <c r="AW590" t="s">
        <v>6</v>
      </c>
      <c r="AX590" s="53">
        <v>44249</v>
      </c>
      <c r="AY590" t="s">
        <v>123</v>
      </c>
      <c r="AZ590" t="s">
        <v>52</v>
      </c>
      <c r="BA590" t="s">
        <v>53</v>
      </c>
      <c r="BB590" t="s">
        <v>233</v>
      </c>
      <c r="BC590" t="s">
        <v>120</v>
      </c>
      <c r="BD590" t="s">
        <v>124</v>
      </c>
      <c r="BE590" t="s">
        <v>120</v>
      </c>
    </row>
    <row r="591" spans="1:57" hidden="1" x14ac:dyDescent="0.3">
      <c r="A591" s="55">
        <v>44515</v>
      </c>
      <c r="B591" t="s">
        <v>8</v>
      </c>
      <c r="C591" t="s">
        <v>32</v>
      </c>
      <c r="D591" t="s">
        <v>33</v>
      </c>
      <c r="E591">
        <v>3</v>
      </c>
      <c r="F591" t="s">
        <v>52</v>
      </c>
      <c r="G591" t="s">
        <v>53</v>
      </c>
      <c r="H591" t="s">
        <v>116</v>
      </c>
      <c r="I591" t="s">
        <v>69</v>
      </c>
      <c r="J591" s="55">
        <v>44514</v>
      </c>
      <c r="K591" s="55">
        <v>44515</v>
      </c>
      <c r="L591">
        <v>4</v>
      </c>
      <c r="M591" t="s">
        <v>117</v>
      </c>
      <c r="N591">
        <v>0</v>
      </c>
      <c r="O591">
        <v>12697140</v>
      </c>
      <c r="P591" t="s">
        <v>118</v>
      </c>
      <c r="Q591">
        <v>50877</v>
      </c>
      <c r="R591">
        <v>0</v>
      </c>
      <c r="S591">
        <v>3.6845150573000002E-2</v>
      </c>
      <c r="T591" s="19">
        <v>1001438.47</v>
      </c>
      <c r="U591" s="19">
        <v>990076.15</v>
      </c>
      <c r="V591" s="19">
        <f t="shared" si="9"/>
        <v>-11362.319999999949</v>
      </c>
      <c r="W591">
        <v>0</v>
      </c>
      <c r="X591">
        <v>0</v>
      </c>
      <c r="Y591">
        <v>0</v>
      </c>
      <c r="Z591">
        <v>-11362.32</v>
      </c>
      <c r="AA591">
        <v>1001438.47</v>
      </c>
      <c r="AB591">
        <v>-1.134599912064</v>
      </c>
      <c r="AC591">
        <v>-0.72643853947600001</v>
      </c>
      <c r="AD591" s="55">
        <v>44516.209247685183</v>
      </c>
      <c r="AE591" s="55">
        <v>44516.336430868054</v>
      </c>
      <c r="AF591">
        <v>50877</v>
      </c>
      <c r="AG591" t="s">
        <v>2471</v>
      </c>
      <c r="AH591">
        <v>7751</v>
      </c>
      <c r="AI591" t="s">
        <v>120</v>
      </c>
      <c r="AJ591" t="s">
        <v>120</v>
      </c>
      <c r="AK591" s="55">
        <v>44516.151226851849</v>
      </c>
      <c r="AL591" s="55">
        <v>44516.250243055554</v>
      </c>
      <c r="AM591" t="s">
        <v>8</v>
      </c>
      <c r="AN591">
        <v>6172323</v>
      </c>
      <c r="AO591" t="s">
        <v>32</v>
      </c>
      <c r="AP591" t="s">
        <v>33</v>
      </c>
      <c r="AQ591">
        <v>3</v>
      </c>
      <c r="AR591" t="s">
        <v>161</v>
      </c>
      <c r="AS591" t="s">
        <v>2471</v>
      </c>
      <c r="AT591" s="53">
        <v>36161</v>
      </c>
      <c r="AU591" t="s">
        <v>240</v>
      </c>
      <c r="AV591" t="s">
        <v>161</v>
      </c>
      <c r="AW591" t="s">
        <v>8</v>
      </c>
      <c r="AX591" s="53">
        <v>44249</v>
      </c>
      <c r="AY591" t="s">
        <v>123</v>
      </c>
      <c r="AZ591" t="s">
        <v>52</v>
      </c>
      <c r="BA591" t="s">
        <v>53</v>
      </c>
      <c r="BB591" t="s">
        <v>233</v>
      </c>
      <c r="BC591" t="s">
        <v>120</v>
      </c>
      <c r="BD591" t="s">
        <v>124</v>
      </c>
      <c r="BE591" t="s">
        <v>120</v>
      </c>
    </row>
    <row r="592" spans="1:57" hidden="1" x14ac:dyDescent="0.3">
      <c r="A592" s="55">
        <v>44515</v>
      </c>
      <c r="B592" t="s">
        <v>8</v>
      </c>
      <c r="C592" t="s">
        <v>32</v>
      </c>
      <c r="D592" t="s">
        <v>33</v>
      </c>
      <c r="E592">
        <v>3</v>
      </c>
      <c r="F592" t="s">
        <v>52</v>
      </c>
      <c r="G592" t="s">
        <v>53</v>
      </c>
      <c r="H592" t="s">
        <v>116</v>
      </c>
      <c r="I592" t="s">
        <v>69</v>
      </c>
      <c r="J592" s="55">
        <v>44514</v>
      </c>
      <c r="K592" s="55">
        <v>44515</v>
      </c>
      <c r="L592">
        <v>4</v>
      </c>
      <c r="M592" t="s">
        <v>117</v>
      </c>
      <c r="N592">
        <v>0</v>
      </c>
      <c r="O592">
        <v>12697140</v>
      </c>
      <c r="P592" t="s">
        <v>118</v>
      </c>
      <c r="Q592">
        <v>50878</v>
      </c>
      <c r="R592">
        <v>0</v>
      </c>
      <c r="S592">
        <v>6.2958144480000002E-3</v>
      </c>
      <c r="T592" s="19">
        <v>171118.06275240201</v>
      </c>
      <c r="U592" s="19">
        <v>173403.47792059701</v>
      </c>
      <c r="V592" s="19">
        <f t="shared" si="9"/>
        <v>2285.4151681950025</v>
      </c>
      <c r="W592">
        <v>0</v>
      </c>
      <c r="X592">
        <v>0</v>
      </c>
      <c r="Y592">
        <v>0</v>
      </c>
      <c r="Z592">
        <v>2285.4151681950002</v>
      </c>
      <c r="AA592">
        <v>171118.06275240201</v>
      </c>
      <c r="AB592">
        <v>1.3355779813269999</v>
      </c>
      <c r="AC592">
        <v>1.7539334537010001</v>
      </c>
      <c r="AD592" s="55">
        <v>44516.209247685183</v>
      </c>
      <c r="AE592" s="55">
        <v>44516.336430868054</v>
      </c>
      <c r="AF592">
        <v>50878</v>
      </c>
      <c r="AG592" t="s">
        <v>2472</v>
      </c>
      <c r="AH592">
        <v>6806</v>
      </c>
      <c r="AI592" t="s">
        <v>120</v>
      </c>
      <c r="AJ592">
        <v>0</v>
      </c>
      <c r="AK592" s="55">
        <v>44516.151226851849</v>
      </c>
      <c r="AL592" s="55">
        <v>44516.250243055554</v>
      </c>
      <c r="AM592" t="s">
        <v>8</v>
      </c>
      <c r="AN592">
        <v>6428725</v>
      </c>
      <c r="AO592" t="s">
        <v>32</v>
      </c>
      <c r="AP592" t="s">
        <v>33</v>
      </c>
      <c r="AQ592">
        <v>3</v>
      </c>
      <c r="AR592" t="s">
        <v>161</v>
      </c>
      <c r="AS592" t="s">
        <v>2472</v>
      </c>
      <c r="AT592" s="53">
        <v>36161</v>
      </c>
      <c r="AU592" t="s">
        <v>240</v>
      </c>
      <c r="AV592" t="s">
        <v>161</v>
      </c>
      <c r="AW592" t="s">
        <v>8</v>
      </c>
      <c r="AX592" s="53">
        <v>44249</v>
      </c>
      <c r="AY592" t="s">
        <v>123</v>
      </c>
      <c r="AZ592" t="s">
        <v>52</v>
      </c>
      <c r="BA592" t="s">
        <v>53</v>
      </c>
      <c r="BB592" t="s">
        <v>233</v>
      </c>
      <c r="BC592" t="s">
        <v>120</v>
      </c>
      <c r="BD592" t="s">
        <v>124</v>
      </c>
      <c r="BE592" t="s">
        <v>120</v>
      </c>
    </row>
    <row r="593" spans="1:57" hidden="1" x14ac:dyDescent="0.3">
      <c r="A593" s="55">
        <v>44515</v>
      </c>
      <c r="B593" t="s">
        <v>8</v>
      </c>
      <c r="C593" t="s">
        <v>32</v>
      </c>
      <c r="D593" t="s">
        <v>33</v>
      </c>
      <c r="E593">
        <v>3</v>
      </c>
      <c r="F593" t="s">
        <v>52</v>
      </c>
      <c r="G593" t="s">
        <v>53</v>
      </c>
      <c r="H593" t="s">
        <v>116</v>
      </c>
      <c r="I593" t="s">
        <v>69</v>
      </c>
      <c r="J593" s="55">
        <v>44514</v>
      </c>
      <c r="K593" s="55">
        <v>44515</v>
      </c>
      <c r="L593">
        <v>4</v>
      </c>
      <c r="M593" t="s">
        <v>117</v>
      </c>
      <c r="N593">
        <v>0</v>
      </c>
      <c r="O593">
        <v>12697140</v>
      </c>
      <c r="P593" t="s">
        <v>118</v>
      </c>
      <c r="Q593">
        <v>50879</v>
      </c>
      <c r="R593">
        <v>0</v>
      </c>
      <c r="S593">
        <v>7.9079082575000001E-2</v>
      </c>
      <c r="T593" s="19">
        <v>2149342.1585309999</v>
      </c>
      <c r="U593" s="19">
        <v>2009940.4951546399</v>
      </c>
      <c r="V593" s="19">
        <f t="shared" si="9"/>
        <v>-139401.66337635997</v>
      </c>
      <c r="W593">
        <v>-156876.29999999999</v>
      </c>
      <c r="X593">
        <v>0</v>
      </c>
      <c r="Y593">
        <v>-156876.29999999999</v>
      </c>
      <c r="Z593">
        <v>17474.636623639999</v>
      </c>
      <c r="AA593">
        <v>2149342.1585309999</v>
      </c>
      <c r="AB593">
        <v>0.81302255921800004</v>
      </c>
      <c r="AC593">
        <v>1.2292245256059999</v>
      </c>
      <c r="AD593" s="55">
        <v>44516.209247685183</v>
      </c>
      <c r="AE593" s="55">
        <v>44516.336430868054</v>
      </c>
      <c r="AF593">
        <v>50879</v>
      </c>
      <c r="AG593" t="s">
        <v>2473</v>
      </c>
      <c r="AH593">
        <v>7267</v>
      </c>
      <c r="AI593" t="s">
        <v>120</v>
      </c>
      <c r="AJ593" t="s">
        <v>120</v>
      </c>
      <c r="AK593" s="55">
        <v>44516.151226851849</v>
      </c>
      <c r="AL593" s="55">
        <v>44516.250243055554</v>
      </c>
      <c r="AM593" t="s">
        <v>8</v>
      </c>
      <c r="AN593">
        <v>6435145</v>
      </c>
      <c r="AO593" t="s">
        <v>32</v>
      </c>
      <c r="AP593" t="s">
        <v>33</v>
      </c>
      <c r="AQ593">
        <v>3</v>
      </c>
      <c r="AR593" t="s">
        <v>161</v>
      </c>
      <c r="AS593" t="s">
        <v>2473</v>
      </c>
      <c r="AT593" s="53">
        <v>36161</v>
      </c>
      <c r="AU593" t="s">
        <v>240</v>
      </c>
      <c r="AV593" t="s">
        <v>161</v>
      </c>
      <c r="AW593" t="s">
        <v>8</v>
      </c>
      <c r="AX593" s="53">
        <v>44249</v>
      </c>
      <c r="AY593" t="s">
        <v>123</v>
      </c>
      <c r="AZ593" t="s">
        <v>52</v>
      </c>
      <c r="BA593" t="s">
        <v>53</v>
      </c>
      <c r="BB593" t="s">
        <v>233</v>
      </c>
      <c r="BC593" t="s">
        <v>120</v>
      </c>
      <c r="BD593" t="s">
        <v>124</v>
      </c>
      <c r="BE593" t="s">
        <v>120</v>
      </c>
    </row>
    <row r="594" spans="1:57" hidden="1" x14ac:dyDescent="0.3">
      <c r="A594" s="55">
        <v>44515</v>
      </c>
      <c r="B594" t="s">
        <v>8</v>
      </c>
      <c r="C594" t="s">
        <v>32</v>
      </c>
      <c r="D594" t="s">
        <v>33</v>
      </c>
      <c r="E594">
        <v>3</v>
      </c>
      <c r="F594" t="s">
        <v>52</v>
      </c>
      <c r="G594" t="s">
        <v>53</v>
      </c>
      <c r="H594" t="s">
        <v>116</v>
      </c>
      <c r="I594" t="s">
        <v>69</v>
      </c>
      <c r="J594" s="55">
        <v>44514</v>
      </c>
      <c r="K594" s="55">
        <v>44515</v>
      </c>
      <c r="L594">
        <v>4</v>
      </c>
      <c r="M594" t="s">
        <v>117</v>
      </c>
      <c r="N594">
        <v>0</v>
      </c>
      <c r="O594">
        <v>12697140</v>
      </c>
      <c r="P594" t="s">
        <v>118</v>
      </c>
      <c r="Q594">
        <v>50880</v>
      </c>
      <c r="R594">
        <v>0</v>
      </c>
      <c r="S594">
        <v>9.6062862558000006E-2</v>
      </c>
      <c r="T594" s="19">
        <v>2610955.4339963198</v>
      </c>
      <c r="U594" s="19">
        <v>2431580.7159727998</v>
      </c>
      <c r="V594" s="19">
        <f t="shared" si="9"/>
        <v>-179374.71802351996</v>
      </c>
      <c r="W594">
        <v>-197139.31</v>
      </c>
      <c r="X594">
        <v>0</v>
      </c>
      <c r="Y594">
        <v>-197139.31</v>
      </c>
      <c r="Z594">
        <v>17764.591976479998</v>
      </c>
      <c r="AA594">
        <v>2610955.4339963198</v>
      </c>
      <c r="AB594">
        <v>0.68038664104199997</v>
      </c>
      <c r="AC594">
        <v>1.096041161449</v>
      </c>
      <c r="AD594" s="55">
        <v>44516.209247685183</v>
      </c>
      <c r="AE594" s="55">
        <v>44516.336430868054</v>
      </c>
      <c r="AF594">
        <v>50880</v>
      </c>
      <c r="AG594" t="s">
        <v>2474</v>
      </c>
      <c r="AH594">
        <v>7741</v>
      </c>
      <c r="AI594" t="s">
        <v>120</v>
      </c>
      <c r="AJ594" t="s">
        <v>120</v>
      </c>
      <c r="AK594" s="55">
        <v>44516.151226851849</v>
      </c>
      <c r="AL594" s="55">
        <v>44516.250243055554</v>
      </c>
      <c r="AM594" t="s">
        <v>8</v>
      </c>
      <c r="AN594">
        <v>6441506</v>
      </c>
      <c r="AO594" t="s">
        <v>32</v>
      </c>
      <c r="AP594" t="s">
        <v>33</v>
      </c>
      <c r="AQ594">
        <v>3</v>
      </c>
      <c r="AR594" t="s">
        <v>161</v>
      </c>
      <c r="AS594" t="s">
        <v>2474</v>
      </c>
      <c r="AT594" s="53">
        <v>36161</v>
      </c>
      <c r="AU594" t="s">
        <v>240</v>
      </c>
      <c r="AV594" t="s">
        <v>161</v>
      </c>
      <c r="AW594" t="s">
        <v>8</v>
      </c>
      <c r="AX594" s="53">
        <v>44249</v>
      </c>
      <c r="AY594" t="s">
        <v>123</v>
      </c>
      <c r="AZ594" t="s">
        <v>52</v>
      </c>
      <c r="BA594" t="s">
        <v>53</v>
      </c>
      <c r="BB594" t="s">
        <v>233</v>
      </c>
      <c r="BC594" t="s">
        <v>120</v>
      </c>
      <c r="BD594" t="s">
        <v>124</v>
      </c>
      <c r="BE594" t="s">
        <v>120</v>
      </c>
    </row>
    <row r="595" spans="1:57" hidden="1" x14ac:dyDescent="0.3">
      <c r="A595" s="55">
        <v>44515</v>
      </c>
      <c r="B595" t="s">
        <v>8</v>
      </c>
      <c r="C595" t="s">
        <v>32</v>
      </c>
      <c r="D595" t="s">
        <v>33</v>
      </c>
      <c r="E595">
        <v>3</v>
      </c>
      <c r="F595" t="s">
        <v>52</v>
      </c>
      <c r="G595" t="s">
        <v>53</v>
      </c>
      <c r="H595" t="s">
        <v>116</v>
      </c>
      <c r="I595" t="s">
        <v>69</v>
      </c>
      <c r="J595" s="55">
        <v>44514</v>
      </c>
      <c r="K595" s="55">
        <v>44515</v>
      </c>
      <c r="L595">
        <v>4</v>
      </c>
      <c r="M595" t="s">
        <v>117</v>
      </c>
      <c r="N595">
        <v>0</v>
      </c>
      <c r="O595">
        <v>12697140</v>
      </c>
      <c r="P595" t="s">
        <v>118</v>
      </c>
      <c r="Q595">
        <v>50881</v>
      </c>
      <c r="R595">
        <v>0</v>
      </c>
      <c r="S595">
        <v>0.20197616987399999</v>
      </c>
      <c r="T595" s="19">
        <v>5489642.55516476</v>
      </c>
      <c r="U595" s="19">
        <v>5114276.1476354497</v>
      </c>
      <c r="V595" s="19">
        <f t="shared" si="9"/>
        <v>-375366.40752931032</v>
      </c>
      <c r="W595">
        <v>-392795.13</v>
      </c>
      <c r="X595">
        <v>0</v>
      </c>
      <c r="Y595">
        <v>-392795.13</v>
      </c>
      <c r="Z595">
        <v>17428.7224706897</v>
      </c>
      <c r="AA595">
        <v>5489642.55516476</v>
      </c>
      <c r="AB595">
        <v>0.31748373952499997</v>
      </c>
      <c r="AC595">
        <v>0.73163990854500005</v>
      </c>
      <c r="AD595" s="55">
        <v>44516.209247685183</v>
      </c>
      <c r="AE595" s="55">
        <v>44516.336430868054</v>
      </c>
      <c r="AF595">
        <v>50881</v>
      </c>
      <c r="AG595" t="s">
        <v>2475</v>
      </c>
      <c r="AH595">
        <v>6861</v>
      </c>
      <c r="AI595" t="s">
        <v>120</v>
      </c>
      <c r="AJ595">
        <v>0</v>
      </c>
      <c r="AK595" s="55">
        <v>44516.151226851849</v>
      </c>
      <c r="AL595" s="55">
        <v>44516.250243055554</v>
      </c>
      <c r="AM595" t="s">
        <v>8</v>
      </c>
      <c r="AN595">
        <v>6490995</v>
      </c>
      <c r="AO595" t="s">
        <v>32</v>
      </c>
      <c r="AP595" t="s">
        <v>33</v>
      </c>
      <c r="AQ595">
        <v>3</v>
      </c>
      <c r="AR595" t="s">
        <v>161</v>
      </c>
      <c r="AS595" t="s">
        <v>2475</v>
      </c>
      <c r="AT595" s="53">
        <v>36161</v>
      </c>
      <c r="AU595" t="s">
        <v>240</v>
      </c>
      <c r="AV595" t="s">
        <v>161</v>
      </c>
      <c r="AW595" t="s">
        <v>8</v>
      </c>
      <c r="AX595" s="53">
        <v>44249</v>
      </c>
      <c r="AY595" t="s">
        <v>123</v>
      </c>
      <c r="AZ595" t="s">
        <v>52</v>
      </c>
      <c r="BA595" t="s">
        <v>53</v>
      </c>
      <c r="BB595" t="s">
        <v>233</v>
      </c>
      <c r="BC595" t="s">
        <v>120</v>
      </c>
      <c r="BD595" t="s">
        <v>124</v>
      </c>
      <c r="BE595" t="s">
        <v>120</v>
      </c>
    </row>
    <row r="596" spans="1:57" hidden="1" x14ac:dyDescent="0.3">
      <c r="A596" s="55">
        <v>44515</v>
      </c>
      <c r="B596" t="s">
        <v>8</v>
      </c>
      <c r="C596" t="s">
        <v>32</v>
      </c>
      <c r="D596" t="s">
        <v>33</v>
      </c>
      <c r="E596">
        <v>3</v>
      </c>
      <c r="F596" t="s">
        <v>52</v>
      </c>
      <c r="G596" t="s">
        <v>53</v>
      </c>
      <c r="H596" t="s">
        <v>116</v>
      </c>
      <c r="I596" t="s">
        <v>69</v>
      </c>
      <c r="J596" s="55">
        <v>44514</v>
      </c>
      <c r="K596" s="55">
        <v>44515</v>
      </c>
      <c r="L596">
        <v>4</v>
      </c>
      <c r="M596" t="s">
        <v>117</v>
      </c>
      <c r="N596">
        <v>0</v>
      </c>
      <c r="O596">
        <v>12697140</v>
      </c>
      <c r="P596" t="s">
        <v>118</v>
      </c>
      <c r="Q596">
        <v>50883</v>
      </c>
      <c r="R596">
        <v>0</v>
      </c>
      <c r="S596">
        <v>1.0944072685E-2</v>
      </c>
      <c r="T596" s="19">
        <v>297456.11660787201</v>
      </c>
      <c r="U596" s="19">
        <v>167169.519596403</v>
      </c>
      <c r="V596" s="19">
        <f t="shared" si="9"/>
        <v>-130286.59701146901</v>
      </c>
      <c r="W596">
        <v>-132525.09</v>
      </c>
      <c r="X596">
        <v>0</v>
      </c>
      <c r="Y596">
        <v>-132525.09</v>
      </c>
      <c r="Z596">
        <v>2238.4929885309798</v>
      </c>
      <c r="AA596">
        <v>297456.11660787201</v>
      </c>
      <c r="AB596">
        <v>0.75254562389199997</v>
      </c>
      <c r="AC596">
        <v>1.1684973124560001</v>
      </c>
      <c r="AD596" s="55">
        <v>44516.209247685183</v>
      </c>
      <c r="AE596" s="55">
        <v>44516.336430868054</v>
      </c>
      <c r="AF596">
        <v>50883</v>
      </c>
      <c r="AG596" t="s">
        <v>2476</v>
      </c>
      <c r="AH596">
        <v>6370</v>
      </c>
      <c r="AI596" t="s">
        <v>120</v>
      </c>
      <c r="AJ596">
        <v>0</v>
      </c>
      <c r="AK596" s="55">
        <v>44516.151226851849</v>
      </c>
      <c r="AL596" s="55">
        <v>44516.250243055554</v>
      </c>
      <c r="AM596" t="s">
        <v>8</v>
      </c>
      <c r="AN596">
        <v>6497963</v>
      </c>
      <c r="AO596" t="s">
        <v>32</v>
      </c>
      <c r="AP596" t="s">
        <v>33</v>
      </c>
      <c r="AQ596">
        <v>3</v>
      </c>
      <c r="AR596" t="s">
        <v>161</v>
      </c>
      <c r="AS596" t="s">
        <v>2476</v>
      </c>
      <c r="AT596" s="53">
        <v>36161</v>
      </c>
      <c r="AU596" t="s">
        <v>240</v>
      </c>
      <c r="AV596" t="s">
        <v>161</v>
      </c>
      <c r="AW596" t="s">
        <v>8</v>
      </c>
      <c r="AX596" s="53">
        <v>44249</v>
      </c>
      <c r="AY596" t="s">
        <v>123</v>
      </c>
      <c r="AZ596" t="s">
        <v>52</v>
      </c>
      <c r="BA596" t="s">
        <v>53</v>
      </c>
      <c r="BB596" t="s">
        <v>233</v>
      </c>
      <c r="BC596" t="s">
        <v>120</v>
      </c>
      <c r="BD596" t="s">
        <v>124</v>
      </c>
      <c r="BE596" t="s">
        <v>120</v>
      </c>
    </row>
    <row r="597" spans="1:57" hidden="1" x14ac:dyDescent="0.3">
      <c r="A597" s="55">
        <v>44515</v>
      </c>
      <c r="B597" t="s">
        <v>8</v>
      </c>
      <c r="C597" t="s">
        <v>32</v>
      </c>
      <c r="D597" t="s">
        <v>33</v>
      </c>
      <c r="E597">
        <v>3</v>
      </c>
      <c r="F597" t="s">
        <v>52</v>
      </c>
      <c r="G597" t="s">
        <v>53</v>
      </c>
      <c r="H597" t="s">
        <v>116</v>
      </c>
      <c r="I597" t="s">
        <v>69</v>
      </c>
      <c r="J597" s="55">
        <v>44514</v>
      </c>
      <c r="K597" s="55">
        <v>44515</v>
      </c>
      <c r="L597">
        <v>4</v>
      </c>
      <c r="M597" t="s">
        <v>117</v>
      </c>
      <c r="N597">
        <v>0</v>
      </c>
      <c r="O597">
        <v>12697140</v>
      </c>
      <c r="P597" t="s">
        <v>118</v>
      </c>
      <c r="Q597">
        <v>50884</v>
      </c>
      <c r="R597">
        <v>0</v>
      </c>
      <c r="S597">
        <v>2.1406674696000001E-2</v>
      </c>
      <c r="T597" s="19">
        <v>581826.02654907596</v>
      </c>
      <c r="U597" s="19">
        <v>576071.28904365003</v>
      </c>
      <c r="V597" s="19">
        <f t="shared" si="9"/>
        <v>-5754.7375054259319</v>
      </c>
      <c r="W597">
        <v>0</v>
      </c>
      <c r="X597">
        <v>0</v>
      </c>
      <c r="Y597">
        <v>0</v>
      </c>
      <c r="Z597">
        <v>-5754.7375054259301</v>
      </c>
      <c r="AA597">
        <v>581826.02654907596</v>
      </c>
      <c r="AB597">
        <v>-0.98908217281999999</v>
      </c>
      <c r="AC597">
        <v>-0.58032108444899999</v>
      </c>
      <c r="AD597" s="55">
        <v>44516.209247685183</v>
      </c>
      <c r="AE597" s="55">
        <v>44516.336430868054</v>
      </c>
      <c r="AF597">
        <v>50884</v>
      </c>
      <c r="AG597" t="s">
        <v>2477</v>
      </c>
      <c r="AH597">
        <v>9962</v>
      </c>
      <c r="AI597" t="s">
        <v>120</v>
      </c>
      <c r="AJ597">
        <v>0</v>
      </c>
      <c r="AK597" s="55">
        <v>44516.151226851849</v>
      </c>
      <c r="AL597" s="55">
        <v>44516.250243055554</v>
      </c>
      <c r="AM597" t="s">
        <v>8</v>
      </c>
      <c r="AN597">
        <v>6595179</v>
      </c>
      <c r="AO597" t="s">
        <v>32</v>
      </c>
      <c r="AP597" t="s">
        <v>33</v>
      </c>
      <c r="AQ597">
        <v>3</v>
      </c>
      <c r="AR597" t="s">
        <v>161</v>
      </c>
      <c r="AS597" t="s">
        <v>2477</v>
      </c>
      <c r="AT597" s="53">
        <v>36161</v>
      </c>
      <c r="AU597" t="s">
        <v>240</v>
      </c>
      <c r="AV597" t="s">
        <v>161</v>
      </c>
      <c r="AW597" t="s">
        <v>8</v>
      </c>
      <c r="AX597" s="53">
        <v>44249</v>
      </c>
      <c r="AY597" t="s">
        <v>123</v>
      </c>
      <c r="AZ597" t="s">
        <v>52</v>
      </c>
      <c r="BA597" t="s">
        <v>53</v>
      </c>
      <c r="BB597" t="s">
        <v>233</v>
      </c>
      <c r="BC597" t="s">
        <v>120</v>
      </c>
      <c r="BD597" t="s">
        <v>124</v>
      </c>
      <c r="BE597" t="s">
        <v>120</v>
      </c>
    </row>
    <row r="598" spans="1:57" hidden="1" x14ac:dyDescent="0.3">
      <c r="A598" s="55">
        <v>44515</v>
      </c>
      <c r="B598" t="s">
        <v>8</v>
      </c>
      <c r="C598" t="s">
        <v>32</v>
      </c>
      <c r="D598" t="s">
        <v>33</v>
      </c>
      <c r="E598">
        <v>3</v>
      </c>
      <c r="F598" t="s">
        <v>52</v>
      </c>
      <c r="G598" t="s">
        <v>53</v>
      </c>
      <c r="H598" t="s">
        <v>116</v>
      </c>
      <c r="I598" t="s">
        <v>69</v>
      </c>
      <c r="J598" s="55">
        <v>44514</v>
      </c>
      <c r="K598" s="55">
        <v>44515</v>
      </c>
      <c r="L598">
        <v>4</v>
      </c>
      <c r="M598" t="s">
        <v>117</v>
      </c>
      <c r="N598">
        <v>0</v>
      </c>
      <c r="O598">
        <v>12697140</v>
      </c>
      <c r="P598" t="s">
        <v>118</v>
      </c>
      <c r="Q598">
        <v>50885</v>
      </c>
      <c r="R598">
        <v>0</v>
      </c>
      <c r="S598">
        <v>5.4531789669999997E-2</v>
      </c>
      <c r="T598" s="19">
        <v>1482155.21348997</v>
      </c>
      <c r="U598" s="19">
        <v>1362949.11503839</v>
      </c>
      <c r="V598" s="19">
        <f t="shared" si="9"/>
        <v>-119206.09845157992</v>
      </c>
      <c r="W598">
        <v>-132997.60999999999</v>
      </c>
      <c r="X598">
        <v>0</v>
      </c>
      <c r="Y598">
        <v>-132997.60999999999</v>
      </c>
      <c r="Z598">
        <v>13791.5115484201</v>
      </c>
      <c r="AA598">
        <v>1482155.21348997</v>
      </c>
      <c r="AB598">
        <v>0.93050386510799998</v>
      </c>
      <c r="AC598">
        <v>1.3471903755100001</v>
      </c>
      <c r="AD598" s="55">
        <v>44516.209247685183</v>
      </c>
      <c r="AE598" s="55">
        <v>44516.336430868054</v>
      </c>
      <c r="AF598">
        <v>50885</v>
      </c>
      <c r="AG598" t="s">
        <v>2478</v>
      </c>
      <c r="AH598">
        <v>6902</v>
      </c>
      <c r="AI598" t="s">
        <v>120</v>
      </c>
      <c r="AJ598">
        <v>0</v>
      </c>
      <c r="AK598" s="55">
        <v>44516.151226851849</v>
      </c>
      <c r="AL598" s="55">
        <v>44516.250243055554</v>
      </c>
      <c r="AM598" t="s">
        <v>8</v>
      </c>
      <c r="AN598">
        <v>6640381</v>
      </c>
      <c r="AO598" t="s">
        <v>32</v>
      </c>
      <c r="AP598" t="s">
        <v>33</v>
      </c>
      <c r="AQ598">
        <v>3</v>
      </c>
      <c r="AR598" t="s">
        <v>161</v>
      </c>
      <c r="AS598" t="s">
        <v>2478</v>
      </c>
      <c r="AT598" s="53">
        <v>36161</v>
      </c>
      <c r="AU598" t="s">
        <v>240</v>
      </c>
      <c r="AV598" t="s">
        <v>161</v>
      </c>
      <c r="AW598" t="s">
        <v>8</v>
      </c>
      <c r="AX598" s="53">
        <v>44249</v>
      </c>
      <c r="AY598" t="s">
        <v>123</v>
      </c>
      <c r="AZ598" t="s">
        <v>52</v>
      </c>
      <c r="BA598" t="s">
        <v>53</v>
      </c>
      <c r="BB598" t="s">
        <v>233</v>
      </c>
      <c r="BC598" t="s">
        <v>120</v>
      </c>
      <c r="BD598" t="s">
        <v>124</v>
      </c>
      <c r="BE598" t="s">
        <v>120</v>
      </c>
    </row>
    <row r="599" spans="1:57" hidden="1" x14ac:dyDescent="0.3">
      <c r="A599" s="55">
        <v>44515</v>
      </c>
      <c r="B599" t="s">
        <v>8</v>
      </c>
      <c r="C599" t="s">
        <v>32</v>
      </c>
      <c r="D599" t="s">
        <v>33</v>
      </c>
      <c r="E599">
        <v>3</v>
      </c>
      <c r="F599" t="s">
        <v>52</v>
      </c>
      <c r="G599" t="s">
        <v>53</v>
      </c>
      <c r="H599" t="s">
        <v>116</v>
      </c>
      <c r="I599" t="s">
        <v>69</v>
      </c>
      <c r="J599" s="55">
        <v>44514</v>
      </c>
      <c r="K599" s="55">
        <v>44515</v>
      </c>
      <c r="L599">
        <v>4</v>
      </c>
      <c r="M599" t="s">
        <v>117</v>
      </c>
      <c r="N599">
        <v>0</v>
      </c>
      <c r="O599">
        <v>12697140</v>
      </c>
      <c r="P599" t="s">
        <v>118</v>
      </c>
      <c r="Q599">
        <v>50886</v>
      </c>
      <c r="R599">
        <v>0</v>
      </c>
      <c r="S599">
        <v>3.0185268341999999E-2</v>
      </c>
      <c r="T599" s="19">
        <v>820425.17062042002</v>
      </c>
      <c r="U599" s="19">
        <v>823579.362031147</v>
      </c>
      <c r="V599" s="19">
        <f t="shared" si="9"/>
        <v>3154.191410726984</v>
      </c>
      <c r="W599">
        <v>0</v>
      </c>
      <c r="X599">
        <v>0</v>
      </c>
      <c r="Y599">
        <v>0</v>
      </c>
      <c r="Z599">
        <v>3154.1914107269799</v>
      </c>
      <c r="AA599">
        <v>820425.17062042002</v>
      </c>
      <c r="AB599">
        <v>0.38445814727299998</v>
      </c>
      <c r="AC599">
        <v>0.79889102090899999</v>
      </c>
      <c r="AD599" s="55">
        <v>44516.209247685183</v>
      </c>
      <c r="AE599" s="55">
        <v>44516.336430868054</v>
      </c>
      <c r="AF599">
        <v>50886</v>
      </c>
      <c r="AG599" t="s">
        <v>2479</v>
      </c>
      <c r="AH599">
        <v>6645</v>
      </c>
      <c r="AI599" t="s">
        <v>120</v>
      </c>
      <c r="AJ599">
        <v>0</v>
      </c>
      <c r="AK599" s="55">
        <v>44516.151226851849</v>
      </c>
      <c r="AL599" s="55">
        <v>44516.250243055554</v>
      </c>
      <c r="AM599" t="s">
        <v>8</v>
      </c>
      <c r="AN599">
        <v>6659428</v>
      </c>
      <c r="AO599" t="s">
        <v>32</v>
      </c>
      <c r="AP599" t="s">
        <v>33</v>
      </c>
      <c r="AQ599">
        <v>3</v>
      </c>
      <c r="AR599" t="s">
        <v>161</v>
      </c>
      <c r="AS599" t="s">
        <v>2479</v>
      </c>
      <c r="AT599" s="53">
        <v>36161</v>
      </c>
      <c r="AU599" t="s">
        <v>240</v>
      </c>
      <c r="AV599" t="s">
        <v>161</v>
      </c>
      <c r="AW599" t="s">
        <v>8</v>
      </c>
      <c r="AX599" s="53">
        <v>44249</v>
      </c>
      <c r="AY599" t="s">
        <v>123</v>
      </c>
      <c r="AZ599" t="s">
        <v>52</v>
      </c>
      <c r="BA599" t="s">
        <v>53</v>
      </c>
      <c r="BB599" t="s">
        <v>233</v>
      </c>
      <c r="BC599" t="s">
        <v>120</v>
      </c>
      <c r="BD599" t="s">
        <v>124</v>
      </c>
      <c r="BE599" t="s">
        <v>120</v>
      </c>
    </row>
    <row r="600" spans="1:57" hidden="1" x14ac:dyDescent="0.3">
      <c r="A600" s="55">
        <v>44515</v>
      </c>
      <c r="B600" t="s">
        <v>8</v>
      </c>
      <c r="C600" t="s">
        <v>32</v>
      </c>
      <c r="D600" t="s">
        <v>33</v>
      </c>
      <c r="E600">
        <v>3</v>
      </c>
      <c r="F600" t="s">
        <v>52</v>
      </c>
      <c r="G600" t="s">
        <v>53</v>
      </c>
      <c r="H600" t="s">
        <v>116</v>
      </c>
      <c r="I600" t="s">
        <v>69</v>
      </c>
      <c r="J600" s="55">
        <v>44514</v>
      </c>
      <c r="K600" s="55">
        <v>44515</v>
      </c>
      <c r="L600">
        <v>4</v>
      </c>
      <c r="M600" t="s">
        <v>117</v>
      </c>
      <c r="N600">
        <v>0</v>
      </c>
      <c r="O600">
        <v>12697140</v>
      </c>
      <c r="P600" t="s">
        <v>118</v>
      </c>
      <c r="Q600">
        <v>50887</v>
      </c>
      <c r="R600">
        <v>0</v>
      </c>
      <c r="S600">
        <v>9.076854996E-3</v>
      </c>
      <c r="T600" s="19">
        <v>246705.784568031</v>
      </c>
      <c r="U600" s="19">
        <v>245055.20481465201</v>
      </c>
      <c r="V600" s="19">
        <f t="shared" si="9"/>
        <v>-1650.5797533789882</v>
      </c>
      <c r="W600">
        <v>0</v>
      </c>
      <c r="X600">
        <v>0</v>
      </c>
      <c r="Y600">
        <v>0</v>
      </c>
      <c r="Z600">
        <v>-1650.5797533789901</v>
      </c>
      <c r="AA600">
        <v>246705.784568031</v>
      </c>
      <c r="AB600">
        <v>-0.66904785239200004</v>
      </c>
      <c r="AC600">
        <v>-0.258963942961</v>
      </c>
      <c r="AD600" s="55">
        <v>44516.209247685183</v>
      </c>
      <c r="AE600" s="55">
        <v>44516.336430868054</v>
      </c>
      <c r="AF600">
        <v>50887</v>
      </c>
      <c r="AG600" t="s">
        <v>2480</v>
      </c>
      <c r="AH600">
        <v>7752</v>
      </c>
      <c r="AI600" t="s">
        <v>120</v>
      </c>
      <c r="AJ600">
        <v>0</v>
      </c>
      <c r="AK600" s="55">
        <v>44516.151226851849</v>
      </c>
      <c r="AL600" s="55">
        <v>44516.250243055554</v>
      </c>
      <c r="AM600" t="s">
        <v>8</v>
      </c>
      <c r="AN600">
        <v>6738220</v>
      </c>
      <c r="AO600" t="s">
        <v>32</v>
      </c>
      <c r="AP600" t="s">
        <v>33</v>
      </c>
      <c r="AQ600">
        <v>3</v>
      </c>
      <c r="AR600" t="s">
        <v>161</v>
      </c>
      <c r="AS600" t="s">
        <v>2480</v>
      </c>
      <c r="AT600" s="53">
        <v>36161</v>
      </c>
      <c r="AU600" t="s">
        <v>240</v>
      </c>
      <c r="AV600" t="s">
        <v>161</v>
      </c>
      <c r="AW600" t="s">
        <v>8</v>
      </c>
      <c r="AX600" s="53">
        <v>44249</v>
      </c>
      <c r="AY600" t="s">
        <v>123</v>
      </c>
      <c r="AZ600" t="s">
        <v>52</v>
      </c>
      <c r="BA600" t="s">
        <v>53</v>
      </c>
      <c r="BB600" t="s">
        <v>233</v>
      </c>
      <c r="BC600" t="s">
        <v>120</v>
      </c>
      <c r="BD600" t="s">
        <v>124</v>
      </c>
      <c r="BE600" t="s">
        <v>120</v>
      </c>
    </row>
    <row r="601" spans="1:57" hidden="1" x14ac:dyDescent="0.3">
      <c r="A601" s="55">
        <v>44515</v>
      </c>
      <c r="B601" t="s">
        <v>8</v>
      </c>
      <c r="C601" t="s">
        <v>32</v>
      </c>
      <c r="D601" t="s">
        <v>33</v>
      </c>
      <c r="E601">
        <v>3</v>
      </c>
      <c r="F601" t="s">
        <v>52</v>
      </c>
      <c r="G601" t="s">
        <v>53</v>
      </c>
      <c r="H601" t="s">
        <v>116</v>
      </c>
      <c r="I601" t="s">
        <v>69</v>
      </c>
      <c r="J601" s="55">
        <v>44514</v>
      </c>
      <c r="K601" s="55">
        <v>44515</v>
      </c>
      <c r="L601">
        <v>4</v>
      </c>
      <c r="M601" t="s">
        <v>117</v>
      </c>
      <c r="N601">
        <v>0</v>
      </c>
      <c r="O601">
        <v>12697140</v>
      </c>
      <c r="P601" t="s">
        <v>118</v>
      </c>
      <c r="Q601">
        <v>50888</v>
      </c>
      <c r="R601">
        <v>0</v>
      </c>
      <c r="S601">
        <v>6.0591328563000001E-2</v>
      </c>
      <c r="T601" s="19">
        <v>1646851.3882572099</v>
      </c>
      <c r="U601" s="19">
        <v>1510621.1837617899</v>
      </c>
      <c r="V601" s="19">
        <f t="shared" si="9"/>
        <v>-136230.20449541998</v>
      </c>
      <c r="W601">
        <v>-158304.84</v>
      </c>
      <c r="X601">
        <v>0</v>
      </c>
      <c r="Y601">
        <v>-158304.84</v>
      </c>
      <c r="Z601">
        <v>22074.635504580001</v>
      </c>
      <c r="AA601">
        <v>1646851.3882572099</v>
      </c>
      <c r="AB601">
        <v>1.3404145426830001</v>
      </c>
      <c r="AC601">
        <v>1.758793969849</v>
      </c>
      <c r="AD601" s="55">
        <v>44516.209247685183</v>
      </c>
      <c r="AE601" s="55">
        <v>44516.336430868054</v>
      </c>
      <c r="AF601">
        <v>50888</v>
      </c>
      <c r="AG601" t="s">
        <v>2481</v>
      </c>
      <c r="AH601">
        <v>6273</v>
      </c>
      <c r="AI601" t="s">
        <v>120</v>
      </c>
      <c r="AJ601" t="s">
        <v>120</v>
      </c>
      <c r="AK601" s="55">
        <v>44516.151226851849</v>
      </c>
      <c r="AL601" s="55">
        <v>44516.250243055554</v>
      </c>
      <c r="AM601" t="s">
        <v>8</v>
      </c>
      <c r="AN601">
        <v>6763965</v>
      </c>
      <c r="AO601" t="s">
        <v>32</v>
      </c>
      <c r="AP601" t="s">
        <v>33</v>
      </c>
      <c r="AQ601">
        <v>3</v>
      </c>
      <c r="AR601" t="s">
        <v>161</v>
      </c>
      <c r="AS601" t="s">
        <v>2481</v>
      </c>
      <c r="AT601" s="53">
        <v>36161</v>
      </c>
      <c r="AU601" t="s">
        <v>240</v>
      </c>
      <c r="AV601" t="s">
        <v>161</v>
      </c>
      <c r="AW601" t="s">
        <v>8</v>
      </c>
      <c r="AX601" s="53">
        <v>44249</v>
      </c>
      <c r="AY601" t="s">
        <v>123</v>
      </c>
      <c r="AZ601" t="s">
        <v>52</v>
      </c>
      <c r="BA601" t="s">
        <v>53</v>
      </c>
      <c r="BB601" t="s">
        <v>233</v>
      </c>
      <c r="BC601" t="s">
        <v>120</v>
      </c>
      <c r="BD601" t="s">
        <v>124</v>
      </c>
      <c r="BE601" t="s">
        <v>120</v>
      </c>
    </row>
    <row r="602" spans="1:57" hidden="1" x14ac:dyDescent="0.3">
      <c r="A602" s="55">
        <v>44515</v>
      </c>
      <c r="B602" t="s">
        <v>8</v>
      </c>
      <c r="C602" t="s">
        <v>32</v>
      </c>
      <c r="D602" t="s">
        <v>33</v>
      </c>
      <c r="E602">
        <v>3</v>
      </c>
      <c r="F602" t="s">
        <v>52</v>
      </c>
      <c r="G602" t="s">
        <v>53</v>
      </c>
      <c r="H602" t="s">
        <v>116</v>
      </c>
      <c r="I602" t="s">
        <v>69</v>
      </c>
      <c r="J602" s="55">
        <v>44514</v>
      </c>
      <c r="K602" s="55">
        <v>44515</v>
      </c>
      <c r="L602">
        <v>4</v>
      </c>
      <c r="M602" t="s">
        <v>117</v>
      </c>
      <c r="N602">
        <v>0</v>
      </c>
      <c r="O602">
        <v>12697140</v>
      </c>
      <c r="P602" t="s">
        <v>118</v>
      </c>
      <c r="Q602">
        <v>50889</v>
      </c>
      <c r="R602">
        <v>0</v>
      </c>
      <c r="S602">
        <v>6.2449544439999996E-3</v>
      </c>
      <c r="T602" s="19">
        <v>169735.70542275501</v>
      </c>
      <c r="U602" s="19">
        <v>170303.75321561701</v>
      </c>
      <c r="V602" s="19">
        <f t="shared" si="9"/>
        <v>568.04779286199482</v>
      </c>
      <c r="W602">
        <v>0</v>
      </c>
      <c r="X602">
        <v>0</v>
      </c>
      <c r="Y602">
        <v>0</v>
      </c>
      <c r="Z602">
        <v>568.04779286199505</v>
      </c>
      <c r="AA602">
        <v>169735.70542275501</v>
      </c>
      <c r="AB602">
        <v>0.33466605711899999</v>
      </c>
      <c r="AC602">
        <v>0.748892263527</v>
      </c>
      <c r="AD602" s="55">
        <v>44516.209247685183</v>
      </c>
      <c r="AE602" s="55">
        <v>44516.336430868054</v>
      </c>
      <c r="AF602">
        <v>50889</v>
      </c>
      <c r="AG602" t="s">
        <v>2482</v>
      </c>
      <c r="AH602">
        <v>4536</v>
      </c>
      <c r="AI602" t="s">
        <v>120</v>
      </c>
      <c r="AJ602">
        <v>0</v>
      </c>
      <c r="AK602" s="55">
        <v>44516.151226851849</v>
      </c>
      <c r="AL602" s="55">
        <v>44516.250243055554</v>
      </c>
      <c r="AM602" t="s">
        <v>8</v>
      </c>
      <c r="AN602">
        <v>6776606</v>
      </c>
      <c r="AO602" t="s">
        <v>32</v>
      </c>
      <c r="AP602" t="s">
        <v>33</v>
      </c>
      <c r="AQ602">
        <v>3</v>
      </c>
      <c r="AR602" t="s">
        <v>161</v>
      </c>
      <c r="AS602" t="s">
        <v>2482</v>
      </c>
      <c r="AT602" s="53">
        <v>36161</v>
      </c>
      <c r="AU602" t="s">
        <v>240</v>
      </c>
      <c r="AV602" t="s">
        <v>161</v>
      </c>
      <c r="AW602" t="s">
        <v>8</v>
      </c>
      <c r="AX602" s="53">
        <v>44249</v>
      </c>
      <c r="AY602" t="s">
        <v>123</v>
      </c>
      <c r="AZ602" t="s">
        <v>52</v>
      </c>
      <c r="BA602" t="s">
        <v>53</v>
      </c>
      <c r="BB602" t="s">
        <v>233</v>
      </c>
      <c r="BC602" t="s">
        <v>120</v>
      </c>
      <c r="BD602" t="s">
        <v>124</v>
      </c>
      <c r="BE602" t="s">
        <v>120</v>
      </c>
    </row>
    <row r="603" spans="1:57" hidden="1" x14ac:dyDescent="0.3">
      <c r="A603" s="55">
        <v>44515</v>
      </c>
      <c r="B603" t="s">
        <v>8</v>
      </c>
      <c r="C603" t="s">
        <v>32</v>
      </c>
      <c r="D603" t="s">
        <v>33</v>
      </c>
      <c r="E603">
        <v>3</v>
      </c>
      <c r="F603" t="s">
        <v>52</v>
      </c>
      <c r="G603" t="s">
        <v>53</v>
      </c>
      <c r="H603" t="s">
        <v>116</v>
      </c>
      <c r="I603" t="s">
        <v>69</v>
      </c>
      <c r="J603" s="55">
        <v>44514</v>
      </c>
      <c r="K603" s="55">
        <v>44515</v>
      </c>
      <c r="L603">
        <v>4</v>
      </c>
      <c r="M603" t="s">
        <v>117</v>
      </c>
      <c r="N603">
        <v>0</v>
      </c>
      <c r="O603">
        <v>12697140</v>
      </c>
      <c r="P603" t="s">
        <v>118</v>
      </c>
      <c r="Q603">
        <v>50890</v>
      </c>
      <c r="R603">
        <v>0</v>
      </c>
      <c r="S603">
        <v>7.7670836507000005E-2</v>
      </c>
      <c r="T603" s="19">
        <v>2111066.5166644701</v>
      </c>
      <c r="U603" s="19">
        <v>1959736.73139724</v>
      </c>
      <c r="V603" s="19">
        <f t="shared" si="9"/>
        <v>-151329.78526723012</v>
      </c>
      <c r="W603">
        <v>-148858.85999999999</v>
      </c>
      <c r="X603">
        <v>0</v>
      </c>
      <c r="Y603">
        <v>-148858.85999999999</v>
      </c>
      <c r="Z603">
        <v>-2470.92526723014</v>
      </c>
      <c r="AA603">
        <v>2111066.5166644701</v>
      </c>
      <c r="AB603">
        <v>-0.11704630089699999</v>
      </c>
      <c r="AC603">
        <v>0.29531574349099998</v>
      </c>
      <c r="AD603" s="55">
        <v>44516.209247685183</v>
      </c>
      <c r="AE603" s="55">
        <v>44516.336430868054</v>
      </c>
      <c r="AF603">
        <v>50890</v>
      </c>
      <c r="AG603" t="s">
        <v>2483</v>
      </c>
      <c r="AH603">
        <v>4502</v>
      </c>
      <c r="AI603" t="s">
        <v>120</v>
      </c>
      <c r="AJ603">
        <v>0</v>
      </c>
      <c r="AK603" s="55">
        <v>44516.151226851849</v>
      </c>
      <c r="AL603" s="55">
        <v>44516.250243055554</v>
      </c>
      <c r="AM603" t="s">
        <v>8</v>
      </c>
      <c r="AN603">
        <v>6870445</v>
      </c>
      <c r="AO603" t="s">
        <v>32</v>
      </c>
      <c r="AP603" t="s">
        <v>33</v>
      </c>
      <c r="AQ603">
        <v>3</v>
      </c>
      <c r="AR603" t="s">
        <v>161</v>
      </c>
      <c r="AS603" t="s">
        <v>2483</v>
      </c>
      <c r="AT603" s="53">
        <v>36161</v>
      </c>
      <c r="AU603" t="s">
        <v>240</v>
      </c>
      <c r="AV603" t="s">
        <v>161</v>
      </c>
      <c r="AW603" t="s">
        <v>8</v>
      </c>
      <c r="AX603" s="53">
        <v>44249</v>
      </c>
      <c r="AY603" t="s">
        <v>123</v>
      </c>
      <c r="AZ603" t="s">
        <v>52</v>
      </c>
      <c r="BA603" t="s">
        <v>53</v>
      </c>
      <c r="BB603" t="s">
        <v>233</v>
      </c>
      <c r="BC603" t="s">
        <v>120</v>
      </c>
      <c r="BD603" t="s">
        <v>124</v>
      </c>
      <c r="BE603" t="s">
        <v>120</v>
      </c>
    </row>
    <row r="604" spans="1:57" hidden="1" x14ac:dyDescent="0.3">
      <c r="A604" s="55">
        <v>44515</v>
      </c>
      <c r="B604" t="s">
        <v>12</v>
      </c>
      <c r="C604" t="s">
        <v>32</v>
      </c>
      <c r="D604" t="s">
        <v>33</v>
      </c>
      <c r="E604">
        <v>3</v>
      </c>
      <c r="F604" t="s">
        <v>52</v>
      </c>
      <c r="G604" t="s">
        <v>53</v>
      </c>
      <c r="H604" t="s">
        <v>116</v>
      </c>
      <c r="I604" t="s">
        <v>69</v>
      </c>
      <c r="J604" s="55">
        <v>44514</v>
      </c>
      <c r="K604" s="55">
        <v>44515</v>
      </c>
      <c r="L604">
        <v>4</v>
      </c>
      <c r="M604" t="s">
        <v>117</v>
      </c>
      <c r="N604">
        <v>0</v>
      </c>
      <c r="O604">
        <v>12697140</v>
      </c>
      <c r="P604" t="s">
        <v>118</v>
      </c>
      <c r="Q604">
        <v>50895</v>
      </c>
      <c r="R604">
        <v>0</v>
      </c>
      <c r="S604">
        <v>2.6891592185999999E-2</v>
      </c>
      <c r="T604" s="19">
        <v>730904.19</v>
      </c>
      <c r="U604" s="19">
        <v>603332.9</v>
      </c>
      <c r="V604" s="19">
        <f t="shared" si="9"/>
        <v>-127571.28999999992</v>
      </c>
      <c r="W604">
        <v>-125017.08</v>
      </c>
      <c r="X604">
        <v>0</v>
      </c>
      <c r="Y604">
        <v>-125017.08</v>
      </c>
      <c r="Z604">
        <v>-2554.20999999992</v>
      </c>
      <c r="AA604">
        <v>730904.19</v>
      </c>
      <c r="AB604">
        <v>-0.34945893523999999</v>
      </c>
      <c r="AC604">
        <v>0</v>
      </c>
      <c r="AD604" s="55">
        <v>44516.209247685183</v>
      </c>
      <c r="AE604" s="55">
        <v>44516.336430868054</v>
      </c>
      <c r="AF604">
        <v>50895</v>
      </c>
      <c r="AG604" t="s">
        <v>2484</v>
      </c>
      <c r="AH604" t="s">
        <v>128</v>
      </c>
      <c r="AI604" t="s">
        <v>120</v>
      </c>
      <c r="AJ604">
        <v>0</v>
      </c>
      <c r="AK604" s="55">
        <v>44516.151238425926</v>
      </c>
      <c r="AL604" s="55">
        <v>44516.250243055554</v>
      </c>
      <c r="AM604" t="s">
        <v>12</v>
      </c>
      <c r="AN604" t="s">
        <v>2485</v>
      </c>
      <c r="AO604" t="s">
        <v>32</v>
      </c>
      <c r="AP604" t="s">
        <v>33</v>
      </c>
      <c r="AQ604">
        <v>3</v>
      </c>
      <c r="AR604" t="s">
        <v>381</v>
      </c>
      <c r="AS604" t="s">
        <v>2484</v>
      </c>
      <c r="AT604" s="53">
        <v>36161</v>
      </c>
      <c r="AU604" t="s">
        <v>382</v>
      </c>
      <c r="AV604" t="s">
        <v>381</v>
      </c>
      <c r="AW604" t="s">
        <v>12</v>
      </c>
      <c r="AX604" s="53">
        <v>44249</v>
      </c>
      <c r="AY604" t="s">
        <v>123</v>
      </c>
      <c r="AZ604" t="s">
        <v>52</v>
      </c>
      <c r="BA604" t="s">
        <v>53</v>
      </c>
      <c r="BB604" t="s">
        <v>233</v>
      </c>
      <c r="BC604" t="s">
        <v>120</v>
      </c>
      <c r="BD604" t="s">
        <v>124</v>
      </c>
      <c r="BE604" t="s">
        <v>120</v>
      </c>
    </row>
    <row r="605" spans="1:57" hidden="1" x14ac:dyDescent="0.3">
      <c r="A605" s="55">
        <v>44515</v>
      </c>
      <c r="B605" t="s">
        <v>6</v>
      </c>
      <c r="C605" t="s">
        <v>32</v>
      </c>
      <c r="D605" t="s">
        <v>33</v>
      </c>
      <c r="E605">
        <v>3</v>
      </c>
      <c r="F605" t="s">
        <v>52</v>
      </c>
      <c r="G605" t="s">
        <v>53</v>
      </c>
      <c r="H605" t="s">
        <v>116</v>
      </c>
      <c r="I605" t="s">
        <v>69</v>
      </c>
      <c r="J605" s="55">
        <v>44514</v>
      </c>
      <c r="K605" s="55">
        <v>44515</v>
      </c>
      <c r="L605">
        <v>4</v>
      </c>
      <c r="M605" t="s">
        <v>117</v>
      </c>
      <c r="N605">
        <v>0</v>
      </c>
      <c r="O605">
        <v>12697140</v>
      </c>
      <c r="P605" t="s">
        <v>118</v>
      </c>
      <c r="Q605">
        <v>50898</v>
      </c>
      <c r="R605">
        <v>0</v>
      </c>
      <c r="S605">
        <v>8.9867767889999992E-3</v>
      </c>
      <c r="T605" s="19">
        <v>244257.49</v>
      </c>
      <c r="U605" s="19">
        <v>245437.62</v>
      </c>
      <c r="V605" s="19">
        <f t="shared" si="9"/>
        <v>1180.1300000000047</v>
      </c>
      <c r="W605">
        <v>0</v>
      </c>
      <c r="X605">
        <v>0</v>
      </c>
      <c r="Y605">
        <v>0</v>
      </c>
      <c r="Z605">
        <v>1180.1300000000001</v>
      </c>
      <c r="AA605">
        <v>244257.49</v>
      </c>
      <c r="AB605">
        <v>0.48314997423400002</v>
      </c>
      <c r="AC605">
        <v>0.880281690141</v>
      </c>
      <c r="AD605" s="55">
        <v>44516.209247685183</v>
      </c>
      <c r="AE605" s="55">
        <v>44516.336430868054</v>
      </c>
      <c r="AF605">
        <v>50898</v>
      </c>
      <c r="AG605" t="s">
        <v>2486</v>
      </c>
      <c r="AH605" t="s">
        <v>2487</v>
      </c>
      <c r="AI605" t="s">
        <v>120</v>
      </c>
      <c r="AJ605">
        <v>0</v>
      </c>
      <c r="AK605" s="55">
        <v>44516.151238425926</v>
      </c>
      <c r="AL605" s="55">
        <v>44516.250243055554</v>
      </c>
      <c r="AM605" t="s">
        <v>13</v>
      </c>
      <c r="AN605">
        <v>6434915</v>
      </c>
      <c r="AO605" t="s">
        <v>32</v>
      </c>
      <c r="AP605" t="s">
        <v>33</v>
      </c>
      <c r="AQ605">
        <v>3</v>
      </c>
      <c r="AR605" t="s">
        <v>170</v>
      </c>
      <c r="AS605" t="s">
        <v>2486</v>
      </c>
      <c r="AT605" s="53">
        <v>36161</v>
      </c>
      <c r="AU605" t="s">
        <v>242</v>
      </c>
      <c r="AV605" t="s">
        <v>170</v>
      </c>
      <c r="AW605" t="s">
        <v>6</v>
      </c>
      <c r="AX605" s="53">
        <v>44249</v>
      </c>
      <c r="AY605" t="s">
        <v>123</v>
      </c>
      <c r="AZ605" t="s">
        <v>52</v>
      </c>
      <c r="BA605" t="s">
        <v>53</v>
      </c>
      <c r="BB605" t="s">
        <v>233</v>
      </c>
      <c r="BC605" t="s">
        <v>120</v>
      </c>
      <c r="BD605" t="s">
        <v>124</v>
      </c>
      <c r="BE605" t="s">
        <v>120</v>
      </c>
    </row>
    <row r="606" spans="1:57" hidden="1" x14ac:dyDescent="0.3">
      <c r="A606" s="55">
        <v>44515</v>
      </c>
      <c r="B606" t="s">
        <v>6</v>
      </c>
      <c r="C606" t="s">
        <v>32</v>
      </c>
      <c r="D606" t="s">
        <v>33</v>
      </c>
      <c r="E606">
        <v>3</v>
      </c>
      <c r="F606" t="s">
        <v>52</v>
      </c>
      <c r="G606" t="s">
        <v>53</v>
      </c>
      <c r="H606" t="s">
        <v>116</v>
      </c>
      <c r="I606" t="s">
        <v>69</v>
      </c>
      <c r="J606" s="55">
        <v>44514</v>
      </c>
      <c r="K606" s="55">
        <v>44515</v>
      </c>
      <c r="L606">
        <v>4</v>
      </c>
      <c r="M606" t="s">
        <v>117</v>
      </c>
      <c r="N606">
        <v>0</v>
      </c>
      <c r="O606">
        <v>12697140</v>
      </c>
      <c r="P606" t="s">
        <v>118</v>
      </c>
      <c r="Q606">
        <v>50899</v>
      </c>
      <c r="R606">
        <v>0</v>
      </c>
      <c r="S606">
        <v>2.1373295811999999E-2</v>
      </c>
      <c r="T606" s="19">
        <v>580918.80000000005</v>
      </c>
      <c r="U606" s="19">
        <v>579306.97</v>
      </c>
      <c r="V606" s="19">
        <f t="shared" si="9"/>
        <v>-1611.8300000000745</v>
      </c>
      <c r="W606">
        <v>0</v>
      </c>
      <c r="X606">
        <v>0</v>
      </c>
      <c r="Y606">
        <v>0</v>
      </c>
      <c r="Z606">
        <v>-1611.83000000007</v>
      </c>
      <c r="AA606">
        <v>580918.80000000005</v>
      </c>
      <c r="AB606">
        <v>-0.27746218576499998</v>
      </c>
      <c r="AC606">
        <v>0.116666666667</v>
      </c>
      <c r="AD606" s="55">
        <v>44516.209247685183</v>
      </c>
      <c r="AE606" s="55">
        <v>44516.336430868054</v>
      </c>
      <c r="AF606">
        <v>50899</v>
      </c>
      <c r="AG606" t="s">
        <v>2488</v>
      </c>
      <c r="AH606" t="s">
        <v>2489</v>
      </c>
      <c r="AI606" t="s">
        <v>120</v>
      </c>
      <c r="AJ606">
        <v>0</v>
      </c>
      <c r="AK606" s="55">
        <v>44516.151238425926</v>
      </c>
      <c r="AL606" s="55">
        <v>44516.250243055554</v>
      </c>
      <c r="AM606" t="s">
        <v>13</v>
      </c>
      <c r="AN606">
        <v>6472119</v>
      </c>
      <c r="AO606" t="s">
        <v>32</v>
      </c>
      <c r="AP606" t="s">
        <v>33</v>
      </c>
      <c r="AQ606">
        <v>3</v>
      </c>
      <c r="AR606" t="s">
        <v>170</v>
      </c>
      <c r="AS606" t="s">
        <v>2488</v>
      </c>
      <c r="AT606" s="53">
        <v>36161</v>
      </c>
      <c r="AU606" t="s">
        <v>242</v>
      </c>
      <c r="AV606" t="s">
        <v>170</v>
      </c>
      <c r="AW606" t="s">
        <v>6</v>
      </c>
      <c r="AX606" s="53">
        <v>44249</v>
      </c>
      <c r="AY606" t="s">
        <v>123</v>
      </c>
      <c r="AZ606" t="s">
        <v>52</v>
      </c>
      <c r="BA606" t="s">
        <v>53</v>
      </c>
      <c r="BB606" t="s">
        <v>233</v>
      </c>
      <c r="BC606" t="s">
        <v>120</v>
      </c>
      <c r="BD606" t="s">
        <v>124</v>
      </c>
      <c r="BE606" t="s">
        <v>120</v>
      </c>
    </row>
    <row r="607" spans="1:57" hidden="1" x14ac:dyDescent="0.3">
      <c r="A607" s="55">
        <v>44515</v>
      </c>
      <c r="B607" t="s">
        <v>12</v>
      </c>
      <c r="C607" t="s">
        <v>32</v>
      </c>
      <c r="D607" t="s">
        <v>33</v>
      </c>
      <c r="E607">
        <v>3</v>
      </c>
      <c r="F607" t="s">
        <v>52</v>
      </c>
      <c r="G607" t="s">
        <v>53</v>
      </c>
      <c r="H607" t="s">
        <v>116</v>
      </c>
      <c r="I607" t="s">
        <v>69</v>
      </c>
      <c r="J607" s="55">
        <v>44514</v>
      </c>
      <c r="K607" s="55">
        <v>44515</v>
      </c>
      <c r="L607">
        <v>4</v>
      </c>
      <c r="M607" t="s">
        <v>117</v>
      </c>
      <c r="N607">
        <v>0</v>
      </c>
      <c r="O607">
        <v>12697140</v>
      </c>
      <c r="P607" t="s">
        <v>118</v>
      </c>
      <c r="Q607">
        <v>50901</v>
      </c>
      <c r="R607">
        <v>0</v>
      </c>
      <c r="S607">
        <v>1.1380298734E-2</v>
      </c>
      <c r="T607" s="19">
        <v>309312.59000000003</v>
      </c>
      <c r="U607" s="19">
        <v>188268.68</v>
      </c>
      <c r="V607" s="19">
        <f t="shared" si="9"/>
        <v>-121043.91000000003</v>
      </c>
      <c r="W607">
        <v>-122849.06</v>
      </c>
      <c r="X607">
        <v>0</v>
      </c>
      <c r="Y607">
        <v>-122849.06</v>
      </c>
      <c r="Z607">
        <v>1805.1499999999701</v>
      </c>
      <c r="AA607">
        <v>309312.59000000003</v>
      </c>
      <c r="AB607">
        <v>0.58360055761100005</v>
      </c>
      <c r="AC607">
        <v>0.93632958801499999</v>
      </c>
      <c r="AD607" s="55">
        <v>44516.209247685183</v>
      </c>
      <c r="AE607" s="55">
        <v>44516.336430868054</v>
      </c>
      <c r="AF607">
        <v>50901</v>
      </c>
      <c r="AG607" t="s">
        <v>2267</v>
      </c>
      <c r="AH607" t="s">
        <v>2490</v>
      </c>
      <c r="AI607" t="s">
        <v>120</v>
      </c>
      <c r="AJ607">
        <v>0</v>
      </c>
      <c r="AK607" s="55">
        <v>44516.151238425926</v>
      </c>
      <c r="AL607" s="55">
        <v>44516.250243055554</v>
      </c>
      <c r="AM607" t="s">
        <v>12</v>
      </c>
      <c r="AN607">
        <v>6811734</v>
      </c>
      <c r="AO607" t="s">
        <v>32</v>
      </c>
      <c r="AP607" t="s">
        <v>33</v>
      </c>
      <c r="AQ607">
        <v>3</v>
      </c>
      <c r="AR607" t="s">
        <v>381</v>
      </c>
      <c r="AS607" t="s">
        <v>2267</v>
      </c>
      <c r="AT607" s="53">
        <v>36161</v>
      </c>
      <c r="AU607" t="s">
        <v>382</v>
      </c>
      <c r="AV607" t="s">
        <v>381</v>
      </c>
      <c r="AW607" t="s">
        <v>12</v>
      </c>
      <c r="AX607" s="53">
        <v>44249</v>
      </c>
      <c r="AY607" t="s">
        <v>123</v>
      </c>
      <c r="AZ607" t="s">
        <v>52</v>
      </c>
      <c r="BA607" t="s">
        <v>53</v>
      </c>
      <c r="BB607" t="s">
        <v>233</v>
      </c>
      <c r="BC607" t="s">
        <v>120</v>
      </c>
      <c r="BD607" t="s">
        <v>124</v>
      </c>
      <c r="BE607" t="s">
        <v>120</v>
      </c>
    </row>
    <row r="608" spans="1:57" hidden="1" x14ac:dyDescent="0.3">
      <c r="A608" s="55">
        <v>44515</v>
      </c>
      <c r="B608" t="s">
        <v>12</v>
      </c>
      <c r="C608" t="s">
        <v>32</v>
      </c>
      <c r="D608" t="s">
        <v>33</v>
      </c>
      <c r="E608">
        <v>3</v>
      </c>
      <c r="F608" t="s">
        <v>52</v>
      </c>
      <c r="G608" t="s">
        <v>53</v>
      </c>
      <c r="H608" t="s">
        <v>116</v>
      </c>
      <c r="I608" t="s">
        <v>69</v>
      </c>
      <c r="J608" s="55">
        <v>44514</v>
      </c>
      <c r="K608" s="55">
        <v>44515</v>
      </c>
      <c r="L608">
        <v>4</v>
      </c>
      <c r="M608" t="s">
        <v>117</v>
      </c>
      <c r="N608">
        <v>0</v>
      </c>
      <c r="O608">
        <v>12697140</v>
      </c>
      <c r="P608" t="s">
        <v>118</v>
      </c>
      <c r="Q608">
        <v>50902</v>
      </c>
      <c r="R608">
        <v>0</v>
      </c>
      <c r="S608">
        <v>3.9799129602000001E-2</v>
      </c>
      <c r="T608" s="19">
        <v>1081726.6000000001</v>
      </c>
      <c r="U608" s="19">
        <v>959148.04</v>
      </c>
      <c r="V608" s="19">
        <f t="shared" si="9"/>
        <v>-122578.56000000006</v>
      </c>
      <c r="W608">
        <v>-123099.21</v>
      </c>
      <c r="X608">
        <v>0</v>
      </c>
      <c r="Y608">
        <v>-123099.21</v>
      </c>
      <c r="Z608">
        <v>520.64999999995098</v>
      </c>
      <c r="AA608">
        <v>1081726.6000000001</v>
      </c>
      <c r="AB608">
        <v>4.8131385509000001E-2</v>
      </c>
      <c r="AC608">
        <v>0.39898440333700003</v>
      </c>
      <c r="AD608" s="55">
        <v>44516.209247685183</v>
      </c>
      <c r="AE608" s="55">
        <v>44516.336430868054</v>
      </c>
      <c r="AF608">
        <v>50902</v>
      </c>
      <c r="AG608" t="s">
        <v>2491</v>
      </c>
      <c r="AH608" t="s">
        <v>2492</v>
      </c>
      <c r="AI608" t="s">
        <v>120</v>
      </c>
      <c r="AJ608">
        <v>0</v>
      </c>
      <c r="AK608" s="55">
        <v>44516.151238425926</v>
      </c>
      <c r="AL608" s="55">
        <v>44516.250243055554</v>
      </c>
      <c r="AM608" t="s">
        <v>12</v>
      </c>
      <c r="AN608">
        <v>6916781</v>
      </c>
      <c r="AO608" t="s">
        <v>32</v>
      </c>
      <c r="AP608" t="s">
        <v>33</v>
      </c>
      <c r="AQ608">
        <v>3</v>
      </c>
      <c r="AR608" t="s">
        <v>381</v>
      </c>
      <c r="AS608" t="s">
        <v>2491</v>
      </c>
      <c r="AT608" s="53">
        <v>36161</v>
      </c>
      <c r="AU608" t="s">
        <v>382</v>
      </c>
      <c r="AV608" t="s">
        <v>381</v>
      </c>
      <c r="AW608" t="s">
        <v>12</v>
      </c>
      <c r="AX608" s="53">
        <v>44249</v>
      </c>
      <c r="AY608" t="s">
        <v>123</v>
      </c>
      <c r="AZ608" t="s">
        <v>52</v>
      </c>
      <c r="BA608" t="s">
        <v>53</v>
      </c>
      <c r="BB608" t="s">
        <v>233</v>
      </c>
      <c r="BC608" t="s">
        <v>120</v>
      </c>
      <c r="BD608" t="s">
        <v>124</v>
      </c>
      <c r="BE608" t="s">
        <v>120</v>
      </c>
    </row>
    <row r="609" spans="1:57" hidden="1" x14ac:dyDescent="0.3">
      <c r="A609" s="55">
        <v>44515</v>
      </c>
      <c r="B609" t="s">
        <v>12</v>
      </c>
      <c r="C609" t="s">
        <v>32</v>
      </c>
      <c r="D609" t="s">
        <v>33</v>
      </c>
      <c r="E609">
        <v>3</v>
      </c>
      <c r="F609" t="s">
        <v>52</v>
      </c>
      <c r="G609" t="s">
        <v>53</v>
      </c>
      <c r="H609" t="s">
        <v>116</v>
      </c>
      <c r="I609" t="s">
        <v>69</v>
      </c>
      <c r="J609" s="55">
        <v>44514</v>
      </c>
      <c r="K609" s="55">
        <v>44515</v>
      </c>
      <c r="L609">
        <v>4</v>
      </c>
      <c r="M609" t="s">
        <v>117</v>
      </c>
      <c r="N609">
        <v>0</v>
      </c>
      <c r="O609">
        <v>12697140</v>
      </c>
      <c r="P609" t="s">
        <v>118</v>
      </c>
      <c r="Q609">
        <v>50903</v>
      </c>
      <c r="R609">
        <v>0</v>
      </c>
      <c r="S609">
        <v>8.3412148710000009E-3</v>
      </c>
      <c r="T609" s="19">
        <v>226711.34</v>
      </c>
      <c r="U609" s="19">
        <v>226986.41</v>
      </c>
      <c r="V609" s="19">
        <f t="shared" si="9"/>
        <v>275.07000000000698</v>
      </c>
      <c r="W609">
        <v>0</v>
      </c>
      <c r="X609">
        <v>0</v>
      </c>
      <c r="Y609">
        <v>0</v>
      </c>
      <c r="Z609">
        <v>275.07000000000698</v>
      </c>
      <c r="AA609">
        <v>226711.34</v>
      </c>
      <c r="AB609">
        <v>0.121330498951</v>
      </c>
      <c r="AC609">
        <v>0.472440944882</v>
      </c>
      <c r="AD609" s="55">
        <v>44516.209247685183</v>
      </c>
      <c r="AE609" s="55">
        <v>44516.336430868054</v>
      </c>
      <c r="AF609">
        <v>50903</v>
      </c>
      <c r="AG609" t="s">
        <v>2493</v>
      </c>
      <c r="AH609" t="s">
        <v>2494</v>
      </c>
      <c r="AI609" t="s">
        <v>120</v>
      </c>
      <c r="AJ609" t="s">
        <v>120</v>
      </c>
      <c r="AK609" s="55">
        <v>44516.151238425926</v>
      </c>
      <c r="AL609" s="55">
        <v>44516.250243055554</v>
      </c>
      <c r="AM609" t="s">
        <v>12</v>
      </c>
      <c r="AN609">
        <v>6927374</v>
      </c>
      <c r="AO609" t="s">
        <v>32</v>
      </c>
      <c r="AP609" t="s">
        <v>33</v>
      </c>
      <c r="AQ609">
        <v>3</v>
      </c>
      <c r="AR609" t="s">
        <v>381</v>
      </c>
      <c r="AS609" t="s">
        <v>2493</v>
      </c>
      <c r="AT609" s="53">
        <v>36161</v>
      </c>
      <c r="AU609" t="s">
        <v>382</v>
      </c>
      <c r="AV609" t="s">
        <v>381</v>
      </c>
      <c r="AW609" t="s">
        <v>12</v>
      </c>
      <c r="AX609" s="53">
        <v>44249</v>
      </c>
      <c r="AY609" t="s">
        <v>123</v>
      </c>
      <c r="AZ609" t="s">
        <v>52</v>
      </c>
      <c r="BA609" t="s">
        <v>53</v>
      </c>
      <c r="BB609" t="s">
        <v>233</v>
      </c>
      <c r="BC609" t="s">
        <v>120</v>
      </c>
      <c r="BD609" t="s">
        <v>124</v>
      </c>
      <c r="BE609" t="s">
        <v>120</v>
      </c>
    </row>
    <row r="610" spans="1:57" hidden="1" x14ac:dyDescent="0.3">
      <c r="A610" s="55">
        <v>44515</v>
      </c>
      <c r="B610" t="s">
        <v>3</v>
      </c>
      <c r="C610" t="s">
        <v>32</v>
      </c>
      <c r="D610" t="s">
        <v>33</v>
      </c>
      <c r="E610">
        <v>3</v>
      </c>
      <c r="F610" t="s">
        <v>52</v>
      </c>
      <c r="G610" t="s">
        <v>53</v>
      </c>
      <c r="H610" t="s">
        <v>116</v>
      </c>
      <c r="I610" t="s">
        <v>69</v>
      </c>
      <c r="J610" s="55">
        <v>44514</v>
      </c>
      <c r="K610" s="55">
        <v>44515</v>
      </c>
      <c r="L610">
        <v>4</v>
      </c>
      <c r="M610" t="s">
        <v>117</v>
      </c>
      <c r="N610">
        <v>0</v>
      </c>
      <c r="O610">
        <v>12697140</v>
      </c>
      <c r="P610" t="s">
        <v>118</v>
      </c>
      <c r="Q610">
        <v>50964</v>
      </c>
      <c r="R610">
        <v>0</v>
      </c>
      <c r="S610">
        <v>2.8150026496E-2</v>
      </c>
      <c r="T610" s="19">
        <v>765108</v>
      </c>
      <c r="U610" s="19">
        <v>763939.4</v>
      </c>
      <c r="V610" s="19">
        <f t="shared" si="9"/>
        <v>-1168.5999999999767</v>
      </c>
      <c r="W610">
        <v>0</v>
      </c>
      <c r="X610">
        <v>0</v>
      </c>
      <c r="Y610">
        <v>0</v>
      </c>
      <c r="Z610">
        <v>-1168.5999999999799</v>
      </c>
      <c r="AA610">
        <v>765108</v>
      </c>
      <c r="AB610">
        <v>-0.15273660712000001</v>
      </c>
      <c r="AC610">
        <v>0.451671183378</v>
      </c>
      <c r="AD610" s="55">
        <v>44516.209247685183</v>
      </c>
      <c r="AE610" s="55">
        <v>44516.336430868054</v>
      </c>
      <c r="AF610">
        <v>50964</v>
      </c>
      <c r="AG610" t="s">
        <v>2498</v>
      </c>
      <c r="AH610" t="s">
        <v>2499</v>
      </c>
      <c r="AI610" t="s">
        <v>120</v>
      </c>
      <c r="AJ610">
        <v>0</v>
      </c>
      <c r="AK610" s="55">
        <v>44516.151261574072</v>
      </c>
      <c r="AL610" s="55">
        <v>44516.250254629631</v>
      </c>
      <c r="AM610" t="s">
        <v>3</v>
      </c>
      <c r="AN610">
        <v>4169219</v>
      </c>
      <c r="AO610" t="s">
        <v>32</v>
      </c>
      <c r="AP610" t="s">
        <v>33</v>
      </c>
      <c r="AQ610">
        <v>3</v>
      </c>
      <c r="AR610" t="s">
        <v>266</v>
      </c>
      <c r="AS610" t="s">
        <v>2498</v>
      </c>
      <c r="AT610" s="53">
        <v>36161</v>
      </c>
      <c r="AU610" t="s">
        <v>267</v>
      </c>
      <c r="AV610" t="s">
        <v>268</v>
      </c>
      <c r="AW610" t="s">
        <v>3</v>
      </c>
      <c r="AX610" s="53">
        <v>44249</v>
      </c>
      <c r="AY610" t="s">
        <v>123</v>
      </c>
      <c r="AZ610" t="s">
        <v>52</v>
      </c>
      <c r="BA610" t="s">
        <v>53</v>
      </c>
      <c r="BB610" t="s">
        <v>233</v>
      </c>
      <c r="BC610" t="s">
        <v>120</v>
      </c>
      <c r="BD610" t="s">
        <v>124</v>
      </c>
      <c r="BE610" t="s">
        <v>120</v>
      </c>
    </row>
    <row r="611" spans="1:57" hidden="1" x14ac:dyDescent="0.3">
      <c r="A611" s="55">
        <v>44515</v>
      </c>
      <c r="B611" t="s">
        <v>11</v>
      </c>
      <c r="C611" t="s">
        <v>32</v>
      </c>
      <c r="D611" t="s">
        <v>33</v>
      </c>
      <c r="E611">
        <v>3</v>
      </c>
      <c r="F611" t="s">
        <v>52</v>
      </c>
      <c r="G611" t="s">
        <v>53</v>
      </c>
      <c r="H611" t="s">
        <v>116</v>
      </c>
      <c r="I611" t="s">
        <v>69</v>
      </c>
      <c r="J611" s="55">
        <v>44514</v>
      </c>
      <c r="K611" s="55">
        <v>44515</v>
      </c>
      <c r="L611">
        <v>4</v>
      </c>
      <c r="M611" t="s">
        <v>117</v>
      </c>
      <c r="N611">
        <v>0</v>
      </c>
      <c r="O611">
        <v>12697140</v>
      </c>
      <c r="P611" t="s">
        <v>118</v>
      </c>
      <c r="Q611">
        <v>50968</v>
      </c>
      <c r="R611">
        <v>0</v>
      </c>
      <c r="S611">
        <v>2.3083612005999999E-2</v>
      </c>
      <c r="T611" s="19">
        <v>627404.60358372994</v>
      </c>
      <c r="U611" s="19">
        <v>623552.58031856199</v>
      </c>
      <c r="V611" s="19">
        <f t="shared" si="9"/>
        <v>-3852.0232651679544</v>
      </c>
      <c r="W611">
        <v>0</v>
      </c>
      <c r="X611">
        <v>0</v>
      </c>
      <c r="Y611">
        <v>0</v>
      </c>
      <c r="Z611">
        <v>-3852.0232651679498</v>
      </c>
      <c r="AA611">
        <v>627404.60358372994</v>
      </c>
      <c r="AB611">
        <v>-0.61396158765300002</v>
      </c>
      <c r="AC611">
        <v>2.5790927052E-2</v>
      </c>
      <c r="AD611" s="55">
        <v>44516.209247685183</v>
      </c>
      <c r="AE611" s="55">
        <v>44516.336430868054</v>
      </c>
      <c r="AF611">
        <v>50968</v>
      </c>
      <c r="AG611" t="s">
        <v>2500</v>
      </c>
      <c r="AH611" t="s">
        <v>2501</v>
      </c>
      <c r="AI611" t="s">
        <v>120</v>
      </c>
      <c r="AJ611">
        <v>0</v>
      </c>
      <c r="AK611" s="55">
        <v>44516.151261574072</v>
      </c>
      <c r="AL611" s="55">
        <v>44516.250254629631</v>
      </c>
      <c r="AM611" t="s">
        <v>11</v>
      </c>
      <c r="AN611">
        <v>7332687</v>
      </c>
      <c r="AO611" t="s">
        <v>32</v>
      </c>
      <c r="AP611" t="s">
        <v>33</v>
      </c>
      <c r="AQ611">
        <v>3</v>
      </c>
      <c r="AR611" t="s">
        <v>377</v>
      </c>
      <c r="AS611" t="s">
        <v>2500</v>
      </c>
      <c r="AT611" s="53">
        <v>36161</v>
      </c>
      <c r="AU611" t="s">
        <v>378</v>
      </c>
      <c r="AV611" t="s">
        <v>377</v>
      </c>
      <c r="AW611" t="s">
        <v>11</v>
      </c>
      <c r="AX611" s="53">
        <v>44249</v>
      </c>
      <c r="AY611" t="s">
        <v>123</v>
      </c>
      <c r="AZ611" t="s">
        <v>52</v>
      </c>
      <c r="BA611" t="s">
        <v>53</v>
      </c>
      <c r="BB611" t="s">
        <v>233</v>
      </c>
      <c r="BC611" t="s">
        <v>120</v>
      </c>
      <c r="BD611" t="s">
        <v>124</v>
      </c>
      <c r="BE611" t="s">
        <v>120</v>
      </c>
    </row>
    <row r="612" spans="1:57" hidden="1" x14ac:dyDescent="0.3">
      <c r="A612" s="55">
        <v>44515</v>
      </c>
      <c r="B612" t="s">
        <v>13</v>
      </c>
      <c r="C612" t="s">
        <v>32</v>
      </c>
      <c r="D612" t="s">
        <v>33</v>
      </c>
      <c r="E612">
        <v>3</v>
      </c>
      <c r="F612" t="s">
        <v>52</v>
      </c>
      <c r="G612" t="s">
        <v>53</v>
      </c>
      <c r="H612" t="s">
        <v>116</v>
      </c>
      <c r="I612" t="s">
        <v>69</v>
      </c>
      <c r="J612" s="55">
        <v>44514</v>
      </c>
      <c r="K612" s="55">
        <v>44515</v>
      </c>
      <c r="L612">
        <v>4</v>
      </c>
      <c r="M612" t="s">
        <v>117</v>
      </c>
      <c r="N612">
        <v>0</v>
      </c>
      <c r="O612">
        <v>12697140</v>
      </c>
      <c r="P612" t="s">
        <v>118</v>
      </c>
      <c r="Q612">
        <v>51154</v>
      </c>
      <c r="R612">
        <v>0</v>
      </c>
      <c r="S612">
        <v>1.0011680059E-2</v>
      </c>
      <c r="T612" s="19">
        <v>272114.00698000001</v>
      </c>
      <c r="U612" s="19">
        <v>271858.77761500003</v>
      </c>
      <c r="V612" s="19">
        <f t="shared" si="9"/>
        <v>-255.22936499997741</v>
      </c>
      <c r="W612">
        <v>0</v>
      </c>
      <c r="X612">
        <v>0</v>
      </c>
      <c r="Y612">
        <v>0</v>
      </c>
      <c r="Z612">
        <v>-255.22936499997701</v>
      </c>
      <c r="AA612">
        <v>272114.00698000001</v>
      </c>
      <c r="AB612">
        <v>-9.3795011816000001E-2</v>
      </c>
      <c r="AC612">
        <v>0.30105809313999998</v>
      </c>
      <c r="AD612" s="55">
        <v>44516.209247685183</v>
      </c>
      <c r="AE612" s="55">
        <v>44516.336430868054</v>
      </c>
      <c r="AF612">
        <v>51154</v>
      </c>
      <c r="AG612" t="s">
        <v>2502</v>
      </c>
      <c r="AH612" t="s">
        <v>2503</v>
      </c>
      <c r="AI612" t="s">
        <v>120</v>
      </c>
      <c r="AJ612">
        <v>0</v>
      </c>
      <c r="AK612" s="55">
        <v>44516.151284722226</v>
      </c>
      <c r="AL612" s="55">
        <v>44516.250254629631</v>
      </c>
      <c r="AM612" t="s">
        <v>13</v>
      </c>
      <c r="AN612" t="s">
        <v>2504</v>
      </c>
      <c r="AO612" t="s">
        <v>32</v>
      </c>
      <c r="AP612" t="s">
        <v>33</v>
      </c>
      <c r="AQ612">
        <v>3</v>
      </c>
      <c r="AR612" t="s">
        <v>122</v>
      </c>
      <c r="AS612" t="s">
        <v>2502</v>
      </c>
      <c r="AT612" s="53">
        <v>36161</v>
      </c>
      <c r="AU612" t="s">
        <v>232</v>
      </c>
      <c r="AV612" t="s">
        <v>122</v>
      </c>
      <c r="AW612" t="s">
        <v>13</v>
      </c>
      <c r="AX612" s="53">
        <v>44249</v>
      </c>
      <c r="AY612" t="s">
        <v>123</v>
      </c>
      <c r="AZ612" t="s">
        <v>52</v>
      </c>
      <c r="BA612" t="s">
        <v>53</v>
      </c>
      <c r="BB612" t="s">
        <v>233</v>
      </c>
      <c r="BC612" t="s">
        <v>120</v>
      </c>
      <c r="BD612" t="s">
        <v>124</v>
      </c>
      <c r="BE612" t="s">
        <v>120</v>
      </c>
    </row>
    <row r="613" spans="1:57" hidden="1" x14ac:dyDescent="0.3">
      <c r="A613" s="55">
        <v>44515</v>
      </c>
      <c r="B613" t="s">
        <v>5</v>
      </c>
      <c r="C613" t="s">
        <v>32</v>
      </c>
      <c r="D613" t="s">
        <v>33</v>
      </c>
      <c r="E613">
        <v>3</v>
      </c>
      <c r="F613" t="s">
        <v>52</v>
      </c>
      <c r="G613" t="s">
        <v>53</v>
      </c>
      <c r="H613" t="s">
        <v>116</v>
      </c>
      <c r="I613" t="s">
        <v>69</v>
      </c>
      <c r="J613" s="55">
        <v>44514</v>
      </c>
      <c r="K613" s="55">
        <v>44515</v>
      </c>
      <c r="L613">
        <v>4</v>
      </c>
      <c r="M613" t="s">
        <v>117</v>
      </c>
      <c r="N613">
        <v>0</v>
      </c>
      <c r="O613">
        <v>12697140</v>
      </c>
      <c r="P613" t="s">
        <v>118</v>
      </c>
      <c r="Q613">
        <v>54774</v>
      </c>
      <c r="R613">
        <v>0</v>
      </c>
      <c r="S613">
        <v>1.530556972E-2</v>
      </c>
      <c r="T613" s="19">
        <v>416000.1</v>
      </c>
      <c r="U613" s="19">
        <v>414925.6</v>
      </c>
      <c r="V613" s="19">
        <f t="shared" si="9"/>
        <v>-1074.5</v>
      </c>
      <c r="W613">
        <v>0</v>
      </c>
      <c r="X613">
        <v>0</v>
      </c>
      <c r="Y613">
        <v>0</v>
      </c>
      <c r="Z613">
        <v>-1074.5</v>
      </c>
      <c r="AA613">
        <v>416000.1</v>
      </c>
      <c r="AB613">
        <v>-0.25829320714100001</v>
      </c>
      <c r="AC613">
        <v>-0.139925373134</v>
      </c>
      <c r="AD613" s="55">
        <v>44516.209247685183</v>
      </c>
      <c r="AE613" s="55">
        <v>44516.336430868054</v>
      </c>
      <c r="AF613">
        <v>54774</v>
      </c>
      <c r="AG613" t="s">
        <v>2515</v>
      </c>
      <c r="AH613" t="s">
        <v>2516</v>
      </c>
      <c r="AI613" t="s">
        <v>120</v>
      </c>
      <c r="AJ613">
        <v>0</v>
      </c>
      <c r="AK613" s="55">
        <v>44516.151203703703</v>
      </c>
      <c r="AL613" s="55">
        <v>44516.250243055554</v>
      </c>
      <c r="AM613" t="s">
        <v>5</v>
      </c>
      <c r="AN613" t="s">
        <v>2517</v>
      </c>
      <c r="AO613" t="s">
        <v>32</v>
      </c>
      <c r="AP613" t="s">
        <v>33</v>
      </c>
      <c r="AQ613">
        <v>3</v>
      </c>
      <c r="AR613" t="s">
        <v>167</v>
      </c>
      <c r="AS613" t="s">
        <v>2515</v>
      </c>
      <c r="AT613" s="53">
        <v>36161</v>
      </c>
      <c r="AU613" t="s">
        <v>241</v>
      </c>
      <c r="AV613" t="s">
        <v>167</v>
      </c>
      <c r="AW613" t="s">
        <v>5</v>
      </c>
      <c r="AX613" s="53">
        <v>44249</v>
      </c>
      <c r="AY613" t="s">
        <v>123</v>
      </c>
      <c r="AZ613" t="s">
        <v>52</v>
      </c>
      <c r="BA613" t="s">
        <v>53</v>
      </c>
      <c r="BB613" t="s">
        <v>233</v>
      </c>
      <c r="BC613" t="s">
        <v>120</v>
      </c>
      <c r="BD613" t="s">
        <v>124</v>
      </c>
      <c r="BE613" t="s">
        <v>120</v>
      </c>
    </row>
    <row r="614" spans="1:57" hidden="1" x14ac:dyDescent="0.3">
      <c r="A614" s="55">
        <v>44515</v>
      </c>
      <c r="B614" t="s">
        <v>8</v>
      </c>
      <c r="C614" t="s">
        <v>32</v>
      </c>
      <c r="D614" t="s">
        <v>33</v>
      </c>
      <c r="E614">
        <v>3</v>
      </c>
      <c r="F614" t="s">
        <v>52</v>
      </c>
      <c r="G614" t="s">
        <v>53</v>
      </c>
      <c r="H614" t="s">
        <v>116</v>
      </c>
      <c r="I614" t="s">
        <v>69</v>
      </c>
      <c r="J614" s="55">
        <v>44514</v>
      </c>
      <c r="K614" s="55">
        <v>44515</v>
      </c>
      <c r="L614">
        <v>4</v>
      </c>
      <c r="M614" t="s">
        <v>117</v>
      </c>
      <c r="N614">
        <v>0</v>
      </c>
      <c r="O614">
        <v>12697140</v>
      </c>
      <c r="P614" t="s">
        <v>118</v>
      </c>
      <c r="Q614">
        <v>54779</v>
      </c>
      <c r="R614">
        <v>0</v>
      </c>
      <c r="S614">
        <v>6.4865203282999995E-2</v>
      </c>
      <c r="T614" s="19">
        <v>1763013.8273831799</v>
      </c>
      <c r="U614" s="19">
        <v>1616312.7987124401</v>
      </c>
      <c r="V614" s="19">
        <f t="shared" si="9"/>
        <v>-146701.02867073985</v>
      </c>
      <c r="W614">
        <v>-128525.16</v>
      </c>
      <c r="X614">
        <v>0</v>
      </c>
      <c r="Y614">
        <v>-128525.16</v>
      </c>
      <c r="Z614">
        <v>-18175.868670739801</v>
      </c>
      <c r="AA614">
        <v>1763013.8273831799</v>
      </c>
      <c r="AB614">
        <v>-1.0309544025370001</v>
      </c>
      <c r="AC614">
        <v>-0.62236543803900002</v>
      </c>
      <c r="AD614" s="55">
        <v>44516.209247685183</v>
      </c>
      <c r="AE614" s="55">
        <v>44516.336430868054</v>
      </c>
      <c r="AF614">
        <v>54779</v>
      </c>
      <c r="AG614" t="s">
        <v>2518</v>
      </c>
      <c r="AH614">
        <v>8058</v>
      </c>
      <c r="AI614" t="s">
        <v>120</v>
      </c>
      <c r="AJ614" t="s">
        <v>120</v>
      </c>
      <c r="AK614" s="55">
        <v>44516.151226851849</v>
      </c>
      <c r="AL614" s="55">
        <v>44516.250243055554</v>
      </c>
      <c r="AM614" t="s">
        <v>8</v>
      </c>
      <c r="AN614">
        <v>6596785</v>
      </c>
      <c r="AO614" t="s">
        <v>32</v>
      </c>
      <c r="AP614" t="s">
        <v>33</v>
      </c>
      <c r="AQ614">
        <v>3</v>
      </c>
      <c r="AR614" t="s">
        <v>161</v>
      </c>
      <c r="AS614" t="s">
        <v>2518</v>
      </c>
      <c r="AT614" s="53">
        <v>36161</v>
      </c>
      <c r="AU614" t="s">
        <v>240</v>
      </c>
      <c r="AV614" t="s">
        <v>161</v>
      </c>
      <c r="AW614" t="s">
        <v>8</v>
      </c>
      <c r="AX614" s="53">
        <v>44249</v>
      </c>
      <c r="AY614" t="s">
        <v>123</v>
      </c>
      <c r="AZ614" t="s">
        <v>52</v>
      </c>
      <c r="BA614" t="s">
        <v>53</v>
      </c>
      <c r="BB614" t="s">
        <v>233</v>
      </c>
      <c r="BC614" t="s">
        <v>120</v>
      </c>
      <c r="BD614" t="s">
        <v>124</v>
      </c>
      <c r="BE614" t="s">
        <v>120</v>
      </c>
    </row>
    <row r="615" spans="1:57" hidden="1" x14ac:dyDescent="0.3">
      <c r="A615" s="55">
        <v>44515</v>
      </c>
      <c r="B615" t="s">
        <v>4</v>
      </c>
      <c r="C615" t="s">
        <v>32</v>
      </c>
      <c r="D615" t="s">
        <v>33</v>
      </c>
      <c r="E615">
        <v>3</v>
      </c>
      <c r="F615" t="s">
        <v>52</v>
      </c>
      <c r="G615" t="s">
        <v>53</v>
      </c>
      <c r="H615" t="s">
        <v>116</v>
      </c>
      <c r="I615" t="s">
        <v>69</v>
      </c>
      <c r="J615" s="55">
        <v>44514</v>
      </c>
      <c r="K615" s="55">
        <v>44515</v>
      </c>
      <c r="L615">
        <v>4</v>
      </c>
      <c r="M615" t="s">
        <v>117</v>
      </c>
      <c r="N615">
        <v>0</v>
      </c>
      <c r="O615">
        <v>12697140</v>
      </c>
      <c r="P615" t="s">
        <v>118</v>
      </c>
      <c r="Q615">
        <v>54781</v>
      </c>
      <c r="R615">
        <v>0</v>
      </c>
      <c r="S615">
        <v>1.0641262297E-2</v>
      </c>
      <c r="T615" s="19">
        <v>289225.83483693498</v>
      </c>
      <c r="U615" s="19">
        <v>164254.422180302</v>
      </c>
      <c r="V615" s="19">
        <f t="shared" si="9"/>
        <v>-124971.41265663298</v>
      </c>
      <c r="W615">
        <v>-122614.62</v>
      </c>
      <c r="X615">
        <v>0</v>
      </c>
      <c r="Y615">
        <v>-122614.62</v>
      </c>
      <c r="Z615">
        <v>-2356.7926566329802</v>
      </c>
      <c r="AA615">
        <v>289225.83483693498</v>
      </c>
      <c r="AB615">
        <v>-0.81486242678200005</v>
      </c>
      <c r="AC615">
        <v>-0.21359647809099999</v>
      </c>
      <c r="AD615" s="55">
        <v>44516.209247685183</v>
      </c>
      <c r="AE615" s="55">
        <v>44516.336430868054</v>
      </c>
      <c r="AF615">
        <v>54781</v>
      </c>
      <c r="AG615" t="s">
        <v>2519</v>
      </c>
      <c r="AH615" t="s">
        <v>2520</v>
      </c>
      <c r="AI615" t="s">
        <v>120</v>
      </c>
      <c r="AJ615">
        <v>0</v>
      </c>
      <c r="AK615" s="55">
        <v>44516.151192129626</v>
      </c>
      <c r="AL615" s="55">
        <v>44516.250243055554</v>
      </c>
      <c r="AM615" t="s">
        <v>4</v>
      </c>
      <c r="AN615" t="s">
        <v>2521</v>
      </c>
      <c r="AO615" t="s">
        <v>32</v>
      </c>
      <c r="AP615" t="s">
        <v>33</v>
      </c>
      <c r="AQ615">
        <v>3</v>
      </c>
      <c r="AR615" t="s">
        <v>197</v>
      </c>
      <c r="AS615" t="s">
        <v>2519</v>
      </c>
      <c r="AT615" s="53">
        <v>36161</v>
      </c>
      <c r="AU615" t="s">
        <v>248</v>
      </c>
      <c r="AV615" t="s">
        <v>197</v>
      </c>
      <c r="AW615" t="s">
        <v>4</v>
      </c>
      <c r="AX615" s="53">
        <v>44249</v>
      </c>
      <c r="AY615" t="s">
        <v>123</v>
      </c>
      <c r="AZ615" t="s">
        <v>52</v>
      </c>
      <c r="BA615" t="s">
        <v>53</v>
      </c>
      <c r="BB615" t="s">
        <v>233</v>
      </c>
      <c r="BC615" t="s">
        <v>120</v>
      </c>
      <c r="BD615" t="s">
        <v>124</v>
      </c>
      <c r="BE615" t="s">
        <v>120</v>
      </c>
    </row>
    <row r="616" spans="1:57" hidden="1" x14ac:dyDescent="0.3">
      <c r="A616" s="55">
        <v>44515</v>
      </c>
      <c r="B616" t="s">
        <v>4</v>
      </c>
      <c r="C616" t="s">
        <v>32</v>
      </c>
      <c r="D616" t="s">
        <v>33</v>
      </c>
      <c r="E616">
        <v>3</v>
      </c>
      <c r="F616" t="s">
        <v>52</v>
      </c>
      <c r="G616" t="s">
        <v>53</v>
      </c>
      <c r="H616" t="s">
        <v>116</v>
      </c>
      <c r="I616" t="s">
        <v>69</v>
      </c>
      <c r="J616" s="55">
        <v>44514</v>
      </c>
      <c r="K616" s="55">
        <v>44515</v>
      </c>
      <c r="L616">
        <v>4</v>
      </c>
      <c r="M616" t="s">
        <v>117</v>
      </c>
      <c r="N616">
        <v>0</v>
      </c>
      <c r="O616">
        <v>12697140</v>
      </c>
      <c r="P616" t="s">
        <v>118</v>
      </c>
      <c r="Q616">
        <v>54787</v>
      </c>
      <c r="R616">
        <v>0</v>
      </c>
      <c r="S616">
        <v>6.496344488E-3</v>
      </c>
      <c r="T616" s="19">
        <v>176568.4</v>
      </c>
      <c r="U616" s="19">
        <v>180870.44</v>
      </c>
      <c r="V616" s="19">
        <f t="shared" si="9"/>
        <v>4302.0400000000081</v>
      </c>
      <c r="W616">
        <v>0</v>
      </c>
      <c r="X616">
        <v>0</v>
      </c>
      <c r="Y616">
        <v>0</v>
      </c>
      <c r="Z616">
        <v>4302.04000000001</v>
      </c>
      <c r="AA616">
        <v>176568.4</v>
      </c>
      <c r="AB616">
        <v>2.436472211336</v>
      </c>
      <c r="AC616">
        <v>3.0574375702330001</v>
      </c>
      <c r="AD616" s="55">
        <v>44516.209247685183</v>
      </c>
      <c r="AE616" s="55">
        <v>44516.336430868054</v>
      </c>
      <c r="AF616">
        <v>54787</v>
      </c>
      <c r="AG616" t="s">
        <v>2522</v>
      </c>
      <c r="AH616" t="s">
        <v>2523</v>
      </c>
      <c r="AI616" t="s">
        <v>120</v>
      </c>
      <c r="AJ616">
        <v>0</v>
      </c>
      <c r="AK616" s="55">
        <v>44516.151203703703</v>
      </c>
      <c r="AL616" s="55">
        <v>44516.250243055554</v>
      </c>
      <c r="AM616" t="s">
        <v>4</v>
      </c>
      <c r="AN616">
        <v>7634394</v>
      </c>
      <c r="AO616" t="s">
        <v>32</v>
      </c>
      <c r="AP616" t="s">
        <v>33</v>
      </c>
      <c r="AQ616">
        <v>3</v>
      </c>
      <c r="AR616" t="s">
        <v>336</v>
      </c>
      <c r="AS616" t="s">
        <v>2522</v>
      </c>
      <c r="AT616" s="53">
        <v>36161</v>
      </c>
      <c r="AU616" t="s">
        <v>337</v>
      </c>
      <c r="AV616" t="s">
        <v>336</v>
      </c>
      <c r="AW616" t="s">
        <v>4</v>
      </c>
      <c r="AX616" s="53">
        <v>44249</v>
      </c>
      <c r="AY616" t="s">
        <v>123</v>
      </c>
      <c r="AZ616" t="s">
        <v>52</v>
      </c>
      <c r="BA616" t="s">
        <v>53</v>
      </c>
      <c r="BB616" t="s">
        <v>233</v>
      </c>
      <c r="BC616" t="s">
        <v>120</v>
      </c>
      <c r="BD616" t="s">
        <v>124</v>
      </c>
      <c r="BE616" t="s">
        <v>120</v>
      </c>
    </row>
    <row r="617" spans="1:57" hidden="1" x14ac:dyDescent="0.3">
      <c r="A617" s="55">
        <v>44515</v>
      </c>
      <c r="B617" t="s">
        <v>1</v>
      </c>
      <c r="C617" t="s">
        <v>32</v>
      </c>
      <c r="D617" t="s">
        <v>33</v>
      </c>
      <c r="E617">
        <v>3</v>
      </c>
      <c r="F617" t="s">
        <v>52</v>
      </c>
      <c r="G617" t="s">
        <v>53</v>
      </c>
      <c r="H617" t="s">
        <v>116</v>
      </c>
      <c r="I617" t="s">
        <v>69</v>
      </c>
      <c r="J617" s="55">
        <v>44514</v>
      </c>
      <c r="K617" s="55">
        <v>44515</v>
      </c>
      <c r="L617">
        <v>4</v>
      </c>
      <c r="M617" t="s">
        <v>117</v>
      </c>
      <c r="N617">
        <v>0</v>
      </c>
      <c r="O617">
        <v>12697140</v>
      </c>
      <c r="P617" t="s">
        <v>118</v>
      </c>
      <c r="Q617">
        <v>54788</v>
      </c>
      <c r="R617">
        <v>0</v>
      </c>
      <c r="S617">
        <v>1.7042390165999999E-2</v>
      </c>
      <c r="T617" s="19">
        <v>463206.28</v>
      </c>
      <c r="U617" s="19">
        <v>461375.97</v>
      </c>
      <c r="V617" s="19">
        <f t="shared" si="9"/>
        <v>-1830.3100000000559</v>
      </c>
      <c r="W617">
        <v>0</v>
      </c>
      <c r="X617">
        <v>0</v>
      </c>
      <c r="Y617">
        <v>0</v>
      </c>
      <c r="Z617">
        <v>-1830.31000000006</v>
      </c>
      <c r="AA617">
        <v>463206.28</v>
      </c>
      <c r="AB617">
        <v>-0.395139288699</v>
      </c>
      <c r="AC617">
        <v>-0.53811659192799999</v>
      </c>
      <c r="AD617" s="55">
        <v>44516.209247685183</v>
      </c>
      <c r="AE617" s="55">
        <v>44516.336430868054</v>
      </c>
      <c r="AF617">
        <v>54788</v>
      </c>
      <c r="AG617" t="s">
        <v>2524</v>
      </c>
      <c r="AH617" t="s">
        <v>2525</v>
      </c>
      <c r="AI617" t="s">
        <v>120</v>
      </c>
      <c r="AJ617" t="s">
        <v>120</v>
      </c>
      <c r="AK617" s="55">
        <v>44516.151192129626</v>
      </c>
      <c r="AL617" s="55">
        <v>44516.250243055554</v>
      </c>
      <c r="AM617" t="s">
        <v>1</v>
      </c>
      <c r="AN617">
        <v>6585084</v>
      </c>
      <c r="AO617" t="s">
        <v>32</v>
      </c>
      <c r="AP617" t="s">
        <v>33</v>
      </c>
      <c r="AQ617">
        <v>3</v>
      </c>
      <c r="AR617" t="s">
        <v>158</v>
      </c>
      <c r="AS617" t="s">
        <v>2524</v>
      </c>
      <c r="AT617" s="53">
        <v>36161</v>
      </c>
      <c r="AU617" t="s">
        <v>238</v>
      </c>
      <c r="AV617" t="s">
        <v>239</v>
      </c>
      <c r="AW617" t="s">
        <v>1</v>
      </c>
      <c r="AX617" s="53">
        <v>44249</v>
      </c>
      <c r="AY617" t="s">
        <v>123</v>
      </c>
      <c r="AZ617" t="s">
        <v>52</v>
      </c>
      <c r="BA617" t="s">
        <v>53</v>
      </c>
      <c r="BB617" t="s">
        <v>233</v>
      </c>
      <c r="BC617" t="s">
        <v>120</v>
      </c>
      <c r="BD617" t="s">
        <v>124</v>
      </c>
      <c r="BE617" t="s">
        <v>120</v>
      </c>
    </row>
    <row r="618" spans="1:57" hidden="1" x14ac:dyDescent="0.3">
      <c r="A618" s="55">
        <v>44515</v>
      </c>
      <c r="B618" t="s">
        <v>8</v>
      </c>
      <c r="C618" t="s">
        <v>32</v>
      </c>
      <c r="D618" t="s">
        <v>33</v>
      </c>
      <c r="E618">
        <v>3</v>
      </c>
      <c r="F618" t="s">
        <v>52</v>
      </c>
      <c r="G618" t="s">
        <v>53</v>
      </c>
      <c r="H618" t="s">
        <v>116</v>
      </c>
      <c r="I618" t="s">
        <v>69</v>
      </c>
      <c r="J618" s="55">
        <v>44514</v>
      </c>
      <c r="K618" s="55">
        <v>44515</v>
      </c>
      <c r="L618">
        <v>4</v>
      </c>
      <c r="M618" t="s">
        <v>117</v>
      </c>
      <c r="N618">
        <v>0</v>
      </c>
      <c r="O618">
        <v>12697140</v>
      </c>
      <c r="P618" t="s">
        <v>118</v>
      </c>
      <c r="Q618">
        <v>54790</v>
      </c>
      <c r="R618">
        <v>0</v>
      </c>
      <c r="S618">
        <v>7.9391894729999996E-3</v>
      </c>
      <c r="T618" s="19">
        <v>215784.428501602</v>
      </c>
      <c r="U618" s="19">
        <v>214018.12861373101</v>
      </c>
      <c r="V618" s="19">
        <f t="shared" si="9"/>
        <v>-1766.2998878709914</v>
      </c>
      <c r="W618">
        <v>0</v>
      </c>
      <c r="X618">
        <v>0</v>
      </c>
      <c r="Y618">
        <v>0</v>
      </c>
      <c r="Z618">
        <v>-1766.29988787099</v>
      </c>
      <c r="AA618">
        <v>215784.428501602</v>
      </c>
      <c r="AB618">
        <v>-0.81854835408500004</v>
      </c>
      <c r="AC618">
        <v>-0.40908161178199998</v>
      </c>
      <c r="AD618" s="55">
        <v>44516.209247685183</v>
      </c>
      <c r="AE618" s="55">
        <v>44516.336430868054</v>
      </c>
      <c r="AF618">
        <v>54790</v>
      </c>
      <c r="AG618" t="s">
        <v>2526</v>
      </c>
      <c r="AH618">
        <v>2875</v>
      </c>
      <c r="AI618" t="s">
        <v>120</v>
      </c>
      <c r="AJ618">
        <v>0</v>
      </c>
      <c r="AK618" s="55">
        <v>44516.151226851849</v>
      </c>
      <c r="AL618" s="55">
        <v>44516.250243055554</v>
      </c>
      <c r="AM618" t="s">
        <v>8</v>
      </c>
      <c r="AN618">
        <v>6899967</v>
      </c>
      <c r="AO618" t="s">
        <v>32</v>
      </c>
      <c r="AP618" t="s">
        <v>33</v>
      </c>
      <c r="AQ618">
        <v>3</v>
      </c>
      <c r="AR618" t="s">
        <v>161</v>
      </c>
      <c r="AS618" t="s">
        <v>2526</v>
      </c>
      <c r="AT618" s="53">
        <v>36161</v>
      </c>
      <c r="AU618" t="s">
        <v>240</v>
      </c>
      <c r="AV618" t="s">
        <v>161</v>
      </c>
      <c r="AW618" t="s">
        <v>8</v>
      </c>
      <c r="AX618" s="53">
        <v>44249</v>
      </c>
      <c r="AY618" t="s">
        <v>123</v>
      </c>
      <c r="AZ618" t="s">
        <v>52</v>
      </c>
      <c r="BA618" t="s">
        <v>53</v>
      </c>
      <c r="BB618" t="s">
        <v>233</v>
      </c>
      <c r="BC618" t="s">
        <v>120</v>
      </c>
      <c r="BD618" t="s">
        <v>124</v>
      </c>
      <c r="BE618" t="s">
        <v>120</v>
      </c>
    </row>
    <row r="619" spans="1:57" hidden="1" x14ac:dyDescent="0.3">
      <c r="A619" s="55">
        <v>44515</v>
      </c>
      <c r="B619" t="s">
        <v>4</v>
      </c>
      <c r="C619" t="s">
        <v>32</v>
      </c>
      <c r="D619" t="s">
        <v>33</v>
      </c>
      <c r="E619">
        <v>3</v>
      </c>
      <c r="F619" t="s">
        <v>52</v>
      </c>
      <c r="G619" t="s">
        <v>53</v>
      </c>
      <c r="H619" t="s">
        <v>116</v>
      </c>
      <c r="I619" t="s">
        <v>69</v>
      </c>
      <c r="J619" s="55">
        <v>44514</v>
      </c>
      <c r="K619" s="55">
        <v>44515</v>
      </c>
      <c r="L619">
        <v>4</v>
      </c>
      <c r="M619" t="s">
        <v>117</v>
      </c>
      <c r="N619">
        <v>0</v>
      </c>
      <c r="O619">
        <v>12697140</v>
      </c>
      <c r="P619" t="s">
        <v>118</v>
      </c>
      <c r="Q619">
        <v>54795</v>
      </c>
      <c r="R619">
        <v>0</v>
      </c>
      <c r="S619">
        <v>1.7553550588999999E-2</v>
      </c>
      <c r="T619" s="19">
        <v>477099.44380807597</v>
      </c>
      <c r="U619" s="19">
        <v>479196.10587562399</v>
      </c>
      <c r="V619" s="19">
        <f t="shared" si="9"/>
        <v>2096.6620675480226</v>
      </c>
      <c r="W619">
        <v>0</v>
      </c>
      <c r="X619">
        <v>0</v>
      </c>
      <c r="Y619">
        <v>0</v>
      </c>
      <c r="Z619">
        <v>2096.6620675480199</v>
      </c>
      <c r="AA619">
        <v>477099.44380807597</v>
      </c>
      <c r="AB619">
        <v>0.43946017853500002</v>
      </c>
      <c r="AC619">
        <v>1.0483285288149999</v>
      </c>
      <c r="AD619" s="55">
        <v>44516.209247685183</v>
      </c>
      <c r="AE619" s="55">
        <v>44516.336430868054</v>
      </c>
      <c r="AF619">
        <v>54795</v>
      </c>
      <c r="AG619" t="s">
        <v>2527</v>
      </c>
      <c r="AH619" t="s">
        <v>2528</v>
      </c>
      <c r="AI619" t="s">
        <v>120</v>
      </c>
      <c r="AJ619" t="s">
        <v>120</v>
      </c>
      <c r="AK619" s="55">
        <v>44516.151203703703</v>
      </c>
      <c r="AL619" s="55">
        <v>44516.250243055554</v>
      </c>
      <c r="AM619" t="s">
        <v>4</v>
      </c>
      <c r="AN619" t="s">
        <v>2529</v>
      </c>
      <c r="AO619" t="s">
        <v>32</v>
      </c>
      <c r="AP619" t="s">
        <v>33</v>
      </c>
      <c r="AQ619">
        <v>3</v>
      </c>
      <c r="AR619" t="s">
        <v>196</v>
      </c>
      <c r="AS619" t="s">
        <v>2527</v>
      </c>
      <c r="AT619" s="53">
        <v>36161</v>
      </c>
      <c r="AU619" t="s">
        <v>254</v>
      </c>
      <c r="AV619" t="s">
        <v>196</v>
      </c>
      <c r="AW619" t="s">
        <v>4</v>
      </c>
      <c r="AX619" s="53">
        <v>44249</v>
      </c>
      <c r="AY619" t="s">
        <v>123</v>
      </c>
      <c r="AZ619" t="s">
        <v>52</v>
      </c>
      <c r="BA619" t="s">
        <v>53</v>
      </c>
      <c r="BB619" t="s">
        <v>233</v>
      </c>
      <c r="BC619" t="s">
        <v>120</v>
      </c>
      <c r="BD619" t="s">
        <v>124</v>
      </c>
      <c r="BE619" t="s">
        <v>120</v>
      </c>
    </row>
    <row r="620" spans="1:57" hidden="1" x14ac:dyDescent="0.3">
      <c r="A620" s="55">
        <v>44515</v>
      </c>
      <c r="B620" t="s">
        <v>8</v>
      </c>
      <c r="C620" t="s">
        <v>32</v>
      </c>
      <c r="D620" t="s">
        <v>33</v>
      </c>
      <c r="E620">
        <v>3</v>
      </c>
      <c r="F620" t="s">
        <v>52</v>
      </c>
      <c r="G620" t="s">
        <v>53</v>
      </c>
      <c r="H620" t="s">
        <v>116</v>
      </c>
      <c r="I620" t="s">
        <v>69</v>
      </c>
      <c r="J620" s="55">
        <v>44514</v>
      </c>
      <c r="K620" s="55">
        <v>44515</v>
      </c>
      <c r="L620">
        <v>4</v>
      </c>
      <c r="M620" t="s">
        <v>117</v>
      </c>
      <c r="N620">
        <v>0</v>
      </c>
      <c r="O620">
        <v>12697140</v>
      </c>
      <c r="P620" t="s">
        <v>118</v>
      </c>
      <c r="Q620">
        <v>54796</v>
      </c>
      <c r="R620">
        <v>0</v>
      </c>
      <c r="S620">
        <v>4.0947546621000003E-2</v>
      </c>
      <c r="T620" s="19">
        <v>1112940.1780466</v>
      </c>
      <c r="U620" s="19">
        <v>988891.77660232503</v>
      </c>
      <c r="V620" s="19">
        <f t="shared" si="9"/>
        <v>-124048.40144427493</v>
      </c>
      <c r="W620">
        <v>-124862.59</v>
      </c>
      <c r="X620">
        <v>0</v>
      </c>
      <c r="Y620">
        <v>-124862.59</v>
      </c>
      <c r="Z620">
        <v>814.18855572506402</v>
      </c>
      <c r="AA620">
        <v>1112940.1780466</v>
      </c>
      <c r="AB620">
        <v>7.3156542623000004E-2</v>
      </c>
      <c r="AC620">
        <v>0.48630334799800001</v>
      </c>
      <c r="AD620" s="55">
        <v>44516.209247685183</v>
      </c>
      <c r="AE620" s="55">
        <v>44516.336430868054</v>
      </c>
      <c r="AF620">
        <v>54796</v>
      </c>
      <c r="AG620" t="s">
        <v>2530</v>
      </c>
      <c r="AH620">
        <v>6503</v>
      </c>
      <c r="AI620" t="s">
        <v>120</v>
      </c>
      <c r="AJ620" t="s">
        <v>120</v>
      </c>
      <c r="AK620" s="55">
        <v>44516.151226851849</v>
      </c>
      <c r="AL620" s="55">
        <v>44516.250243055554</v>
      </c>
      <c r="AM620" t="s">
        <v>8</v>
      </c>
      <c r="AN620">
        <v>6597045</v>
      </c>
      <c r="AO620" t="s">
        <v>32</v>
      </c>
      <c r="AP620" t="s">
        <v>33</v>
      </c>
      <c r="AQ620">
        <v>3</v>
      </c>
      <c r="AR620" t="s">
        <v>161</v>
      </c>
      <c r="AS620" t="s">
        <v>2530</v>
      </c>
      <c r="AT620" s="53">
        <v>36161</v>
      </c>
      <c r="AU620" t="s">
        <v>240</v>
      </c>
      <c r="AV620" t="s">
        <v>161</v>
      </c>
      <c r="AW620" t="s">
        <v>8</v>
      </c>
      <c r="AX620" s="53">
        <v>44249</v>
      </c>
      <c r="AY620" t="s">
        <v>123</v>
      </c>
      <c r="AZ620" t="s">
        <v>52</v>
      </c>
      <c r="BA620" t="s">
        <v>53</v>
      </c>
      <c r="BB620" t="s">
        <v>233</v>
      </c>
      <c r="BC620" t="s">
        <v>120</v>
      </c>
      <c r="BD620" t="s">
        <v>124</v>
      </c>
      <c r="BE620" t="s">
        <v>120</v>
      </c>
    </row>
    <row r="621" spans="1:57" hidden="1" x14ac:dyDescent="0.3">
      <c r="A621" s="55">
        <v>44515</v>
      </c>
      <c r="B621" t="s">
        <v>5</v>
      </c>
      <c r="C621" t="s">
        <v>32</v>
      </c>
      <c r="D621" t="s">
        <v>33</v>
      </c>
      <c r="E621">
        <v>3</v>
      </c>
      <c r="F621" t="s">
        <v>52</v>
      </c>
      <c r="G621" t="s">
        <v>53</v>
      </c>
      <c r="H621" t="s">
        <v>116</v>
      </c>
      <c r="I621" t="s">
        <v>69</v>
      </c>
      <c r="J621" s="55">
        <v>44514</v>
      </c>
      <c r="K621" s="55">
        <v>44515</v>
      </c>
      <c r="L621">
        <v>4</v>
      </c>
      <c r="M621" t="s">
        <v>117</v>
      </c>
      <c r="N621">
        <v>0</v>
      </c>
      <c r="O621">
        <v>12697140</v>
      </c>
      <c r="P621" t="s">
        <v>118</v>
      </c>
      <c r="Q621">
        <v>54797</v>
      </c>
      <c r="R621">
        <v>0</v>
      </c>
      <c r="S621">
        <v>2.8068686610000001E-2</v>
      </c>
      <c r="T621" s="19">
        <v>762897.21</v>
      </c>
      <c r="U621" s="19">
        <v>765128.69</v>
      </c>
      <c r="V621" s="19">
        <f t="shared" si="9"/>
        <v>2231.4799999999814</v>
      </c>
      <c r="W621">
        <v>0</v>
      </c>
      <c r="X621">
        <v>0</v>
      </c>
      <c r="Y621">
        <v>0</v>
      </c>
      <c r="Z621">
        <v>2231.47999999998</v>
      </c>
      <c r="AA621">
        <v>762897.21</v>
      </c>
      <c r="AB621">
        <v>0.29250074200699999</v>
      </c>
      <c r="AC621">
        <v>0.41152263374499998</v>
      </c>
      <c r="AD621" s="55">
        <v>44516.209247685183</v>
      </c>
      <c r="AE621" s="55">
        <v>44516.336430868054</v>
      </c>
      <c r="AF621">
        <v>54797</v>
      </c>
      <c r="AG621" t="s">
        <v>2531</v>
      </c>
      <c r="AH621" t="s">
        <v>2532</v>
      </c>
      <c r="AI621" t="s">
        <v>120</v>
      </c>
      <c r="AJ621" t="s">
        <v>120</v>
      </c>
      <c r="AK621" s="55">
        <v>44516.151203703703</v>
      </c>
      <c r="AL621" s="55">
        <v>44516.250243055554</v>
      </c>
      <c r="AM621" t="s">
        <v>5</v>
      </c>
      <c r="AN621" t="s">
        <v>2533</v>
      </c>
      <c r="AO621" t="s">
        <v>32</v>
      </c>
      <c r="AP621" t="s">
        <v>33</v>
      </c>
      <c r="AQ621">
        <v>3</v>
      </c>
      <c r="AR621" t="s">
        <v>167</v>
      </c>
      <c r="AS621" t="s">
        <v>2531</v>
      </c>
      <c r="AT621" s="53">
        <v>36161</v>
      </c>
      <c r="AU621" t="s">
        <v>241</v>
      </c>
      <c r="AV621" t="s">
        <v>167</v>
      </c>
      <c r="AW621" t="s">
        <v>5</v>
      </c>
      <c r="AX621" s="53">
        <v>44249</v>
      </c>
      <c r="AY621" t="s">
        <v>123</v>
      </c>
      <c r="AZ621" t="s">
        <v>52</v>
      </c>
      <c r="BA621" t="s">
        <v>53</v>
      </c>
      <c r="BB621" t="s">
        <v>233</v>
      </c>
      <c r="BC621" t="s">
        <v>120</v>
      </c>
      <c r="BD621" t="s">
        <v>124</v>
      </c>
      <c r="BE621" t="s">
        <v>120</v>
      </c>
    </row>
    <row r="622" spans="1:57" hidden="1" x14ac:dyDescent="0.3">
      <c r="A622" s="55">
        <v>44515</v>
      </c>
      <c r="B622" t="s">
        <v>8</v>
      </c>
      <c r="C622" t="s">
        <v>32</v>
      </c>
      <c r="D622" t="s">
        <v>33</v>
      </c>
      <c r="E622">
        <v>3</v>
      </c>
      <c r="F622" t="s">
        <v>52</v>
      </c>
      <c r="G622" t="s">
        <v>53</v>
      </c>
      <c r="H622" t="s">
        <v>116</v>
      </c>
      <c r="I622" t="s">
        <v>69</v>
      </c>
      <c r="J622" s="55">
        <v>44514</v>
      </c>
      <c r="K622" s="55">
        <v>44515</v>
      </c>
      <c r="L622">
        <v>4</v>
      </c>
      <c r="M622" t="s">
        <v>117</v>
      </c>
      <c r="N622">
        <v>0</v>
      </c>
      <c r="O622">
        <v>12697140</v>
      </c>
      <c r="P622" t="s">
        <v>118</v>
      </c>
      <c r="Q622">
        <v>54798</v>
      </c>
      <c r="R622">
        <v>0</v>
      </c>
      <c r="S622">
        <v>9.0057186939999992E-3</v>
      </c>
      <c r="T622" s="19">
        <v>244772.324457023</v>
      </c>
      <c r="U622" s="19">
        <v>236996.83151129601</v>
      </c>
      <c r="V622" s="19">
        <f t="shared" si="9"/>
        <v>-7775.49294572699</v>
      </c>
      <c r="W622">
        <v>0</v>
      </c>
      <c r="X622">
        <v>0</v>
      </c>
      <c r="Y622">
        <v>0</v>
      </c>
      <c r="Z622">
        <v>-7775.49294572699</v>
      </c>
      <c r="AA622">
        <v>244772.324457023</v>
      </c>
      <c r="AB622">
        <v>-3.1766225871230001</v>
      </c>
      <c r="AC622">
        <v>-2.7768887125789998</v>
      </c>
      <c r="AD622" s="55">
        <v>44516.209247685183</v>
      </c>
      <c r="AE622" s="55">
        <v>44516.336430868054</v>
      </c>
      <c r="AF622">
        <v>54798</v>
      </c>
      <c r="AG622" t="s">
        <v>2534</v>
      </c>
      <c r="AH622">
        <v>5411</v>
      </c>
      <c r="AI622" t="s">
        <v>120</v>
      </c>
      <c r="AJ622" t="s">
        <v>120</v>
      </c>
      <c r="AK622" s="55">
        <v>44516.151226851849</v>
      </c>
      <c r="AL622" s="55">
        <v>44516.250243055554</v>
      </c>
      <c r="AM622" t="s">
        <v>8</v>
      </c>
      <c r="AN622">
        <v>6543792</v>
      </c>
      <c r="AO622" t="s">
        <v>32</v>
      </c>
      <c r="AP622" t="s">
        <v>33</v>
      </c>
      <c r="AQ622">
        <v>3</v>
      </c>
      <c r="AR622" t="s">
        <v>161</v>
      </c>
      <c r="AS622" t="s">
        <v>2534</v>
      </c>
      <c r="AT622" s="53">
        <v>36161</v>
      </c>
      <c r="AU622" t="s">
        <v>240</v>
      </c>
      <c r="AV622" t="s">
        <v>161</v>
      </c>
      <c r="AW622" t="s">
        <v>8</v>
      </c>
      <c r="AX622" s="53">
        <v>44249</v>
      </c>
      <c r="AY622" t="s">
        <v>123</v>
      </c>
      <c r="AZ622" t="s">
        <v>52</v>
      </c>
      <c r="BA622" t="s">
        <v>53</v>
      </c>
      <c r="BB622" t="s">
        <v>233</v>
      </c>
      <c r="BC622" t="s">
        <v>120</v>
      </c>
      <c r="BD622" t="s">
        <v>124</v>
      </c>
      <c r="BE622" t="s">
        <v>120</v>
      </c>
    </row>
    <row r="623" spans="1:57" hidden="1" x14ac:dyDescent="0.3">
      <c r="A623" s="55">
        <v>44515</v>
      </c>
      <c r="B623" t="s">
        <v>4</v>
      </c>
      <c r="C623" t="s">
        <v>32</v>
      </c>
      <c r="D623" t="s">
        <v>33</v>
      </c>
      <c r="E623">
        <v>3</v>
      </c>
      <c r="F623" t="s">
        <v>52</v>
      </c>
      <c r="G623" t="s">
        <v>53</v>
      </c>
      <c r="H623" t="s">
        <v>116</v>
      </c>
      <c r="I623" t="s">
        <v>69</v>
      </c>
      <c r="J623" s="55">
        <v>44514</v>
      </c>
      <c r="K623" s="55">
        <v>44515</v>
      </c>
      <c r="L623">
        <v>4</v>
      </c>
      <c r="M623" t="s">
        <v>117</v>
      </c>
      <c r="N623">
        <v>0</v>
      </c>
      <c r="O623">
        <v>12697140</v>
      </c>
      <c r="P623" t="s">
        <v>118</v>
      </c>
      <c r="Q623">
        <v>54806</v>
      </c>
      <c r="R623">
        <v>0</v>
      </c>
      <c r="S623">
        <v>1.4294052086E-2</v>
      </c>
      <c r="T623" s="19">
        <v>388507.4</v>
      </c>
      <c r="U623" s="19">
        <v>390287.94</v>
      </c>
      <c r="V623" s="19">
        <f t="shared" si="9"/>
        <v>1780.539999999979</v>
      </c>
      <c r="W623">
        <v>0</v>
      </c>
      <c r="X623">
        <v>0</v>
      </c>
      <c r="Y623">
        <v>0</v>
      </c>
      <c r="Z623">
        <v>1780.53999999998</v>
      </c>
      <c r="AA623">
        <v>388507.4</v>
      </c>
      <c r="AB623">
        <v>0.45830272473599998</v>
      </c>
      <c r="AC623">
        <v>1.0672853828310001</v>
      </c>
      <c r="AD623" s="55">
        <v>44516.209247685183</v>
      </c>
      <c r="AE623" s="55">
        <v>44516.336430868054</v>
      </c>
      <c r="AF623">
        <v>54806</v>
      </c>
      <c r="AG623" t="s">
        <v>2535</v>
      </c>
      <c r="AH623" t="s">
        <v>2536</v>
      </c>
      <c r="AI623" t="s">
        <v>120</v>
      </c>
      <c r="AJ623">
        <v>0</v>
      </c>
      <c r="AK623" s="55">
        <v>44516.151203703703</v>
      </c>
      <c r="AL623" s="55">
        <v>44516.250243055554</v>
      </c>
      <c r="AM623" t="s">
        <v>4</v>
      </c>
      <c r="AN623">
        <v>5927375</v>
      </c>
      <c r="AO623" t="s">
        <v>32</v>
      </c>
      <c r="AP623" t="s">
        <v>33</v>
      </c>
      <c r="AQ623">
        <v>3</v>
      </c>
      <c r="AR623" t="s">
        <v>196</v>
      </c>
      <c r="AS623" t="s">
        <v>2535</v>
      </c>
      <c r="AT623" s="53">
        <v>36161</v>
      </c>
      <c r="AU623" t="s">
        <v>254</v>
      </c>
      <c r="AV623" t="s">
        <v>196</v>
      </c>
      <c r="AW623" t="s">
        <v>4</v>
      </c>
      <c r="AX623" s="53">
        <v>44249</v>
      </c>
      <c r="AY623" t="s">
        <v>123</v>
      </c>
      <c r="AZ623" t="s">
        <v>52</v>
      </c>
      <c r="BA623" t="s">
        <v>53</v>
      </c>
      <c r="BB623" t="s">
        <v>233</v>
      </c>
      <c r="BC623" t="s">
        <v>120</v>
      </c>
      <c r="BD623" t="s">
        <v>124</v>
      </c>
      <c r="BE623" t="s">
        <v>120</v>
      </c>
    </row>
    <row r="624" spans="1:57" hidden="1" x14ac:dyDescent="0.3">
      <c r="A624" s="55">
        <v>44515</v>
      </c>
      <c r="B624" t="s">
        <v>4</v>
      </c>
      <c r="C624" t="s">
        <v>32</v>
      </c>
      <c r="D624" t="s">
        <v>33</v>
      </c>
      <c r="E624">
        <v>3</v>
      </c>
      <c r="F624" t="s">
        <v>52</v>
      </c>
      <c r="G624" t="s">
        <v>53</v>
      </c>
      <c r="H624" t="s">
        <v>116</v>
      </c>
      <c r="I624" t="s">
        <v>69</v>
      </c>
      <c r="J624" s="55">
        <v>44514</v>
      </c>
      <c r="K624" s="55">
        <v>44515</v>
      </c>
      <c r="L624">
        <v>4</v>
      </c>
      <c r="M624" t="s">
        <v>117</v>
      </c>
      <c r="N624">
        <v>0</v>
      </c>
      <c r="O624">
        <v>12697140</v>
      </c>
      <c r="P624" t="s">
        <v>118</v>
      </c>
      <c r="Q624">
        <v>54808</v>
      </c>
      <c r="R624">
        <v>0</v>
      </c>
      <c r="S624">
        <v>4.699390092E-3</v>
      </c>
      <c r="T624" s="19">
        <v>127727.8</v>
      </c>
      <c r="U624" s="19">
        <v>131547.49</v>
      </c>
      <c r="V624" s="19">
        <f t="shared" si="9"/>
        <v>3819.6899999999878</v>
      </c>
      <c r="W624">
        <v>0</v>
      </c>
      <c r="X624">
        <v>0</v>
      </c>
      <c r="Y624">
        <v>0</v>
      </c>
      <c r="Z624">
        <v>3819.6899999999901</v>
      </c>
      <c r="AA624">
        <v>127727.8</v>
      </c>
      <c r="AB624">
        <v>2.9904922812420001</v>
      </c>
      <c r="AC624">
        <v>3.6148218851020002</v>
      </c>
      <c r="AD624" s="55">
        <v>44516.209247685183</v>
      </c>
      <c r="AE624" s="55">
        <v>44516.336430868054</v>
      </c>
      <c r="AF624">
        <v>54808</v>
      </c>
      <c r="AG624" t="s">
        <v>2522</v>
      </c>
      <c r="AH624" t="s">
        <v>2537</v>
      </c>
      <c r="AI624" t="s">
        <v>120</v>
      </c>
      <c r="AJ624">
        <v>0</v>
      </c>
      <c r="AK624" s="55">
        <v>44516.151203703703</v>
      </c>
      <c r="AL624" s="55">
        <v>44516.250243055554</v>
      </c>
      <c r="AM624" t="s">
        <v>4</v>
      </c>
      <c r="AN624">
        <v>7634402</v>
      </c>
      <c r="AO624" t="s">
        <v>32</v>
      </c>
      <c r="AP624" t="s">
        <v>33</v>
      </c>
      <c r="AQ624">
        <v>3</v>
      </c>
      <c r="AR624" t="s">
        <v>336</v>
      </c>
      <c r="AS624" t="s">
        <v>2522</v>
      </c>
      <c r="AT624" s="53">
        <v>36161</v>
      </c>
      <c r="AU624" t="s">
        <v>337</v>
      </c>
      <c r="AV624" t="s">
        <v>336</v>
      </c>
      <c r="AW624" t="s">
        <v>4</v>
      </c>
      <c r="AX624" s="53">
        <v>44249</v>
      </c>
      <c r="AY624" t="s">
        <v>123</v>
      </c>
      <c r="AZ624" t="s">
        <v>52</v>
      </c>
      <c r="BA624" t="s">
        <v>53</v>
      </c>
      <c r="BB624" t="s">
        <v>233</v>
      </c>
      <c r="BC624" t="s">
        <v>120</v>
      </c>
      <c r="BD624" t="s">
        <v>124</v>
      </c>
      <c r="BE624" t="s">
        <v>120</v>
      </c>
    </row>
    <row r="625" spans="1:57" hidden="1" x14ac:dyDescent="0.3">
      <c r="A625" s="55">
        <v>44515</v>
      </c>
      <c r="B625" t="s">
        <v>4</v>
      </c>
      <c r="C625" t="s">
        <v>32</v>
      </c>
      <c r="D625" t="s">
        <v>33</v>
      </c>
      <c r="E625">
        <v>3</v>
      </c>
      <c r="F625" t="s">
        <v>52</v>
      </c>
      <c r="G625" t="s">
        <v>53</v>
      </c>
      <c r="H625" t="s">
        <v>116</v>
      </c>
      <c r="I625" t="s">
        <v>69</v>
      </c>
      <c r="J625" s="55">
        <v>44514</v>
      </c>
      <c r="K625" s="55">
        <v>44515</v>
      </c>
      <c r="L625">
        <v>4</v>
      </c>
      <c r="M625" t="s">
        <v>117</v>
      </c>
      <c r="N625">
        <v>0</v>
      </c>
      <c r="O625">
        <v>12697140</v>
      </c>
      <c r="P625" t="s">
        <v>118</v>
      </c>
      <c r="Q625">
        <v>54815</v>
      </c>
      <c r="R625">
        <v>0</v>
      </c>
      <c r="S625">
        <v>4.7866481684999997E-2</v>
      </c>
      <c r="T625" s="19">
        <v>1300994.4439936499</v>
      </c>
      <c r="U625" s="19">
        <v>1182300.96459458</v>
      </c>
      <c r="V625" s="19">
        <f t="shared" si="9"/>
        <v>-118693.47939906991</v>
      </c>
      <c r="W625">
        <v>-124651.57</v>
      </c>
      <c r="X625">
        <v>0</v>
      </c>
      <c r="Y625">
        <v>-124651.57</v>
      </c>
      <c r="Z625">
        <v>5958.0906009300998</v>
      </c>
      <c r="AA625">
        <v>1300994.4439936499</v>
      </c>
      <c r="AB625">
        <v>0.457964338621</v>
      </c>
      <c r="AC625">
        <v>1.066945156386</v>
      </c>
      <c r="AD625" s="55">
        <v>44516.209247685183</v>
      </c>
      <c r="AE625" s="55">
        <v>44516.336430868054</v>
      </c>
      <c r="AF625">
        <v>54815</v>
      </c>
      <c r="AG625" t="s">
        <v>2538</v>
      </c>
      <c r="AH625" t="s">
        <v>2539</v>
      </c>
      <c r="AI625" t="s">
        <v>120</v>
      </c>
      <c r="AJ625">
        <v>0</v>
      </c>
      <c r="AK625" s="55">
        <v>44516.151203703703</v>
      </c>
      <c r="AL625" s="55">
        <v>44516.250243055554</v>
      </c>
      <c r="AM625" t="s">
        <v>4</v>
      </c>
      <c r="AN625">
        <v>7792559</v>
      </c>
      <c r="AO625" t="s">
        <v>32</v>
      </c>
      <c r="AP625" t="s">
        <v>33</v>
      </c>
      <c r="AQ625">
        <v>3</v>
      </c>
      <c r="AR625" t="s">
        <v>196</v>
      </c>
      <c r="AS625" t="s">
        <v>2538</v>
      </c>
      <c r="AT625" s="53">
        <v>36161</v>
      </c>
      <c r="AU625" t="s">
        <v>254</v>
      </c>
      <c r="AV625" t="s">
        <v>196</v>
      </c>
      <c r="AW625" t="s">
        <v>4</v>
      </c>
      <c r="AX625" s="53">
        <v>44249</v>
      </c>
      <c r="AY625" t="s">
        <v>123</v>
      </c>
      <c r="AZ625" t="s">
        <v>52</v>
      </c>
      <c r="BA625" t="s">
        <v>53</v>
      </c>
      <c r="BB625" t="s">
        <v>233</v>
      </c>
      <c r="BC625" t="s">
        <v>120</v>
      </c>
      <c r="BD625" t="s">
        <v>124</v>
      </c>
      <c r="BE625" t="s">
        <v>120</v>
      </c>
    </row>
    <row r="626" spans="1:57" hidden="1" x14ac:dyDescent="0.3">
      <c r="A626" s="55">
        <v>44515</v>
      </c>
      <c r="B626" t="s">
        <v>3</v>
      </c>
      <c r="C626" t="s">
        <v>32</v>
      </c>
      <c r="D626" t="s">
        <v>33</v>
      </c>
      <c r="E626">
        <v>3</v>
      </c>
      <c r="F626" t="s">
        <v>52</v>
      </c>
      <c r="G626" t="s">
        <v>53</v>
      </c>
      <c r="H626" t="s">
        <v>116</v>
      </c>
      <c r="I626" t="s">
        <v>69</v>
      </c>
      <c r="J626" s="55">
        <v>44514</v>
      </c>
      <c r="K626" s="55">
        <v>44515</v>
      </c>
      <c r="L626">
        <v>4</v>
      </c>
      <c r="M626" t="s">
        <v>117</v>
      </c>
      <c r="N626">
        <v>0</v>
      </c>
      <c r="O626">
        <v>12697140</v>
      </c>
      <c r="P626" t="s">
        <v>118</v>
      </c>
      <c r="Q626">
        <v>54816</v>
      </c>
      <c r="R626">
        <v>0</v>
      </c>
      <c r="S626">
        <v>2.9018802433E-2</v>
      </c>
      <c r="T626" s="19">
        <v>788721.03</v>
      </c>
      <c r="U626" s="19">
        <v>772653.01</v>
      </c>
      <c r="V626" s="19">
        <f t="shared" si="9"/>
        <v>-16068.020000000019</v>
      </c>
      <c r="W626">
        <v>0</v>
      </c>
      <c r="X626">
        <v>0</v>
      </c>
      <c r="Y626">
        <v>0</v>
      </c>
      <c r="Z626">
        <v>-16068.02</v>
      </c>
      <c r="AA626">
        <v>788721.03</v>
      </c>
      <c r="AB626">
        <v>-2.0372247459919999</v>
      </c>
      <c r="AC626">
        <v>-1.4442231075700001</v>
      </c>
      <c r="AD626" s="55">
        <v>44516.209247685183</v>
      </c>
      <c r="AE626" s="55">
        <v>44516.336430868054</v>
      </c>
      <c r="AF626">
        <v>54816</v>
      </c>
      <c r="AG626" t="s">
        <v>2540</v>
      </c>
      <c r="AH626" t="s">
        <v>2541</v>
      </c>
      <c r="AI626" t="s">
        <v>120</v>
      </c>
      <c r="AJ626">
        <v>0</v>
      </c>
      <c r="AK626" s="55">
        <v>44516.151261574072</v>
      </c>
      <c r="AL626" s="55">
        <v>44516.250254629631</v>
      </c>
      <c r="AM626" t="s">
        <v>3</v>
      </c>
      <c r="AN626">
        <v>4253048</v>
      </c>
      <c r="AO626" t="s">
        <v>32</v>
      </c>
      <c r="AP626" t="s">
        <v>33</v>
      </c>
      <c r="AQ626">
        <v>3</v>
      </c>
      <c r="AR626" t="s">
        <v>266</v>
      </c>
      <c r="AS626" t="s">
        <v>2540</v>
      </c>
      <c r="AT626" s="53">
        <v>36161</v>
      </c>
      <c r="AU626" t="s">
        <v>267</v>
      </c>
      <c r="AV626" t="s">
        <v>268</v>
      </c>
      <c r="AW626" t="s">
        <v>3</v>
      </c>
      <c r="AX626" s="53">
        <v>44249</v>
      </c>
      <c r="AY626" t="s">
        <v>123</v>
      </c>
      <c r="AZ626" t="s">
        <v>52</v>
      </c>
      <c r="BA626" t="s">
        <v>53</v>
      </c>
      <c r="BB626" t="s">
        <v>233</v>
      </c>
      <c r="BC626" t="s">
        <v>120</v>
      </c>
      <c r="BD626" t="s">
        <v>124</v>
      </c>
      <c r="BE626" t="s">
        <v>120</v>
      </c>
    </row>
    <row r="627" spans="1:57" hidden="1" x14ac:dyDescent="0.3">
      <c r="A627" s="55">
        <v>44515</v>
      </c>
      <c r="B627" t="s">
        <v>8</v>
      </c>
      <c r="C627" t="s">
        <v>32</v>
      </c>
      <c r="D627" t="s">
        <v>33</v>
      </c>
      <c r="E627">
        <v>3</v>
      </c>
      <c r="F627" t="s">
        <v>52</v>
      </c>
      <c r="G627" t="s">
        <v>53</v>
      </c>
      <c r="H627" t="s">
        <v>116</v>
      </c>
      <c r="I627" t="s">
        <v>69</v>
      </c>
      <c r="J627" s="55">
        <v>44514</v>
      </c>
      <c r="K627" s="55">
        <v>44515</v>
      </c>
      <c r="L627">
        <v>4</v>
      </c>
      <c r="M627" t="s">
        <v>117</v>
      </c>
      <c r="N627">
        <v>0</v>
      </c>
      <c r="O627">
        <v>12697140</v>
      </c>
      <c r="P627" t="s">
        <v>118</v>
      </c>
      <c r="Q627">
        <v>54819</v>
      </c>
      <c r="R627">
        <v>0</v>
      </c>
      <c r="S627">
        <v>6.2662252835000001E-2</v>
      </c>
      <c r="T627" s="19">
        <v>1703138.3949023699</v>
      </c>
      <c r="U627" s="19">
        <v>1566372.37710024</v>
      </c>
      <c r="V627" s="19">
        <f t="shared" si="9"/>
        <v>-136766.01780212997</v>
      </c>
      <c r="W627">
        <v>-130270.18</v>
      </c>
      <c r="X627">
        <v>0</v>
      </c>
      <c r="Y627">
        <v>-130270.18</v>
      </c>
      <c r="Z627">
        <v>-6495.8378021299704</v>
      </c>
      <c r="AA627">
        <v>1703138.3949023699</v>
      </c>
      <c r="AB627">
        <v>-0.38140399051399998</v>
      </c>
      <c r="AC627">
        <v>2.9866962441999999E-2</v>
      </c>
      <c r="AD627" s="55">
        <v>44516.209247685183</v>
      </c>
      <c r="AE627" s="55">
        <v>44516.336430868054</v>
      </c>
      <c r="AF627">
        <v>54819</v>
      </c>
      <c r="AG627" t="s">
        <v>2542</v>
      </c>
      <c r="AH627">
        <v>9432</v>
      </c>
      <c r="AI627" t="s">
        <v>120</v>
      </c>
      <c r="AJ627">
        <v>0</v>
      </c>
      <c r="AK627" s="55">
        <v>44516.151226851849</v>
      </c>
      <c r="AL627" s="55">
        <v>44516.250243055554</v>
      </c>
      <c r="AM627" t="s">
        <v>8</v>
      </c>
      <c r="AN627">
        <v>6641373</v>
      </c>
      <c r="AO627" t="s">
        <v>32</v>
      </c>
      <c r="AP627" t="s">
        <v>33</v>
      </c>
      <c r="AQ627">
        <v>3</v>
      </c>
      <c r="AR627" t="s">
        <v>161</v>
      </c>
      <c r="AS627" t="s">
        <v>2542</v>
      </c>
      <c r="AT627" s="53">
        <v>36161</v>
      </c>
      <c r="AU627" t="s">
        <v>240</v>
      </c>
      <c r="AV627" t="s">
        <v>161</v>
      </c>
      <c r="AW627" t="s">
        <v>8</v>
      </c>
      <c r="AX627" s="53">
        <v>44249</v>
      </c>
      <c r="AY627" t="s">
        <v>123</v>
      </c>
      <c r="AZ627" t="s">
        <v>52</v>
      </c>
      <c r="BA627" t="s">
        <v>53</v>
      </c>
      <c r="BB627" t="s">
        <v>233</v>
      </c>
      <c r="BC627" t="s">
        <v>120</v>
      </c>
      <c r="BD627" t="s">
        <v>124</v>
      </c>
      <c r="BE627" t="s">
        <v>120</v>
      </c>
    </row>
    <row r="628" spans="1:57" hidden="1" x14ac:dyDescent="0.3">
      <c r="A628" s="55">
        <v>44515</v>
      </c>
      <c r="B628" t="s">
        <v>4</v>
      </c>
      <c r="C628" t="s">
        <v>32</v>
      </c>
      <c r="D628" t="s">
        <v>33</v>
      </c>
      <c r="E628">
        <v>3</v>
      </c>
      <c r="F628" t="s">
        <v>52</v>
      </c>
      <c r="G628" t="s">
        <v>53</v>
      </c>
      <c r="H628" t="s">
        <v>116</v>
      </c>
      <c r="I628" t="s">
        <v>69</v>
      </c>
      <c r="J628" s="55">
        <v>44514</v>
      </c>
      <c r="K628" s="55">
        <v>44515</v>
      </c>
      <c r="L628">
        <v>4</v>
      </c>
      <c r="M628" t="s">
        <v>117</v>
      </c>
      <c r="N628">
        <v>0</v>
      </c>
      <c r="O628">
        <v>12697140</v>
      </c>
      <c r="P628" t="s">
        <v>118</v>
      </c>
      <c r="Q628">
        <v>54822</v>
      </c>
      <c r="R628">
        <v>0</v>
      </c>
      <c r="S628">
        <v>2.1247775412999999E-2</v>
      </c>
      <c r="T628" s="19">
        <v>577507.19890773494</v>
      </c>
      <c r="U628" s="19">
        <v>575409.34636774904</v>
      </c>
      <c r="V628" s="19">
        <f t="shared" si="9"/>
        <v>-2097.8525399859063</v>
      </c>
      <c r="W628">
        <v>0</v>
      </c>
      <c r="X628">
        <v>0</v>
      </c>
      <c r="Y628">
        <v>0</v>
      </c>
      <c r="Z628">
        <v>-2097.85253998591</v>
      </c>
      <c r="AA628">
        <v>577507.19890773494</v>
      </c>
      <c r="AB628">
        <v>-0.36325998081999999</v>
      </c>
      <c r="AC628">
        <v>0.24074259574599999</v>
      </c>
      <c r="AD628" s="55">
        <v>44516.209247685183</v>
      </c>
      <c r="AE628" s="55">
        <v>44516.336430868054</v>
      </c>
      <c r="AF628">
        <v>54822</v>
      </c>
      <c r="AG628" t="s">
        <v>2543</v>
      </c>
      <c r="AH628" t="s">
        <v>2544</v>
      </c>
      <c r="AI628" t="s">
        <v>120</v>
      </c>
      <c r="AJ628">
        <v>0</v>
      </c>
      <c r="AK628" s="55">
        <v>44516.151192129626</v>
      </c>
      <c r="AL628" s="55">
        <v>44516.250243055554</v>
      </c>
      <c r="AM628" t="s">
        <v>4</v>
      </c>
      <c r="AN628">
        <v>5129074</v>
      </c>
      <c r="AO628" t="s">
        <v>32</v>
      </c>
      <c r="AP628" t="s">
        <v>33</v>
      </c>
      <c r="AQ628">
        <v>3</v>
      </c>
      <c r="AR628" t="s">
        <v>206</v>
      </c>
      <c r="AS628" t="s">
        <v>2543</v>
      </c>
      <c r="AT628" s="53">
        <v>36161</v>
      </c>
      <c r="AU628" t="s">
        <v>243</v>
      </c>
      <c r="AV628" t="s">
        <v>206</v>
      </c>
      <c r="AW628" t="s">
        <v>4</v>
      </c>
      <c r="AX628" s="53">
        <v>44249</v>
      </c>
      <c r="AY628" t="s">
        <v>123</v>
      </c>
      <c r="AZ628" t="s">
        <v>52</v>
      </c>
      <c r="BA628" t="s">
        <v>53</v>
      </c>
      <c r="BB628" t="s">
        <v>233</v>
      </c>
      <c r="BC628" t="s">
        <v>120</v>
      </c>
      <c r="BD628" t="s">
        <v>124</v>
      </c>
      <c r="BE628" t="s">
        <v>120</v>
      </c>
    </row>
    <row r="629" spans="1:57" hidden="1" x14ac:dyDescent="0.3">
      <c r="A629" s="55">
        <v>44515</v>
      </c>
      <c r="B629" t="s">
        <v>8</v>
      </c>
      <c r="C629" t="s">
        <v>32</v>
      </c>
      <c r="D629" t="s">
        <v>33</v>
      </c>
      <c r="E629">
        <v>3</v>
      </c>
      <c r="F629" t="s">
        <v>52</v>
      </c>
      <c r="G629" t="s">
        <v>53</v>
      </c>
      <c r="H629" t="s">
        <v>116</v>
      </c>
      <c r="I629" t="s">
        <v>69</v>
      </c>
      <c r="J629" s="55">
        <v>44514</v>
      </c>
      <c r="K629" s="55">
        <v>44515</v>
      </c>
      <c r="L629">
        <v>4</v>
      </c>
      <c r="M629" t="s">
        <v>117</v>
      </c>
      <c r="N629">
        <v>0</v>
      </c>
      <c r="O629">
        <v>12697140</v>
      </c>
      <c r="P629" t="s">
        <v>118</v>
      </c>
      <c r="Q629">
        <v>54824</v>
      </c>
      <c r="R629">
        <v>0</v>
      </c>
      <c r="S629">
        <v>1.7909061083999998E-2</v>
      </c>
      <c r="T629" s="19">
        <v>486762.096285376</v>
      </c>
      <c r="U629" s="19">
        <v>483357.73262118897</v>
      </c>
      <c r="V629" s="19">
        <f t="shared" si="9"/>
        <v>-3404.3636641870253</v>
      </c>
      <c r="W629">
        <v>0</v>
      </c>
      <c r="X629">
        <v>0</v>
      </c>
      <c r="Y629">
        <v>0</v>
      </c>
      <c r="Z629">
        <v>-3404.3636641870298</v>
      </c>
      <c r="AA629">
        <v>486762.096285376</v>
      </c>
      <c r="AB629">
        <v>-0.69938963821699995</v>
      </c>
      <c r="AC629">
        <v>-0.289431762348</v>
      </c>
      <c r="AD629" s="55">
        <v>44516.209247685183</v>
      </c>
      <c r="AE629" s="55">
        <v>44516.336430868054</v>
      </c>
      <c r="AF629">
        <v>54824</v>
      </c>
      <c r="AG629" t="s">
        <v>2545</v>
      </c>
      <c r="AH629">
        <v>4188</v>
      </c>
      <c r="AI629" t="s">
        <v>120</v>
      </c>
      <c r="AJ629" t="s">
        <v>120</v>
      </c>
      <c r="AK629" s="55">
        <v>44516.151226851849</v>
      </c>
      <c r="AL629" s="55">
        <v>44516.250243055554</v>
      </c>
      <c r="AM629" t="s">
        <v>8</v>
      </c>
      <c r="AN629" t="s">
        <v>2546</v>
      </c>
      <c r="AO629" t="s">
        <v>32</v>
      </c>
      <c r="AP629" t="s">
        <v>33</v>
      </c>
      <c r="AQ629">
        <v>3</v>
      </c>
      <c r="AR629" t="s">
        <v>161</v>
      </c>
      <c r="AS629" t="s">
        <v>2545</v>
      </c>
      <c r="AT629" s="53">
        <v>36161</v>
      </c>
      <c r="AU629" t="s">
        <v>240</v>
      </c>
      <c r="AV629" t="s">
        <v>161</v>
      </c>
      <c r="AW629" t="s">
        <v>8</v>
      </c>
      <c r="AX629" s="53">
        <v>44249</v>
      </c>
      <c r="AY629" t="s">
        <v>123</v>
      </c>
      <c r="AZ629" t="s">
        <v>52</v>
      </c>
      <c r="BA629" t="s">
        <v>53</v>
      </c>
      <c r="BB629" t="s">
        <v>233</v>
      </c>
      <c r="BC629" t="s">
        <v>120</v>
      </c>
      <c r="BD629" t="s">
        <v>124</v>
      </c>
      <c r="BE629" t="s">
        <v>120</v>
      </c>
    </row>
    <row r="630" spans="1:57" hidden="1" x14ac:dyDescent="0.3">
      <c r="A630" s="55">
        <v>44515</v>
      </c>
      <c r="B630" t="s">
        <v>1</v>
      </c>
      <c r="C630" t="s">
        <v>32</v>
      </c>
      <c r="D630" t="s">
        <v>272</v>
      </c>
      <c r="E630">
        <v>3</v>
      </c>
      <c r="F630" t="s">
        <v>52</v>
      </c>
      <c r="G630" t="s">
        <v>53</v>
      </c>
      <c r="H630" t="s">
        <v>116</v>
      </c>
      <c r="I630" t="s">
        <v>69</v>
      </c>
      <c r="J630" s="55">
        <v>44514</v>
      </c>
      <c r="K630" s="55">
        <v>44515</v>
      </c>
      <c r="L630">
        <v>4</v>
      </c>
      <c r="M630" t="s">
        <v>117</v>
      </c>
      <c r="N630">
        <v>0</v>
      </c>
      <c r="O630">
        <v>12697140</v>
      </c>
      <c r="P630" t="s">
        <v>118</v>
      </c>
      <c r="Q630">
        <v>54827</v>
      </c>
      <c r="R630">
        <v>0</v>
      </c>
      <c r="S630">
        <v>1.1330508551E-2</v>
      </c>
      <c r="T630" s="19">
        <v>307959.31</v>
      </c>
      <c r="U630" s="19">
        <v>310528.92</v>
      </c>
      <c r="V630" s="19">
        <f t="shared" si="9"/>
        <v>2569.609999999986</v>
      </c>
      <c r="W630">
        <v>0</v>
      </c>
      <c r="X630">
        <v>0</v>
      </c>
      <c r="Y630">
        <v>0</v>
      </c>
      <c r="Z630">
        <v>2569.6099999999901</v>
      </c>
      <c r="AA630">
        <v>307959.31</v>
      </c>
      <c r="AB630">
        <v>0.83439919384200001</v>
      </c>
      <c r="AC630">
        <v>0.68965517241399998</v>
      </c>
      <c r="AD630" s="55">
        <v>44516.209247685183</v>
      </c>
      <c r="AE630" s="55">
        <v>44516.336430868054</v>
      </c>
      <c r="AF630">
        <v>54827</v>
      </c>
      <c r="AG630" t="s">
        <v>2547</v>
      </c>
      <c r="AH630" t="s">
        <v>2548</v>
      </c>
      <c r="AI630" t="s">
        <v>120</v>
      </c>
      <c r="AJ630">
        <v>0</v>
      </c>
      <c r="AK630" s="55">
        <v>44516.151192129626</v>
      </c>
      <c r="AL630" s="55">
        <v>44516.250243055554</v>
      </c>
      <c r="AM630" t="s">
        <v>1</v>
      </c>
      <c r="AN630">
        <v>6850856</v>
      </c>
      <c r="AO630" t="s">
        <v>32</v>
      </c>
      <c r="AP630" t="s">
        <v>272</v>
      </c>
      <c r="AQ630">
        <v>3</v>
      </c>
      <c r="AR630" t="s">
        <v>158</v>
      </c>
      <c r="AS630" t="s">
        <v>2547</v>
      </c>
      <c r="AT630" s="53">
        <v>36161</v>
      </c>
      <c r="AU630" t="s">
        <v>238</v>
      </c>
      <c r="AV630" t="s">
        <v>239</v>
      </c>
      <c r="AW630" t="s">
        <v>1</v>
      </c>
      <c r="AX630" s="53">
        <v>44249</v>
      </c>
      <c r="AY630" t="s">
        <v>123</v>
      </c>
      <c r="AZ630" t="s">
        <v>52</v>
      </c>
      <c r="BA630" t="s">
        <v>53</v>
      </c>
      <c r="BB630" t="s">
        <v>233</v>
      </c>
      <c r="BC630" t="s">
        <v>120</v>
      </c>
      <c r="BD630" t="s">
        <v>124</v>
      </c>
      <c r="BE630" t="s">
        <v>120</v>
      </c>
    </row>
    <row r="631" spans="1:57" hidden="1" x14ac:dyDescent="0.3">
      <c r="A631" s="55">
        <v>44515</v>
      </c>
      <c r="B631" t="s">
        <v>8</v>
      </c>
      <c r="C631" t="s">
        <v>32</v>
      </c>
      <c r="D631" t="s">
        <v>33</v>
      </c>
      <c r="E631">
        <v>3</v>
      </c>
      <c r="F631" t="s">
        <v>52</v>
      </c>
      <c r="G631" t="s">
        <v>53</v>
      </c>
      <c r="H631" t="s">
        <v>116</v>
      </c>
      <c r="I631" t="s">
        <v>69</v>
      </c>
      <c r="J631" s="55">
        <v>44514</v>
      </c>
      <c r="K631" s="55">
        <v>44515</v>
      </c>
      <c r="L631">
        <v>4</v>
      </c>
      <c r="M631" t="s">
        <v>117</v>
      </c>
      <c r="N631">
        <v>0</v>
      </c>
      <c r="O631">
        <v>12697140</v>
      </c>
      <c r="P631" t="s">
        <v>118</v>
      </c>
      <c r="Q631">
        <v>54830</v>
      </c>
      <c r="R631">
        <v>0</v>
      </c>
      <c r="S631">
        <v>1.9246323076999999E-2</v>
      </c>
      <c r="T631" s="19">
        <v>523108.41550480499</v>
      </c>
      <c r="U631" s="19">
        <v>523540.03584119299</v>
      </c>
      <c r="V631" s="19">
        <f t="shared" si="9"/>
        <v>431.62033638800494</v>
      </c>
      <c r="W631">
        <v>0</v>
      </c>
      <c r="X631">
        <v>0</v>
      </c>
      <c r="Y631">
        <v>0</v>
      </c>
      <c r="Z631">
        <v>431.620336388005</v>
      </c>
      <c r="AA631">
        <v>523108.41550480499</v>
      </c>
      <c r="AB631">
        <v>8.2510684897000003E-2</v>
      </c>
      <c r="AC631">
        <v>0.49569692878799998</v>
      </c>
      <c r="AD631" s="55">
        <v>44516.209247685183</v>
      </c>
      <c r="AE631" s="55">
        <v>44516.336430868054</v>
      </c>
      <c r="AF631">
        <v>54830</v>
      </c>
      <c r="AG631" t="s">
        <v>2549</v>
      </c>
      <c r="AH631">
        <v>6201</v>
      </c>
      <c r="AI631" t="s">
        <v>120</v>
      </c>
      <c r="AJ631" t="s">
        <v>120</v>
      </c>
      <c r="AK631" s="55">
        <v>44516.151226851849</v>
      </c>
      <c r="AL631" s="55">
        <v>44516.250243055554</v>
      </c>
      <c r="AM631" t="s">
        <v>8</v>
      </c>
      <c r="AN631">
        <v>6900546</v>
      </c>
      <c r="AO631" t="s">
        <v>32</v>
      </c>
      <c r="AP631" t="s">
        <v>33</v>
      </c>
      <c r="AQ631">
        <v>3</v>
      </c>
      <c r="AR631" t="s">
        <v>161</v>
      </c>
      <c r="AS631" t="s">
        <v>2549</v>
      </c>
      <c r="AT631" s="53">
        <v>36161</v>
      </c>
      <c r="AU631" t="s">
        <v>240</v>
      </c>
      <c r="AV631" t="s">
        <v>161</v>
      </c>
      <c r="AW631" t="s">
        <v>8</v>
      </c>
      <c r="AX631" s="53">
        <v>44249</v>
      </c>
      <c r="AY631" t="s">
        <v>123</v>
      </c>
      <c r="AZ631" t="s">
        <v>52</v>
      </c>
      <c r="BA631" t="s">
        <v>53</v>
      </c>
      <c r="BB631" t="s">
        <v>233</v>
      </c>
      <c r="BC631" t="s">
        <v>120</v>
      </c>
      <c r="BD631" t="s">
        <v>124</v>
      </c>
      <c r="BE631" t="s">
        <v>120</v>
      </c>
    </row>
    <row r="632" spans="1:57" hidden="1" x14ac:dyDescent="0.3">
      <c r="A632" s="55">
        <v>44515</v>
      </c>
      <c r="B632" t="s">
        <v>8</v>
      </c>
      <c r="C632" t="s">
        <v>32</v>
      </c>
      <c r="D632" t="s">
        <v>33</v>
      </c>
      <c r="E632">
        <v>3</v>
      </c>
      <c r="F632" t="s">
        <v>52</v>
      </c>
      <c r="G632" t="s">
        <v>53</v>
      </c>
      <c r="H632" t="s">
        <v>116</v>
      </c>
      <c r="I632" t="s">
        <v>69</v>
      </c>
      <c r="J632" s="55">
        <v>44514</v>
      </c>
      <c r="K632" s="55">
        <v>44515</v>
      </c>
      <c r="L632">
        <v>4</v>
      </c>
      <c r="M632" t="s">
        <v>117</v>
      </c>
      <c r="N632">
        <v>0</v>
      </c>
      <c r="O632">
        <v>12697140</v>
      </c>
      <c r="P632" t="s">
        <v>118</v>
      </c>
      <c r="Q632">
        <v>54831</v>
      </c>
      <c r="R632">
        <v>0</v>
      </c>
      <c r="S632">
        <v>1.0469572704999999E-2</v>
      </c>
      <c r="T632" s="19">
        <v>284559.37099469098</v>
      </c>
      <c r="U632" s="19">
        <v>159160.876185567</v>
      </c>
      <c r="V632" s="19">
        <f t="shared" si="9"/>
        <v>-125398.49480912398</v>
      </c>
      <c r="W632">
        <v>-127843.85</v>
      </c>
      <c r="X632">
        <v>0</v>
      </c>
      <c r="Y632">
        <v>-127843.85</v>
      </c>
      <c r="Z632">
        <v>2445.3551908760301</v>
      </c>
      <c r="AA632">
        <v>284559.37099469098</v>
      </c>
      <c r="AB632">
        <v>0.85934797449400002</v>
      </c>
      <c r="AC632">
        <v>1.2757426644800001</v>
      </c>
      <c r="AD632" s="55">
        <v>44516.209247685183</v>
      </c>
      <c r="AE632" s="55">
        <v>44516.336430868054</v>
      </c>
      <c r="AF632">
        <v>54831</v>
      </c>
      <c r="AG632" t="s">
        <v>2550</v>
      </c>
      <c r="AH632">
        <v>9008</v>
      </c>
      <c r="AI632" t="s">
        <v>120</v>
      </c>
      <c r="AJ632" t="s">
        <v>120</v>
      </c>
      <c r="AK632" s="55">
        <v>44516.151226851849</v>
      </c>
      <c r="AL632" s="55">
        <v>44516.250243055554</v>
      </c>
      <c r="AM632" t="s">
        <v>8</v>
      </c>
      <c r="AN632">
        <v>6487362</v>
      </c>
      <c r="AO632" t="s">
        <v>32</v>
      </c>
      <c r="AP632" t="s">
        <v>33</v>
      </c>
      <c r="AQ632">
        <v>3</v>
      </c>
      <c r="AR632" t="s">
        <v>161</v>
      </c>
      <c r="AS632" t="s">
        <v>2550</v>
      </c>
      <c r="AT632" s="53">
        <v>36161</v>
      </c>
      <c r="AU632" t="s">
        <v>240</v>
      </c>
      <c r="AV632" t="s">
        <v>161</v>
      </c>
      <c r="AW632" t="s">
        <v>8</v>
      </c>
      <c r="AX632" s="53">
        <v>44249</v>
      </c>
      <c r="AY632" t="s">
        <v>123</v>
      </c>
      <c r="AZ632" t="s">
        <v>52</v>
      </c>
      <c r="BA632" t="s">
        <v>53</v>
      </c>
      <c r="BB632" t="s">
        <v>233</v>
      </c>
      <c r="BC632" t="s">
        <v>120</v>
      </c>
      <c r="BD632" t="s">
        <v>124</v>
      </c>
      <c r="BE632" t="s">
        <v>120</v>
      </c>
    </row>
    <row r="633" spans="1:57" hidden="1" x14ac:dyDescent="0.3">
      <c r="A633" s="55">
        <v>44515</v>
      </c>
      <c r="B633" t="s">
        <v>8</v>
      </c>
      <c r="C633" t="s">
        <v>32</v>
      </c>
      <c r="D633" t="s">
        <v>33</v>
      </c>
      <c r="E633">
        <v>3</v>
      </c>
      <c r="F633" t="s">
        <v>52</v>
      </c>
      <c r="G633" t="s">
        <v>53</v>
      </c>
      <c r="H633" t="s">
        <v>116</v>
      </c>
      <c r="I633" t="s">
        <v>69</v>
      </c>
      <c r="J633" s="55">
        <v>44514</v>
      </c>
      <c r="K633" s="55">
        <v>44515</v>
      </c>
      <c r="L633">
        <v>4</v>
      </c>
      <c r="M633" t="s">
        <v>117</v>
      </c>
      <c r="N633">
        <v>0</v>
      </c>
      <c r="O633">
        <v>12697140</v>
      </c>
      <c r="P633" t="s">
        <v>118</v>
      </c>
      <c r="Q633">
        <v>54839</v>
      </c>
      <c r="R633">
        <v>0</v>
      </c>
      <c r="S633">
        <v>6.5426454989999999E-3</v>
      </c>
      <c r="T633" s="19">
        <v>177826.84550480501</v>
      </c>
      <c r="U633" s="19">
        <v>177842.955841193</v>
      </c>
      <c r="V633" s="19">
        <f t="shared" si="9"/>
        <v>16.110336387995631</v>
      </c>
      <c r="W633">
        <v>0</v>
      </c>
      <c r="X633">
        <v>0</v>
      </c>
      <c r="Y633">
        <v>0</v>
      </c>
      <c r="Z633">
        <v>16.110336387996</v>
      </c>
      <c r="AA633">
        <v>177826.84550480501</v>
      </c>
      <c r="AB633">
        <v>9.0595637250000007E-3</v>
      </c>
      <c r="AC633">
        <v>0.42194092827000002</v>
      </c>
      <c r="AD633" s="55">
        <v>44516.209247685183</v>
      </c>
      <c r="AE633" s="55">
        <v>44516.336430868054</v>
      </c>
      <c r="AF633">
        <v>54839</v>
      </c>
      <c r="AG633" t="s">
        <v>2551</v>
      </c>
      <c r="AH633">
        <v>1802</v>
      </c>
      <c r="AI633" t="s">
        <v>120</v>
      </c>
      <c r="AJ633">
        <v>0</v>
      </c>
      <c r="AK633" s="55">
        <v>44516.151226851849</v>
      </c>
      <c r="AL633" s="55">
        <v>44516.250243055554</v>
      </c>
      <c r="AM633" t="s">
        <v>8</v>
      </c>
      <c r="AN633">
        <v>6656407</v>
      </c>
      <c r="AO633" t="s">
        <v>32</v>
      </c>
      <c r="AP633" t="s">
        <v>33</v>
      </c>
      <c r="AQ633">
        <v>3</v>
      </c>
      <c r="AR633" t="s">
        <v>161</v>
      </c>
      <c r="AS633" t="s">
        <v>2551</v>
      </c>
      <c r="AT633" s="53">
        <v>36161</v>
      </c>
      <c r="AU633" t="s">
        <v>240</v>
      </c>
      <c r="AV633" t="s">
        <v>161</v>
      </c>
      <c r="AW633" t="s">
        <v>8</v>
      </c>
      <c r="AX633" s="53">
        <v>44249</v>
      </c>
      <c r="AY633" t="s">
        <v>123</v>
      </c>
      <c r="AZ633" t="s">
        <v>52</v>
      </c>
      <c r="BA633" t="s">
        <v>53</v>
      </c>
      <c r="BB633" t="s">
        <v>233</v>
      </c>
      <c r="BC633" t="s">
        <v>120</v>
      </c>
      <c r="BD633" t="s">
        <v>124</v>
      </c>
      <c r="BE633" t="s">
        <v>120</v>
      </c>
    </row>
    <row r="634" spans="1:57" hidden="1" x14ac:dyDescent="0.3">
      <c r="A634" s="55">
        <v>44515</v>
      </c>
      <c r="B634" t="s">
        <v>4</v>
      </c>
      <c r="C634" t="s">
        <v>32</v>
      </c>
      <c r="D634" t="s">
        <v>33</v>
      </c>
      <c r="E634">
        <v>3</v>
      </c>
      <c r="F634" t="s">
        <v>52</v>
      </c>
      <c r="G634" t="s">
        <v>53</v>
      </c>
      <c r="H634" t="s">
        <v>116</v>
      </c>
      <c r="I634" t="s">
        <v>69</v>
      </c>
      <c r="J634" s="55">
        <v>44514</v>
      </c>
      <c r="K634" s="55">
        <v>44515</v>
      </c>
      <c r="L634">
        <v>4</v>
      </c>
      <c r="M634" t="s">
        <v>117</v>
      </c>
      <c r="N634">
        <v>0</v>
      </c>
      <c r="O634">
        <v>12697140</v>
      </c>
      <c r="P634" t="s">
        <v>118</v>
      </c>
      <c r="Q634">
        <v>54847</v>
      </c>
      <c r="R634">
        <v>0</v>
      </c>
      <c r="S634">
        <v>3.9238063348E-2</v>
      </c>
      <c r="T634" s="19">
        <v>1066477.0129515</v>
      </c>
      <c r="U634" s="19">
        <v>970735.51178383396</v>
      </c>
      <c r="V634" s="19">
        <f t="shared" si="9"/>
        <v>-95741.501167666051</v>
      </c>
      <c r="W634">
        <v>-125481.52</v>
      </c>
      <c r="X634">
        <v>0</v>
      </c>
      <c r="Y634">
        <v>-125481.52</v>
      </c>
      <c r="Z634">
        <v>29740.018832334001</v>
      </c>
      <c r="AA634">
        <v>1066477.0129515</v>
      </c>
      <c r="AB634">
        <v>2.788622583625</v>
      </c>
      <c r="AC634">
        <v>3.4117316742380002</v>
      </c>
      <c r="AD634" s="55">
        <v>44516.209247685183</v>
      </c>
      <c r="AE634" s="55">
        <v>44516.336430868054</v>
      </c>
      <c r="AF634">
        <v>54847</v>
      </c>
      <c r="AG634" t="s">
        <v>2552</v>
      </c>
      <c r="AH634" t="s">
        <v>2553</v>
      </c>
      <c r="AI634" t="s">
        <v>120</v>
      </c>
      <c r="AJ634">
        <v>0</v>
      </c>
      <c r="AK634" s="55">
        <v>44516.151192129626</v>
      </c>
      <c r="AL634" s="55">
        <v>44516.250243055554</v>
      </c>
      <c r="AM634" t="s">
        <v>4</v>
      </c>
      <c r="AN634">
        <v>4768962</v>
      </c>
      <c r="AO634" t="s">
        <v>32</v>
      </c>
      <c r="AP634" t="s">
        <v>33</v>
      </c>
      <c r="AQ634">
        <v>3</v>
      </c>
      <c r="AR634" t="s">
        <v>206</v>
      </c>
      <c r="AS634" t="s">
        <v>2552</v>
      </c>
      <c r="AT634" s="53">
        <v>36161</v>
      </c>
      <c r="AU634" t="s">
        <v>243</v>
      </c>
      <c r="AV634" t="s">
        <v>206</v>
      </c>
      <c r="AW634" t="s">
        <v>4</v>
      </c>
      <c r="AX634" s="53">
        <v>44249</v>
      </c>
      <c r="AY634" t="s">
        <v>123</v>
      </c>
      <c r="AZ634" t="s">
        <v>52</v>
      </c>
      <c r="BA634" t="s">
        <v>53</v>
      </c>
      <c r="BB634" t="s">
        <v>233</v>
      </c>
      <c r="BC634" t="s">
        <v>120</v>
      </c>
      <c r="BD634" t="s">
        <v>124</v>
      </c>
      <c r="BE634" t="s">
        <v>120</v>
      </c>
    </row>
    <row r="635" spans="1:57" hidden="1" x14ac:dyDescent="0.3">
      <c r="A635" s="55">
        <v>44515</v>
      </c>
      <c r="B635" t="s">
        <v>8</v>
      </c>
      <c r="C635" t="s">
        <v>32</v>
      </c>
      <c r="D635" t="s">
        <v>33</v>
      </c>
      <c r="E635">
        <v>3</v>
      </c>
      <c r="F635" t="s">
        <v>52</v>
      </c>
      <c r="G635" t="s">
        <v>53</v>
      </c>
      <c r="H635" t="s">
        <v>116</v>
      </c>
      <c r="I635" t="s">
        <v>69</v>
      </c>
      <c r="J635" s="55">
        <v>44514</v>
      </c>
      <c r="K635" s="55">
        <v>44515</v>
      </c>
      <c r="L635">
        <v>4</v>
      </c>
      <c r="M635" t="s">
        <v>117</v>
      </c>
      <c r="N635">
        <v>0</v>
      </c>
      <c r="O635">
        <v>12697140</v>
      </c>
      <c r="P635" t="s">
        <v>118</v>
      </c>
      <c r="Q635">
        <v>54849</v>
      </c>
      <c r="R635">
        <v>0</v>
      </c>
      <c r="S635">
        <v>8.4724856719999991E-3</v>
      </c>
      <c r="T635" s="19">
        <v>230279.235031811</v>
      </c>
      <c r="U635" s="19">
        <v>107724.74113489799</v>
      </c>
      <c r="V635" s="19">
        <f t="shared" si="9"/>
        <v>-122554.493896913</v>
      </c>
      <c r="W635">
        <v>-127118.59</v>
      </c>
      <c r="X635">
        <v>0</v>
      </c>
      <c r="Y635">
        <v>-127118.59</v>
      </c>
      <c r="Z635">
        <v>4564.0961030870003</v>
      </c>
      <c r="AA635">
        <v>230279.235031811</v>
      </c>
      <c r="AB635">
        <v>1.9819833527140001</v>
      </c>
      <c r="AC635">
        <v>2.4030136042670001</v>
      </c>
      <c r="AD635" s="55">
        <v>44516.209247685183</v>
      </c>
      <c r="AE635" s="55">
        <v>44516.336430868054</v>
      </c>
      <c r="AF635">
        <v>54849</v>
      </c>
      <c r="AG635" t="s">
        <v>2554</v>
      </c>
      <c r="AH635">
        <v>9009</v>
      </c>
      <c r="AI635" t="s">
        <v>120</v>
      </c>
      <c r="AJ635" t="s">
        <v>120</v>
      </c>
      <c r="AK635" s="55">
        <v>44516.151226851849</v>
      </c>
      <c r="AL635" s="55">
        <v>44516.250243055554</v>
      </c>
      <c r="AM635" t="s">
        <v>8</v>
      </c>
      <c r="AN635">
        <v>6487425</v>
      </c>
      <c r="AO635" t="s">
        <v>32</v>
      </c>
      <c r="AP635" t="s">
        <v>33</v>
      </c>
      <c r="AQ635">
        <v>3</v>
      </c>
      <c r="AR635" t="s">
        <v>161</v>
      </c>
      <c r="AS635" t="s">
        <v>2554</v>
      </c>
      <c r="AT635" s="53">
        <v>36161</v>
      </c>
      <c r="AU635" t="s">
        <v>240</v>
      </c>
      <c r="AV635" t="s">
        <v>161</v>
      </c>
      <c r="AW635" t="s">
        <v>8</v>
      </c>
      <c r="AX635" s="53">
        <v>44249</v>
      </c>
      <c r="AY635" t="s">
        <v>123</v>
      </c>
      <c r="AZ635" t="s">
        <v>52</v>
      </c>
      <c r="BA635" t="s">
        <v>53</v>
      </c>
      <c r="BB635" t="s">
        <v>233</v>
      </c>
      <c r="BC635" t="s">
        <v>120</v>
      </c>
      <c r="BD635" t="s">
        <v>124</v>
      </c>
      <c r="BE635" t="s">
        <v>120</v>
      </c>
    </row>
    <row r="636" spans="1:57" hidden="1" x14ac:dyDescent="0.3">
      <c r="A636" s="55">
        <v>44515</v>
      </c>
      <c r="B636" t="s">
        <v>12</v>
      </c>
      <c r="C636" t="s">
        <v>32</v>
      </c>
      <c r="D636" t="s">
        <v>33</v>
      </c>
      <c r="E636">
        <v>3</v>
      </c>
      <c r="F636" t="s">
        <v>52</v>
      </c>
      <c r="G636" t="s">
        <v>53</v>
      </c>
      <c r="H636" t="s">
        <v>116</v>
      </c>
      <c r="I636" t="s">
        <v>69</v>
      </c>
      <c r="J636" s="55">
        <v>44514</v>
      </c>
      <c r="K636" s="55">
        <v>44515</v>
      </c>
      <c r="L636">
        <v>4</v>
      </c>
      <c r="M636" t="s">
        <v>117</v>
      </c>
      <c r="N636">
        <v>0</v>
      </c>
      <c r="O636">
        <v>12697140</v>
      </c>
      <c r="P636" t="s">
        <v>118</v>
      </c>
      <c r="Q636">
        <v>54856</v>
      </c>
      <c r="R636">
        <v>0</v>
      </c>
      <c r="S636">
        <v>4.8599617784000002E-2</v>
      </c>
      <c r="T636" s="19">
        <v>1320920.83</v>
      </c>
      <c r="U636" s="19">
        <v>1198740.48</v>
      </c>
      <c r="V636" s="19">
        <f t="shared" si="9"/>
        <v>-122180.35000000009</v>
      </c>
      <c r="W636">
        <v>-125372.86</v>
      </c>
      <c r="X636">
        <v>0</v>
      </c>
      <c r="Y636">
        <v>-125372.86</v>
      </c>
      <c r="Z636">
        <v>3192.5099999999102</v>
      </c>
      <c r="AA636">
        <v>1320920.83</v>
      </c>
      <c r="AB636">
        <v>0.24168821684799999</v>
      </c>
      <c r="AC636">
        <v>0.59322033898299997</v>
      </c>
      <c r="AD636" s="55">
        <v>44516.209247685183</v>
      </c>
      <c r="AE636" s="55">
        <v>44516.336430868054</v>
      </c>
      <c r="AF636">
        <v>54856</v>
      </c>
      <c r="AG636" t="s">
        <v>2555</v>
      </c>
      <c r="AH636" t="s">
        <v>2556</v>
      </c>
      <c r="AI636" t="s">
        <v>120</v>
      </c>
      <c r="AJ636" t="s">
        <v>120</v>
      </c>
      <c r="AK636" s="55">
        <v>44516.151238425926</v>
      </c>
      <c r="AL636" s="55">
        <v>44516.250243055554</v>
      </c>
      <c r="AM636" t="s">
        <v>12</v>
      </c>
      <c r="AN636" t="s">
        <v>2557</v>
      </c>
      <c r="AO636" t="s">
        <v>32</v>
      </c>
      <c r="AP636" t="s">
        <v>33</v>
      </c>
      <c r="AQ636">
        <v>3</v>
      </c>
      <c r="AR636" t="s">
        <v>381</v>
      </c>
      <c r="AS636" t="s">
        <v>2555</v>
      </c>
      <c r="AT636" s="53">
        <v>36161</v>
      </c>
      <c r="AU636" t="s">
        <v>382</v>
      </c>
      <c r="AV636" t="s">
        <v>381</v>
      </c>
      <c r="AW636" t="s">
        <v>12</v>
      </c>
      <c r="AX636" s="53">
        <v>44249</v>
      </c>
      <c r="AY636" t="s">
        <v>123</v>
      </c>
      <c r="AZ636" t="s">
        <v>52</v>
      </c>
      <c r="BA636" t="s">
        <v>53</v>
      </c>
      <c r="BB636" t="s">
        <v>233</v>
      </c>
      <c r="BC636" t="s">
        <v>120</v>
      </c>
      <c r="BD636" t="s">
        <v>124</v>
      </c>
      <c r="BE636" t="s">
        <v>120</v>
      </c>
    </row>
    <row r="637" spans="1:57" hidden="1" x14ac:dyDescent="0.3">
      <c r="A637" s="55">
        <v>44515</v>
      </c>
      <c r="B637" t="s">
        <v>6</v>
      </c>
      <c r="C637" t="s">
        <v>32</v>
      </c>
      <c r="D637" t="s">
        <v>33</v>
      </c>
      <c r="E637">
        <v>3</v>
      </c>
      <c r="F637" t="s">
        <v>52</v>
      </c>
      <c r="G637" t="s">
        <v>53</v>
      </c>
      <c r="H637" t="s">
        <v>116</v>
      </c>
      <c r="I637" t="s">
        <v>69</v>
      </c>
      <c r="J637" s="55">
        <v>44514</v>
      </c>
      <c r="K637" s="55">
        <v>44515</v>
      </c>
      <c r="L637">
        <v>4</v>
      </c>
      <c r="M637" t="s">
        <v>117</v>
      </c>
      <c r="N637">
        <v>0</v>
      </c>
      <c r="O637">
        <v>12697140</v>
      </c>
      <c r="P637" t="s">
        <v>118</v>
      </c>
      <c r="Q637">
        <v>54867</v>
      </c>
      <c r="R637">
        <v>0</v>
      </c>
      <c r="S637">
        <v>7.9675489759999992E-3</v>
      </c>
      <c r="T637" s="19">
        <v>216555.23</v>
      </c>
      <c r="U637" s="19">
        <v>215153.66</v>
      </c>
      <c r="V637" s="19">
        <f t="shared" si="9"/>
        <v>-1401.570000000007</v>
      </c>
      <c r="W637">
        <v>0</v>
      </c>
      <c r="X637">
        <v>0</v>
      </c>
      <c r="Y637">
        <v>0</v>
      </c>
      <c r="Z637">
        <v>-1401.5700000000099</v>
      </c>
      <c r="AA637">
        <v>216555.23</v>
      </c>
      <c r="AB637">
        <v>-0.64721133726500002</v>
      </c>
      <c r="AC637">
        <v>-0.298062593145</v>
      </c>
      <c r="AD637" s="55">
        <v>44516.209247685183</v>
      </c>
      <c r="AE637" s="55">
        <v>44516.336430868054</v>
      </c>
      <c r="AF637">
        <v>54867</v>
      </c>
      <c r="AG637" t="s">
        <v>2558</v>
      </c>
      <c r="AH637">
        <v>12</v>
      </c>
      <c r="AI637" t="s">
        <v>120</v>
      </c>
      <c r="AJ637" t="s">
        <v>120</v>
      </c>
      <c r="AK637" s="55">
        <v>44516.15121527778</v>
      </c>
      <c r="AL637" s="55">
        <v>44516.250243055554</v>
      </c>
      <c r="AM637" t="s">
        <v>6</v>
      </c>
      <c r="AN637">
        <v>6420538</v>
      </c>
      <c r="AO637" t="s">
        <v>32</v>
      </c>
      <c r="AP637" t="s">
        <v>33</v>
      </c>
      <c r="AQ637">
        <v>3</v>
      </c>
      <c r="AR637" t="s">
        <v>170</v>
      </c>
      <c r="AS637" t="s">
        <v>2558</v>
      </c>
      <c r="AT637" s="53">
        <v>36161</v>
      </c>
      <c r="AU637" t="s">
        <v>242</v>
      </c>
      <c r="AV637" t="s">
        <v>170</v>
      </c>
      <c r="AW637" t="s">
        <v>6</v>
      </c>
      <c r="AX637" s="53">
        <v>44249</v>
      </c>
      <c r="AY637" t="s">
        <v>123</v>
      </c>
      <c r="AZ637" t="s">
        <v>52</v>
      </c>
      <c r="BA637" t="s">
        <v>53</v>
      </c>
      <c r="BB637" t="s">
        <v>233</v>
      </c>
      <c r="BC637" t="s">
        <v>120</v>
      </c>
      <c r="BD637" t="s">
        <v>124</v>
      </c>
      <c r="BE637" t="s">
        <v>120</v>
      </c>
    </row>
    <row r="638" spans="1:57" hidden="1" x14ac:dyDescent="0.3">
      <c r="A638" s="55">
        <v>44515</v>
      </c>
      <c r="B638" t="s">
        <v>12</v>
      </c>
      <c r="C638" t="s">
        <v>32</v>
      </c>
      <c r="D638" t="s">
        <v>33</v>
      </c>
      <c r="E638">
        <v>3</v>
      </c>
      <c r="F638" t="s">
        <v>52</v>
      </c>
      <c r="G638" t="s">
        <v>53</v>
      </c>
      <c r="H638" t="s">
        <v>116</v>
      </c>
      <c r="I638" t="s">
        <v>69</v>
      </c>
      <c r="J638" s="55">
        <v>44514</v>
      </c>
      <c r="K638" s="55">
        <v>44515</v>
      </c>
      <c r="L638">
        <v>4</v>
      </c>
      <c r="M638" t="s">
        <v>117</v>
      </c>
      <c r="N638">
        <v>0</v>
      </c>
      <c r="O638">
        <v>12697140</v>
      </c>
      <c r="P638" t="s">
        <v>118</v>
      </c>
      <c r="Q638">
        <v>54870</v>
      </c>
      <c r="R638">
        <v>0</v>
      </c>
      <c r="S638">
        <v>7.1840695599999999E-3</v>
      </c>
      <c r="T638" s="19">
        <v>195260.53</v>
      </c>
      <c r="U638" s="19">
        <v>195313.82</v>
      </c>
      <c r="V638" s="19">
        <f t="shared" si="9"/>
        <v>53.290000000008149</v>
      </c>
      <c r="W638">
        <v>0</v>
      </c>
      <c r="X638">
        <v>0</v>
      </c>
      <c r="Y638">
        <v>0</v>
      </c>
      <c r="Z638">
        <v>53.290000000008</v>
      </c>
      <c r="AA638">
        <v>195260.53</v>
      </c>
      <c r="AB638">
        <v>2.7291741961E-2</v>
      </c>
      <c r="AC638">
        <v>0.37807183364800001</v>
      </c>
      <c r="AD638" s="55">
        <v>44516.209247685183</v>
      </c>
      <c r="AE638" s="55">
        <v>44516.336430868054</v>
      </c>
      <c r="AF638">
        <v>54870</v>
      </c>
      <c r="AG638" t="s">
        <v>2559</v>
      </c>
      <c r="AH638" t="s">
        <v>2560</v>
      </c>
      <c r="AI638" t="s">
        <v>120</v>
      </c>
      <c r="AJ638" t="s">
        <v>120</v>
      </c>
      <c r="AK638" s="55">
        <v>44516.151238425926</v>
      </c>
      <c r="AL638" s="55">
        <v>44516.250243055554</v>
      </c>
      <c r="AM638" t="s">
        <v>12</v>
      </c>
      <c r="AN638" t="s">
        <v>2561</v>
      </c>
      <c r="AO638" t="s">
        <v>32</v>
      </c>
      <c r="AP638" t="s">
        <v>33</v>
      </c>
      <c r="AQ638">
        <v>3</v>
      </c>
      <c r="AR638" t="s">
        <v>381</v>
      </c>
      <c r="AS638" t="s">
        <v>2559</v>
      </c>
      <c r="AT638" s="53">
        <v>36161</v>
      </c>
      <c r="AU638" t="s">
        <v>382</v>
      </c>
      <c r="AV638" t="s">
        <v>381</v>
      </c>
      <c r="AW638" t="s">
        <v>12</v>
      </c>
      <c r="AX638" s="53">
        <v>44249</v>
      </c>
      <c r="AY638" t="s">
        <v>123</v>
      </c>
      <c r="AZ638" t="s">
        <v>52</v>
      </c>
      <c r="BA638" t="s">
        <v>53</v>
      </c>
      <c r="BB638" t="s">
        <v>233</v>
      </c>
      <c r="BC638" t="s">
        <v>120</v>
      </c>
      <c r="BD638" t="s">
        <v>124</v>
      </c>
      <c r="BE638" t="s">
        <v>120</v>
      </c>
    </row>
    <row r="639" spans="1:57" hidden="1" x14ac:dyDescent="0.3">
      <c r="A639" s="55">
        <v>44515</v>
      </c>
      <c r="B639" t="s">
        <v>8</v>
      </c>
      <c r="C639" t="s">
        <v>32</v>
      </c>
      <c r="D639" t="s">
        <v>33</v>
      </c>
      <c r="E639">
        <v>3</v>
      </c>
      <c r="F639" t="s">
        <v>52</v>
      </c>
      <c r="G639" t="s">
        <v>53</v>
      </c>
      <c r="H639" t="s">
        <v>116</v>
      </c>
      <c r="I639" t="s">
        <v>69</v>
      </c>
      <c r="J639" s="55">
        <v>44514</v>
      </c>
      <c r="K639" s="55">
        <v>44515</v>
      </c>
      <c r="L639">
        <v>4</v>
      </c>
      <c r="M639" t="s">
        <v>117</v>
      </c>
      <c r="N639">
        <v>0</v>
      </c>
      <c r="O639">
        <v>12697140</v>
      </c>
      <c r="P639" t="s">
        <v>118</v>
      </c>
      <c r="Q639">
        <v>54881</v>
      </c>
      <c r="R639">
        <v>0</v>
      </c>
      <c r="S639">
        <v>2.8956727684999999E-2</v>
      </c>
      <c r="T639" s="19">
        <v>787033.85978324804</v>
      </c>
      <c r="U639" s="19">
        <v>794913.17486071505</v>
      </c>
      <c r="V639" s="19">
        <f t="shared" si="9"/>
        <v>7879.3150774670066</v>
      </c>
      <c r="W639">
        <v>0</v>
      </c>
      <c r="X639">
        <v>0</v>
      </c>
      <c r="Y639">
        <v>0</v>
      </c>
      <c r="Z639">
        <v>7879.3150774670103</v>
      </c>
      <c r="AA639">
        <v>787033.85978324804</v>
      </c>
      <c r="AB639">
        <v>1.0011405455460001</v>
      </c>
      <c r="AC639">
        <v>1.4181185499440001</v>
      </c>
      <c r="AD639" s="55">
        <v>44516.209247685183</v>
      </c>
      <c r="AE639" s="55">
        <v>44516.336430868054</v>
      </c>
      <c r="AF639">
        <v>54881</v>
      </c>
      <c r="AG639" t="s">
        <v>2562</v>
      </c>
      <c r="AH639">
        <v>4523</v>
      </c>
      <c r="AI639" t="s">
        <v>120</v>
      </c>
      <c r="AJ639" t="s">
        <v>120</v>
      </c>
      <c r="AK639" s="55">
        <v>44516.151226851849</v>
      </c>
      <c r="AL639" s="55">
        <v>44516.250243055554</v>
      </c>
      <c r="AM639" t="s">
        <v>8</v>
      </c>
      <c r="AN639">
        <v>6307200</v>
      </c>
      <c r="AO639" t="s">
        <v>32</v>
      </c>
      <c r="AP639" t="s">
        <v>33</v>
      </c>
      <c r="AQ639">
        <v>3</v>
      </c>
      <c r="AR639" t="s">
        <v>161</v>
      </c>
      <c r="AS639" t="s">
        <v>2562</v>
      </c>
      <c r="AT639" s="53">
        <v>36161</v>
      </c>
      <c r="AU639" t="s">
        <v>240</v>
      </c>
      <c r="AV639" t="s">
        <v>161</v>
      </c>
      <c r="AW639" t="s">
        <v>8</v>
      </c>
      <c r="AX639" s="53">
        <v>44249</v>
      </c>
      <c r="AY639" t="s">
        <v>123</v>
      </c>
      <c r="AZ639" t="s">
        <v>52</v>
      </c>
      <c r="BA639" t="s">
        <v>53</v>
      </c>
      <c r="BB639" t="s">
        <v>233</v>
      </c>
      <c r="BC639" t="s">
        <v>120</v>
      </c>
      <c r="BD639" t="s">
        <v>124</v>
      </c>
      <c r="BE639" t="s">
        <v>120</v>
      </c>
    </row>
    <row r="640" spans="1:57" hidden="1" x14ac:dyDescent="0.3">
      <c r="A640" s="55">
        <v>44515</v>
      </c>
      <c r="B640" t="s">
        <v>4</v>
      </c>
      <c r="C640" t="s">
        <v>32</v>
      </c>
      <c r="D640" t="s">
        <v>33</v>
      </c>
      <c r="E640">
        <v>3</v>
      </c>
      <c r="F640" t="s">
        <v>52</v>
      </c>
      <c r="G640" t="s">
        <v>53</v>
      </c>
      <c r="H640" t="s">
        <v>116</v>
      </c>
      <c r="I640" t="s">
        <v>69</v>
      </c>
      <c r="J640" s="55">
        <v>44514</v>
      </c>
      <c r="K640" s="55">
        <v>44515</v>
      </c>
      <c r="L640">
        <v>4</v>
      </c>
      <c r="M640" t="s">
        <v>117</v>
      </c>
      <c r="N640">
        <v>0</v>
      </c>
      <c r="O640">
        <v>12697140</v>
      </c>
      <c r="P640" t="s">
        <v>118</v>
      </c>
      <c r="Q640">
        <v>54888</v>
      </c>
      <c r="R640">
        <v>0</v>
      </c>
      <c r="S640">
        <v>3.4694549810000003E-2</v>
      </c>
      <c r="T640" s="19">
        <v>942985.88388145994</v>
      </c>
      <c r="U640" s="19">
        <v>804932.98389708099</v>
      </c>
      <c r="V640" s="19">
        <f t="shared" si="9"/>
        <v>-138052.89998437895</v>
      </c>
      <c r="W640">
        <v>-122190.34</v>
      </c>
      <c r="X640">
        <v>0</v>
      </c>
      <c r="Y640">
        <v>-122190.34</v>
      </c>
      <c r="Z640">
        <v>-15862.559984379001</v>
      </c>
      <c r="AA640">
        <v>942985.88388145994</v>
      </c>
      <c r="AB640">
        <v>-1.682163037169</v>
      </c>
      <c r="AC640">
        <v>-1.0861568948939999</v>
      </c>
      <c r="AD640" s="55">
        <v>44516.209247685183</v>
      </c>
      <c r="AE640" s="55">
        <v>44516.336430868054</v>
      </c>
      <c r="AF640">
        <v>54888</v>
      </c>
      <c r="AG640" t="s">
        <v>2563</v>
      </c>
      <c r="AH640" t="s">
        <v>2564</v>
      </c>
      <c r="AI640" t="s">
        <v>120</v>
      </c>
      <c r="AJ640" t="s">
        <v>120</v>
      </c>
      <c r="AK640" s="55">
        <v>44516.151203703703</v>
      </c>
      <c r="AL640" s="55">
        <v>44516.250243055554</v>
      </c>
      <c r="AM640" t="s">
        <v>4</v>
      </c>
      <c r="AN640">
        <v>4519579</v>
      </c>
      <c r="AO640" t="s">
        <v>32</v>
      </c>
      <c r="AP640" t="s">
        <v>33</v>
      </c>
      <c r="AQ640">
        <v>3</v>
      </c>
      <c r="AR640" t="s">
        <v>2082</v>
      </c>
      <c r="AS640" t="s">
        <v>2563</v>
      </c>
      <c r="AT640" s="53">
        <v>36161</v>
      </c>
      <c r="AU640" t="s">
        <v>2083</v>
      </c>
      <c r="AV640" t="s">
        <v>2082</v>
      </c>
      <c r="AW640" t="s">
        <v>4</v>
      </c>
      <c r="AX640" s="53">
        <v>44249</v>
      </c>
      <c r="AY640" t="s">
        <v>123</v>
      </c>
      <c r="AZ640" t="s">
        <v>52</v>
      </c>
      <c r="BA640" t="s">
        <v>53</v>
      </c>
      <c r="BB640" t="s">
        <v>233</v>
      </c>
      <c r="BC640" t="s">
        <v>120</v>
      </c>
      <c r="BD640" t="s">
        <v>124</v>
      </c>
      <c r="BE640" t="s">
        <v>120</v>
      </c>
    </row>
    <row r="641" spans="1:57" hidden="1" x14ac:dyDescent="0.3">
      <c r="A641" s="55">
        <v>44515</v>
      </c>
      <c r="B641" t="s">
        <v>11</v>
      </c>
      <c r="C641" t="s">
        <v>32</v>
      </c>
      <c r="D641" t="s">
        <v>33</v>
      </c>
      <c r="E641">
        <v>3</v>
      </c>
      <c r="F641" t="s">
        <v>52</v>
      </c>
      <c r="G641" t="s">
        <v>53</v>
      </c>
      <c r="H641" t="s">
        <v>116</v>
      </c>
      <c r="I641" t="s">
        <v>69</v>
      </c>
      <c r="J641" s="55">
        <v>44514</v>
      </c>
      <c r="K641" s="55">
        <v>44515</v>
      </c>
      <c r="L641">
        <v>4</v>
      </c>
      <c r="M641" t="s">
        <v>117</v>
      </c>
      <c r="N641">
        <v>0</v>
      </c>
      <c r="O641">
        <v>12697140</v>
      </c>
      <c r="P641" t="s">
        <v>118</v>
      </c>
      <c r="Q641">
        <v>54889</v>
      </c>
      <c r="R641">
        <v>0</v>
      </c>
      <c r="S641">
        <v>2.3306119834000001E-2</v>
      </c>
      <c r="T641" s="19">
        <v>633452.28953563701</v>
      </c>
      <c r="U641" s="19">
        <v>644255.414526804</v>
      </c>
      <c r="V641" s="19">
        <f t="shared" si="9"/>
        <v>10803.124991166987</v>
      </c>
      <c r="W641">
        <v>0</v>
      </c>
      <c r="X641">
        <v>0</v>
      </c>
      <c r="Y641">
        <v>0</v>
      </c>
      <c r="Z641">
        <v>10803.124991167</v>
      </c>
      <c r="AA641">
        <v>633452.28953563701</v>
      </c>
      <c r="AB641">
        <v>1.705436252995</v>
      </c>
      <c r="AC641">
        <v>2.3601184286330001</v>
      </c>
      <c r="AD641" s="55">
        <v>44516.209247685183</v>
      </c>
      <c r="AE641" s="55">
        <v>44516.336430868054</v>
      </c>
      <c r="AF641">
        <v>54889</v>
      </c>
      <c r="AG641" t="s">
        <v>2565</v>
      </c>
      <c r="AH641" t="s">
        <v>2566</v>
      </c>
      <c r="AI641" t="s">
        <v>120</v>
      </c>
      <c r="AJ641" t="s">
        <v>120</v>
      </c>
      <c r="AK641" s="55">
        <v>44516.151261574072</v>
      </c>
      <c r="AL641" s="55">
        <v>44516.250254629631</v>
      </c>
      <c r="AM641" t="s">
        <v>11</v>
      </c>
      <c r="AN641">
        <v>5687431</v>
      </c>
      <c r="AO641" t="s">
        <v>32</v>
      </c>
      <c r="AP641" t="s">
        <v>33</v>
      </c>
      <c r="AQ641">
        <v>3</v>
      </c>
      <c r="AR641" t="s">
        <v>377</v>
      </c>
      <c r="AS641" t="s">
        <v>2565</v>
      </c>
      <c r="AT641" s="53">
        <v>36161</v>
      </c>
      <c r="AU641" t="s">
        <v>378</v>
      </c>
      <c r="AV641" t="s">
        <v>377</v>
      </c>
      <c r="AW641" t="s">
        <v>11</v>
      </c>
      <c r="AX641" s="53">
        <v>44249</v>
      </c>
      <c r="AY641" t="s">
        <v>123</v>
      </c>
      <c r="AZ641" t="s">
        <v>52</v>
      </c>
      <c r="BA641" t="s">
        <v>53</v>
      </c>
      <c r="BB641" t="s">
        <v>233</v>
      </c>
      <c r="BC641" t="s">
        <v>120</v>
      </c>
      <c r="BD641" t="s">
        <v>124</v>
      </c>
      <c r="BE641" t="s">
        <v>120</v>
      </c>
    </row>
    <row r="642" spans="1:57" hidden="1" x14ac:dyDescent="0.3">
      <c r="A642" s="55">
        <v>44515</v>
      </c>
      <c r="B642" t="s">
        <v>4</v>
      </c>
      <c r="C642" t="s">
        <v>32</v>
      </c>
      <c r="D642" t="s">
        <v>33</v>
      </c>
      <c r="E642">
        <v>3</v>
      </c>
      <c r="F642" t="s">
        <v>52</v>
      </c>
      <c r="G642" t="s">
        <v>53</v>
      </c>
      <c r="H642" t="s">
        <v>116</v>
      </c>
      <c r="I642" t="s">
        <v>69</v>
      </c>
      <c r="J642" s="55">
        <v>44514</v>
      </c>
      <c r="K642" s="55">
        <v>44515</v>
      </c>
      <c r="L642">
        <v>4</v>
      </c>
      <c r="M642" t="s">
        <v>117</v>
      </c>
      <c r="N642">
        <v>0</v>
      </c>
      <c r="O642">
        <v>12697140</v>
      </c>
      <c r="P642" t="s">
        <v>118</v>
      </c>
      <c r="Q642">
        <v>54900</v>
      </c>
      <c r="R642">
        <v>0</v>
      </c>
      <c r="S642">
        <v>2.1825216771000001E-2</v>
      </c>
      <c r="T642" s="19">
        <v>593201.85561794997</v>
      </c>
      <c r="U642" s="19">
        <v>589627.50474021095</v>
      </c>
      <c r="V642" s="19">
        <f t="shared" si="9"/>
        <v>-3574.3508777390234</v>
      </c>
      <c r="W642">
        <v>0</v>
      </c>
      <c r="X642">
        <v>0</v>
      </c>
      <c r="Y642">
        <v>0</v>
      </c>
      <c r="Z642">
        <v>-3574.3508777390198</v>
      </c>
      <c r="AA642">
        <v>593201.85561794997</v>
      </c>
      <c r="AB642">
        <v>-0.60255220779999996</v>
      </c>
      <c r="AC642">
        <v>0</v>
      </c>
      <c r="AD642" s="55">
        <v>44516.209247685183</v>
      </c>
      <c r="AE642" s="55">
        <v>44516.336430868054</v>
      </c>
      <c r="AF642">
        <v>54900</v>
      </c>
      <c r="AG642" t="s">
        <v>2567</v>
      </c>
      <c r="AH642" t="s">
        <v>2568</v>
      </c>
      <c r="AI642" t="s">
        <v>120</v>
      </c>
      <c r="AJ642" t="s">
        <v>120</v>
      </c>
      <c r="AK642" s="55">
        <v>44516.151192129626</v>
      </c>
      <c r="AL642" s="55">
        <v>44516.250243055554</v>
      </c>
      <c r="AM642" t="s">
        <v>4</v>
      </c>
      <c r="AN642">
        <v>7097328</v>
      </c>
      <c r="AO642" t="s">
        <v>32</v>
      </c>
      <c r="AP642" t="s">
        <v>33</v>
      </c>
      <c r="AQ642">
        <v>3</v>
      </c>
      <c r="AR642" t="s">
        <v>407</v>
      </c>
      <c r="AS642" t="s">
        <v>2567</v>
      </c>
      <c r="AT642" s="53">
        <v>36161</v>
      </c>
      <c r="AU642" t="s">
        <v>408</v>
      </c>
      <c r="AV642" t="s">
        <v>409</v>
      </c>
      <c r="AW642" t="s">
        <v>4</v>
      </c>
      <c r="AX642" s="53">
        <v>44249</v>
      </c>
      <c r="AY642" t="s">
        <v>123</v>
      </c>
      <c r="AZ642" t="s">
        <v>52</v>
      </c>
      <c r="BA642" t="s">
        <v>53</v>
      </c>
      <c r="BB642" t="s">
        <v>233</v>
      </c>
      <c r="BC642" t="s">
        <v>120</v>
      </c>
      <c r="BD642" t="s">
        <v>124</v>
      </c>
      <c r="BE642" t="s">
        <v>120</v>
      </c>
    </row>
    <row r="643" spans="1:57" hidden="1" x14ac:dyDescent="0.3">
      <c r="A643" s="55">
        <v>44515</v>
      </c>
      <c r="B643" t="s">
        <v>2</v>
      </c>
      <c r="C643" t="s">
        <v>32</v>
      </c>
      <c r="D643" t="s">
        <v>33</v>
      </c>
      <c r="E643">
        <v>3</v>
      </c>
      <c r="F643" t="s">
        <v>52</v>
      </c>
      <c r="G643" t="s">
        <v>53</v>
      </c>
      <c r="H643" t="s">
        <v>116</v>
      </c>
      <c r="I643" t="s">
        <v>69</v>
      </c>
      <c r="J643" s="55">
        <v>44514</v>
      </c>
      <c r="K643" s="55">
        <v>44515</v>
      </c>
      <c r="L643">
        <v>4</v>
      </c>
      <c r="M643" t="s">
        <v>117</v>
      </c>
      <c r="N643">
        <v>0</v>
      </c>
      <c r="O643">
        <v>12697140</v>
      </c>
      <c r="P643" t="s">
        <v>118</v>
      </c>
      <c r="Q643">
        <v>54901</v>
      </c>
      <c r="R643">
        <v>0</v>
      </c>
      <c r="S643">
        <v>2.4217248792000001E-2</v>
      </c>
      <c r="T643" s="19">
        <v>658216.46</v>
      </c>
      <c r="U643" s="19">
        <v>654241.91</v>
      </c>
      <c r="V643" s="19">
        <f t="shared" ref="V643:V706" si="10">U643-T643</f>
        <v>-3974.5499999999302</v>
      </c>
      <c r="W643">
        <v>0</v>
      </c>
      <c r="X643">
        <v>0</v>
      </c>
      <c r="Y643">
        <v>0</v>
      </c>
      <c r="Z643">
        <v>-3974.5499999999302</v>
      </c>
      <c r="AA643">
        <v>658216.46</v>
      </c>
      <c r="AB643">
        <v>-0.60383631245000002</v>
      </c>
      <c r="AC643">
        <v>-0.15686274509799999</v>
      </c>
      <c r="AD643" s="55">
        <v>44516.209247685183</v>
      </c>
      <c r="AE643" s="55">
        <v>44516.336430868054</v>
      </c>
      <c r="AF643">
        <v>54901</v>
      </c>
      <c r="AG643" t="s">
        <v>2569</v>
      </c>
      <c r="AH643" t="s">
        <v>2570</v>
      </c>
      <c r="AI643" t="s">
        <v>120</v>
      </c>
      <c r="AJ643">
        <v>0</v>
      </c>
      <c r="AK643" s="55">
        <v>44516.151203703703</v>
      </c>
      <c r="AL643" s="55">
        <v>44516.250243055554</v>
      </c>
      <c r="AM643" t="s">
        <v>2</v>
      </c>
      <c r="AN643">
        <v>5533976</v>
      </c>
      <c r="AO643" t="s">
        <v>32</v>
      </c>
      <c r="AP643" t="s">
        <v>33</v>
      </c>
      <c r="AQ643">
        <v>3</v>
      </c>
      <c r="AR643" t="s">
        <v>140</v>
      </c>
      <c r="AS643" t="s">
        <v>2569</v>
      </c>
      <c r="AT643" s="53">
        <v>36161</v>
      </c>
      <c r="AU643" t="s">
        <v>237</v>
      </c>
      <c r="AV643" t="s">
        <v>140</v>
      </c>
      <c r="AW643" t="s">
        <v>2</v>
      </c>
      <c r="AX643" s="53">
        <v>44249</v>
      </c>
      <c r="AY643" t="s">
        <v>123</v>
      </c>
      <c r="AZ643" t="s">
        <v>52</v>
      </c>
      <c r="BA643" t="s">
        <v>53</v>
      </c>
      <c r="BB643" t="s">
        <v>233</v>
      </c>
      <c r="BC643" t="s">
        <v>120</v>
      </c>
      <c r="BD643" t="s">
        <v>124</v>
      </c>
      <c r="BE643" t="s">
        <v>120</v>
      </c>
    </row>
    <row r="644" spans="1:57" hidden="1" x14ac:dyDescent="0.3">
      <c r="A644" s="55">
        <v>44515</v>
      </c>
      <c r="B644" t="s">
        <v>8</v>
      </c>
      <c r="C644" t="s">
        <v>32</v>
      </c>
      <c r="D644" t="s">
        <v>33</v>
      </c>
      <c r="E644">
        <v>3</v>
      </c>
      <c r="F644" t="s">
        <v>52</v>
      </c>
      <c r="G644" t="s">
        <v>53</v>
      </c>
      <c r="H644" t="s">
        <v>116</v>
      </c>
      <c r="I644" t="s">
        <v>69</v>
      </c>
      <c r="J644" s="55">
        <v>44514</v>
      </c>
      <c r="K644" s="55">
        <v>44515</v>
      </c>
      <c r="L644">
        <v>4</v>
      </c>
      <c r="M644" t="s">
        <v>117</v>
      </c>
      <c r="N644">
        <v>0</v>
      </c>
      <c r="O644">
        <v>12697140</v>
      </c>
      <c r="P644" t="s">
        <v>118</v>
      </c>
      <c r="Q644">
        <v>54906</v>
      </c>
      <c r="R644">
        <v>0</v>
      </c>
      <c r="S644">
        <v>7.7265411320000003E-3</v>
      </c>
      <c r="T644" s="19">
        <v>210004.72</v>
      </c>
      <c r="U644" s="19">
        <v>212565.41</v>
      </c>
      <c r="V644" s="19">
        <f t="shared" si="10"/>
        <v>2560.6900000000023</v>
      </c>
      <c r="W644">
        <v>0</v>
      </c>
      <c r="X644">
        <v>0</v>
      </c>
      <c r="Y644">
        <v>0</v>
      </c>
      <c r="Z644">
        <v>2560.69</v>
      </c>
      <c r="AA644">
        <v>210004.72</v>
      </c>
      <c r="AB644">
        <v>1.219348784161</v>
      </c>
      <c r="AC644">
        <v>1.6372253339080001</v>
      </c>
      <c r="AD644" s="55">
        <v>44516.209247685183</v>
      </c>
      <c r="AE644" s="55">
        <v>44516.336430868054</v>
      </c>
      <c r="AF644">
        <v>54906</v>
      </c>
      <c r="AG644" t="s">
        <v>2571</v>
      </c>
      <c r="AH644">
        <v>9007</v>
      </c>
      <c r="AI644" t="s">
        <v>120</v>
      </c>
      <c r="AJ644" t="s">
        <v>120</v>
      </c>
      <c r="AK644" s="55">
        <v>44516.151226851849</v>
      </c>
      <c r="AL644" s="55">
        <v>44516.250243055554</v>
      </c>
      <c r="AM644" t="s">
        <v>8</v>
      </c>
      <c r="AN644">
        <v>6656106</v>
      </c>
      <c r="AO644" t="s">
        <v>32</v>
      </c>
      <c r="AP644" t="s">
        <v>33</v>
      </c>
      <c r="AQ644">
        <v>3</v>
      </c>
      <c r="AR644" t="s">
        <v>161</v>
      </c>
      <c r="AS644" t="s">
        <v>2571</v>
      </c>
      <c r="AT644" s="53">
        <v>36161</v>
      </c>
      <c r="AU644" t="s">
        <v>240</v>
      </c>
      <c r="AV644" t="s">
        <v>161</v>
      </c>
      <c r="AW644" t="s">
        <v>8</v>
      </c>
      <c r="AX644" s="53">
        <v>44249</v>
      </c>
      <c r="AY644" t="s">
        <v>123</v>
      </c>
      <c r="AZ644" t="s">
        <v>52</v>
      </c>
      <c r="BA644" t="s">
        <v>53</v>
      </c>
      <c r="BB644" t="s">
        <v>233</v>
      </c>
      <c r="BC644" t="s">
        <v>120</v>
      </c>
      <c r="BD644" t="s">
        <v>124</v>
      </c>
      <c r="BE644" t="s">
        <v>120</v>
      </c>
    </row>
    <row r="645" spans="1:57" hidden="1" x14ac:dyDescent="0.3">
      <c r="A645" s="55">
        <v>44515</v>
      </c>
      <c r="B645" t="s">
        <v>4</v>
      </c>
      <c r="C645" t="s">
        <v>32</v>
      </c>
      <c r="D645" t="s">
        <v>33</v>
      </c>
      <c r="E645">
        <v>3</v>
      </c>
      <c r="F645" t="s">
        <v>52</v>
      </c>
      <c r="G645" t="s">
        <v>53</v>
      </c>
      <c r="H645" t="s">
        <v>116</v>
      </c>
      <c r="I645" t="s">
        <v>69</v>
      </c>
      <c r="J645" s="55">
        <v>44514</v>
      </c>
      <c r="K645" s="55">
        <v>44515</v>
      </c>
      <c r="L645">
        <v>4</v>
      </c>
      <c r="M645" t="s">
        <v>117</v>
      </c>
      <c r="N645">
        <v>0</v>
      </c>
      <c r="O645">
        <v>12697140</v>
      </c>
      <c r="P645" t="s">
        <v>118</v>
      </c>
      <c r="Q645">
        <v>54908</v>
      </c>
      <c r="R645">
        <v>0</v>
      </c>
      <c r="S645">
        <v>1.4240004081000001E-2</v>
      </c>
      <c r="T645" s="19">
        <v>387038.39386524301</v>
      </c>
      <c r="U645" s="19">
        <v>385780.54844721302</v>
      </c>
      <c r="V645" s="19">
        <f t="shared" si="10"/>
        <v>-1257.8454180299887</v>
      </c>
      <c r="W645">
        <v>0</v>
      </c>
      <c r="X645">
        <v>0</v>
      </c>
      <c r="Y645">
        <v>0</v>
      </c>
      <c r="Z645">
        <v>-1257.84541802999</v>
      </c>
      <c r="AA645">
        <v>387038.39386524301</v>
      </c>
      <c r="AB645">
        <v>-0.324992413664</v>
      </c>
      <c r="AC645">
        <v>0.27924107136999998</v>
      </c>
      <c r="AD645" s="55">
        <v>44516.209247685183</v>
      </c>
      <c r="AE645" s="55">
        <v>44516.336430868054</v>
      </c>
      <c r="AF645">
        <v>54908</v>
      </c>
      <c r="AG645" t="s">
        <v>2572</v>
      </c>
      <c r="AH645" t="s">
        <v>2573</v>
      </c>
      <c r="AI645" t="s">
        <v>120</v>
      </c>
      <c r="AJ645" t="s">
        <v>120</v>
      </c>
      <c r="AK645" s="55">
        <v>44516.151261574072</v>
      </c>
      <c r="AL645" s="55">
        <v>44516.250254629631</v>
      </c>
      <c r="AM645" t="s">
        <v>4</v>
      </c>
      <c r="AN645">
        <v>4490005</v>
      </c>
      <c r="AO645" t="s">
        <v>32</v>
      </c>
      <c r="AP645" t="s">
        <v>33</v>
      </c>
      <c r="AQ645">
        <v>3</v>
      </c>
      <c r="AR645" t="s">
        <v>900</v>
      </c>
      <c r="AS645" t="s">
        <v>2572</v>
      </c>
      <c r="AT645" s="53">
        <v>36161</v>
      </c>
      <c r="AU645" t="s">
        <v>901</v>
      </c>
      <c r="AV645" t="s">
        <v>902</v>
      </c>
      <c r="AW645" t="s">
        <v>4</v>
      </c>
      <c r="AX645" s="53">
        <v>44249</v>
      </c>
      <c r="AY645" t="s">
        <v>123</v>
      </c>
      <c r="AZ645" t="s">
        <v>52</v>
      </c>
      <c r="BA645" t="s">
        <v>53</v>
      </c>
      <c r="BB645" t="s">
        <v>233</v>
      </c>
      <c r="BC645" t="s">
        <v>120</v>
      </c>
      <c r="BD645" t="s">
        <v>124</v>
      </c>
      <c r="BE645" t="s">
        <v>120</v>
      </c>
    </row>
    <row r="646" spans="1:57" hidden="1" x14ac:dyDescent="0.3">
      <c r="A646" s="55">
        <v>44515</v>
      </c>
      <c r="B646" t="s">
        <v>4</v>
      </c>
      <c r="C646" t="s">
        <v>32</v>
      </c>
      <c r="D646" t="s">
        <v>33</v>
      </c>
      <c r="E646">
        <v>3</v>
      </c>
      <c r="F646" t="s">
        <v>52</v>
      </c>
      <c r="G646" t="s">
        <v>53</v>
      </c>
      <c r="H646" t="s">
        <v>116</v>
      </c>
      <c r="I646" t="s">
        <v>69</v>
      </c>
      <c r="J646" s="55">
        <v>44514</v>
      </c>
      <c r="K646" s="55">
        <v>44515</v>
      </c>
      <c r="L646">
        <v>4</v>
      </c>
      <c r="M646" t="s">
        <v>117</v>
      </c>
      <c r="N646">
        <v>0</v>
      </c>
      <c r="O646">
        <v>12697140</v>
      </c>
      <c r="P646" t="s">
        <v>118</v>
      </c>
      <c r="Q646">
        <v>54911</v>
      </c>
      <c r="R646">
        <v>0</v>
      </c>
      <c r="S646">
        <v>1.0992927366999999E-2</v>
      </c>
      <c r="T646" s="19">
        <v>298783.96999999997</v>
      </c>
      <c r="U646" s="19">
        <v>295483.25</v>
      </c>
      <c r="V646" s="19">
        <f t="shared" si="10"/>
        <v>-3300.7199999999721</v>
      </c>
      <c r="W646">
        <v>0</v>
      </c>
      <c r="X646">
        <v>0</v>
      </c>
      <c r="Y646">
        <v>0</v>
      </c>
      <c r="Z646">
        <v>-3300.7199999999698</v>
      </c>
      <c r="AA646">
        <v>298783.96999999997</v>
      </c>
      <c r="AB646">
        <v>-1.1047179003609999</v>
      </c>
      <c r="AC646">
        <v>-0.50520997789699995</v>
      </c>
      <c r="AD646" s="55">
        <v>44516.209247685183</v>
      </c>
      <c r="AE646" s="55">
        <v>44516.336430868054</v>
      </c>
      <c r="AF646">
        <v>54911</v>
      </c>
      <c r="AG646" t="s">
        <v>2574</v>
      </c>
      <c r="AH646" t="s">
        <v>2575</v>
      </c>
      <c r="AI646" t="s">
        <v>120</v>
      </c>
      <c r="AJ646">
        <v>0</v>
      </c>
      <c r="AK646" s="55">
        <v>44516.151192129626</v>
      </c>
      <c r="AL646" s="55">
        <v>44516.250243055554</v>
      </c>
      <c r="AM646" t="s">
        <v>4</v>
      </c>
      <c r="AN646">
        <v>5852842</v>
      </c>
      <c r="AO646" t="s">
        <v>32</v>
      </c>
      <c r="AP646" t="s">
        <v>33</v>
      </c>
      <c r="AQ646">
        <v>3</v>
      </c>
      <c r="AR646" t="s">
        <v>197</v>
      </c>
      <c r="AS646" t="s">
        <v>2574</v>
      </c>
      <c r="AT646" s="53">
        <v>36161</v>
      </c>
      <c r="AU646" t="s">
        <v>248</v>
      </c>
      <c r="AV646" t="s">
        <v>197</v>
      </c>
      <c r="AW646" t="s">
        <v>4</v>
      </c>
      <c r="AX646" s="53">
        <v>44249</v>
      </c>
      <c r="AY646" t="s">
        <v>123</v>
      </c>
      <c r="AZ646" t="s">
        <v>52</v>
      </c>
      <c r="BA646" t="s">
        <v>53</v>
      </c>
      <c r="BB646" t="s">
        <v>233</v>
      </c>
      <c r="BC646" t="s">
        <v>120</v>
      </c>
      <c r="BD646" t="s">
        <v>124</v>
      </c>
      <c r="BE646" t="s">
        <v>120</v>
      </c>
    </row>
    <row r="647" spans="1:57" hidden="1" x14ac:dyDescent="0.3">
      <c r="A647" s="55">
        <v>44515</v>
      </c>
      <c r="B647" t="s">
        <v>8</v>
      </c>
      <c r="C647" t="s">
        <v>32</v>
      </c>
      <c r="D647" t="s">
        <v>33</v>
      </c>
      <c r="E647">
        <v>3</v>
      </c>
      <c r="F647" t="s">
        <v>52</v>
      </c>
      <c r="G647" t="s">
        <v>53</v>
      </c>
      <c r="H647" t="s">
        <v>116</v>
      </c>
      <c r="I647" t="s">
        <v>69</v>
      </c>
      <c r="J647" s="55">
        <v>44514</v>
      </c>
      <c r="K647" s="55">
        <v>44515</v>
      </c>
      <c r="L647">
        <v>4</v>
      </c>
      <c r="M647" t="s">
        <v>117</v>
      </c>
      <c r="N647">
        <v>0</v>
      </c>
      <c r="O647">
        <v>12697140</v>
      </c>
      <c r="P647" t="s">
        <v>118</v>
      </c>
      <c r="Q647">
        <v>54926</v>
      </c>
      <c r="R647">
        <v>0</v>
      </c>
      <c r="S647">
        <v>2.0092892585000001E-2</v>
      </c>
      <c r="T647" s="19">
        <v>546117.88243210001</v>
      </c>
      <c r="U647" s="19">
        <v>538828.65842290001</v>
      </c>
      <c r="V647" s="19">
        <f t="shared" si="10"/>
        <v>-7289.2240091999993</v>
      </c>
      <c r="W647">
        <v>0</v>
      </c>
      <c r="X647">
        <v>0</v>
      </c>
      <c r="Y647">
        <v>0</v>
      </c>
      <c r="Z647">
        <v>-7289.2240092000002</v>
      </c>
      <c r="AA647">
        <v>546117.88243210001</v>
      </c>
      <c r="AB647">
        <v>-1.3347345405969999</v>
      </c>
      <c r="AC647">
        <v>-0.92739844128399995</v>
      </c>
      <c r="AD647" s="55">
        <v>44516.209247685183</v>
      </c>
      <c r="AE647" s="55">
        <v>44516.336430868054</v>
      </c>
      <c r="AF647">
        <v>54926</v>
      </c>
      <c r="AG647" t="s">
        <v>2576</v>
      </c>
      <c r="AH647">
        <v>2801</v>
      </c>
      <c r="AI647" t="s">
        <v>120</v>
      </c>
      <c r="AJ647" t="s">
        <v>120</v>
      </c>
      <c r="AK647" s="55">
        <v>44516.151226851849</v>
      </c>
      <c r="AL647" s="55">
        <v>44516.250243055554</v>
      </c>
      <c r="AM647" t="s">
        <v>8</v>
      </c>
      <c r="AN647">
        <v>6490809</v>
      </c>
      <c r="AO647" t="s">
        <v>32</v>
      </c>
      <c r="AP647" t="s">
        <v>33</v>
      </c>
      <c r="AQ647">
        <v>3</v>
      </c>
      <c r="AR647" t="s">
        <v>161</v>
      </c>
      <c r="AS647" t="s">
        <v>2576</v>
      </c>
      <c r="AT647" s="53">
        <v>36161</v>
      </c>
      <c r="AU647" t="s">
        <v>240</v>
      </c>
      <c r="AV647" t="s">
        <v>161</v>
      </c>
      <c r="AW647" t="s">
        <v>8</v>
      </c>
      <c r="AX647" s="53">
        <v>44249</v>
      </c>
      <c r="AY647" t="s">
        <v>123</v>
      </c>
      <c r="AZ647" t="s">
        <v>52</v>
      </c>
      <c r="BA647" t="s">
        <v>53</v>
      </c>
      <c r="BB647" t="s">
        <v>233</v>
      </c>
      <c r="BC647" t="s">
        <v>120</v>
      </c>
      <c r="BD647" t="s">
        <v>124</v>
      </c>
      <c r="BE647" t="s">
        <v>120</v>
      </c>
    </row>
    <row r="648" spans="1:57" hidden="1" x14ac:dyDescent="0.3">
      <c r="A648" s="55">
        <v>44515</v>
      </c>
      <c r="B648" t="s">
        <v>5</v>
      </c>
      <c r="C648" t="s">
        <v>32</v>
      </c>
      <c r="D648" t="s">
        <v>33</v>
      </c>
      <c r="E648">
        <v>3</v>
      </c>
      <c r="F648" t="s">
        <v>52</v>
      </c>
      <c r="G648" t="s">
        <v>53</v>
      </c>
      <c r="H648" t="s">
        <v>116</v>
      </c>
      <c r="I648" t="s">
        <v>69</v>
      </c>
      <c r="J648" s="55">
        <v>44514</v>
      </c>
      <c r="K648" s="55">
        <v>44515</v>
      </c>
      <c r="L648">
        <v>4</v>
      </c>
      <c r="M648" t="s">
        <v>117</v>
      </c>
      <c r="N648">
        <v>0</v>
      </c>
      <c r="O648">
        <v>12697140</v>
      </c>
      <c r="P648" t="s">
        <v>118</v>
      </c>
      <c r="Q648">
        <v>54931</v>
      </c>
      <c r="R648">
        <v>0</v>
      </c>
      <c r="S648">
        <v>0.30229128920699999</v>
      </c>
      <c r="T648" s="19">
        <v>8216172.8600000003</v>
      </c>
      <c r="U648" s="19">
        <v>7751288.0099999998</v>
      </c>
      <c r="V648" s="19">
        <f t="shared" si="10"/>
        <v>-464884.85000000056</v>
      </c>
      <c r="W648">
        <v>-610863.89</v>
      </c>
      <c r="X648">
        <v>0</v>
      </c>
      <c r="Y648">
        <v>-610863.89</v>
      </c>
      <c r="Z648">
        <v>145979.03999999899</v>
      </c>
      <c r="AA648">
        <v>8216172.8600000003</v>
      </c>
      <c r="AB648">
        <v>1.7767279545770001</v>
      </c>
      <c r="AC648">
        <v>1.8975116464040001</v>
      </c>
      <c r="AD648" s="55">
        <v>44516.209247685183</v>
      </c>
      <c r="AE648" s="55">
        <v>44516.336430868054</v>
      </c>
      <c r="AF648">
        <v>54931</v>
      </c>
      <c r="AG648" t="s">
        <v>2577</v>
      </c>
      <c r="AH648" t="s">
        <v>2578</v>
      </c>
      <c r="AI648" t="s">
        <v>120</v>
      </c>
      <c r="AJ648" t="s">
        <v>120</v>
      </c>
      <c r="AK648" s="55">
        <v>44516.151203703703</v>
      </c>
      <c r="AL648" s="55">
        <v>44516.250243055554</v>
      </c>
      <c r="AM648" t="s">
        <v>5</v>
      </c>
      <c r="AN648">
        <v>989529</v>
      </c>
      <c r="AO648" t="s">
        <v>32</v>
      </c>
      <c r="AP648" t="s">
        <v>33</v>
      </c>
      <c r="AQ648">
        <v>3</v>
      </c>
      <c r="AR648" t="s">
        <v>167</v>
      </c>
      <c r="AS648" t="s">
        <v>2577</v>
      </c>
      <c r="AT648" s="53">
        <v>36161</v>
      </c>
      <c r="AU648" t="s">
        <v>241</v>
      </c>
      <c r="AV648" t="s">
        <v>167</v>
      </c>
      <c r="AW648" t="s">
        <v>5</v>
      </c>
      <c r="AX648" s="53">
        <v>44249</v>
      </c>
      <c r="AY648" t="s">
        <v>123</v>
      </c>
      <c r="AZ648" t="s">
        <v>52</v>
      </c>
      <c r="BA648" t="s">
        <v>53</v>
      </c>
      <c r="BB648" t="s">
        <v>233</v>
      </c>
      <c r="BC648" t="s">
        <v>120</v>
      </c>
      <c r="BD648" t="s">
        <v>124</v>
      </c>
      <c r="BE648" t="s">
        <v>120</v>
      </c>
    </row>
    <row r="649" spans="1:57" hidden="1" x14ac:dyDescent="0.3">
      <c r="A649" s="55">
        <v>44515</v>
      </c>
      <c r="B649" t="s">
        <v>5</v>
      </c>
      <c r="C649" t="s">
        <v>32</v>
      </c>
      <c r="D649" t="s">
        <v>33</v>
      </c>
      <c r="E649">
        <v>3</v>
      </c>
      <c r="F649" t="s">
        <v>52</v>
      </c>
      <c r="G649" t="s">
        <v>53</v>
      </c>
      <c r="H649" t="s">
        <v>116</v>
      </c>
      <c r="I649" t="s">
        <v>69</v>
      </c>
      <c r="J649" s="55">
        <v>44514</v>
      </c>
      <c r="K649" s="55">
        <v>44515</v>
      </c>
      <c r="L649">
        <v>4</v>
      </c>
      <c r="M649" t="s">
        <v>117</v>
      </c>
      <c r="N649">
        <v>0</v>
      </c>
      <c r="O649">
        <v>12697140</v>
      </c>
      <c r="P649" t="s">
        <v>118</v>
      </c>
      <c r="Q649">
        <v>54945</v>
      </c>
      <c r="R649">
        <v>0</v>
      </c>
      <c r="S649">
        <v>9.9638991940000001E-3</v>
      </c>
      <c r="T649" s="19">
        <v>270815.33956823399</v>
      </c>
      <c r="U649" s="19">
        <v>270223.69358597201</v>
      </c>
      <c r="V649" s="19">
        <f t="shared" si="10"/>
        <v>-591.64598226197995</v>
      </c>
      <c r="W649">
        <v>0</v>
      </c>
      <c r="X649">
        <v>0</v>
      </c>
      <c r="Y649">
        <v>0</v>
      </c>
      <c r="Z649">
        <v>-591.64598226197995</v>
      </c>
      <c r="AA649">
        <v>270815.33956823399</v>
      </c>
      <c r="AB649">
        <v>-0.21846841586099999</v>
      </c>
      <c r="AC649">
        <v>-0.100056421672</v>
      </c>
      <c r="AD649" s="55">
        <v>44516.209247685183</v>
      </c>
      <c r="AE649" s="55">
        <v>44516.336430868054</v>
      </c>
      <c r="AF649">
        <v>54945</v>
      </c>
      <c r="AG649" t="s">
        <v>2579</v>
      </c>
      <c r="AH649" t="s">
        <v>2580</v>
      </c>
      <c r="AI649" t="s">
        <v>120</v>
      </c>
      <c r="AJ649">
        <v>0</v>
      </c>
      <c r="AK649" s="55">
        <v>44516.151203703703</v>
      </c>
      <c r="AL649" s="55">
        <v>44516.250243055554</v>
      </c>
      <c r="AM649" t="s">
        <v>5</v>
      </c>
      <c r="AN649" t="s">
        <v>2581</v>
      </c>
      <c r="AO649" t="s">
        <v>32</v>
      </c>
      <c r="AP649" t="s">
        <v>33</v>
      </c>
      <c r="AQ649">
        <v>3</v>
      </c>
      <c r="AR649" t="s">
        <v>167</v>
      </c>
      <c r="AS649" t="s">
        <v>2579</v>
      </c>
      <c r="AT649" s="53">
        <v>36161</v>
      </c>
      <c r="AU649" t="s">
        <v>241</v>
      </c>
      <c r="AV649" t="s">
        <v>167</v>
      </c>
      <c r="AW649" t="s">
        <v>5</v>
      </c>
      <c r="AX649" s="53">
        <v>44249</v>
      </c>
      <c r="AY649" t="s">
        <v>123</v>
      </c>
      <c r="AZ649" t="s">
        <v>52</v>
      </c>
      <c r="BA649" t="s">
        <v>53</v>
      </c>
      <c r="BB649" t="s">
        <v>233</v>
      </c>
      <c r="BC649" t="s">
        <v>120</v>
      </c>
      <c r="BD649" t="s">
        <v>124</v>
      </c>
      <c r="BE649" t="s">
        <v>120</v>
      </c>
    </row>
    <row r="650" spans="1:57" hidden="1" x14ac:dyDescent="0.3">
      <c r="A650" s="55">
        <v>44515</v>
      </c>
      <c r="B650" t="s">
        <v>5</v>
      </c>
      <c r="C650" t="s">
        <v>32</v>
      </c>
      <c r="D650" t="s">
        <v>33</v>
      </c>
      <c r="E650">
        <v>3</v>
      </c>
      <c r="F650" t="s">
        <v>52</v>
      </c>
      <c r="G650" t="s">
        <v>53</v>
      </c>
      <c r="H650" t="s">
        <v>116</v>
      </c>
      <c r="I650" t="s">
        <v>69</v>
      </c>
      <c r="J650" s="55">
        <v>44514</v>
      </c>
      <c r="K650" s="55">
        <v>44515</v>
      </c>
      <c r="L650">
        <v>4</v>
      </c>
      <c r="M650" t="s">
        <v>117</v>
      </c>
      <c r="N650">
        <v>0</v>
      </c>
      <c r="O650">
        <v>12697140</v>
      </c>
      <c r="P650" t="s">
        <v>118</v>
      </c>
      <c r="Q650">
        <v>54946</v>
      </c>
      <c r="R650">
        <v>0</v>
      </c>
      <c r="S650">
        <v>1.4844593297000001E-2</v>
      </c>
      <c r="T650" s="19">
        <v>403470.92</v>
      </c>
      <c r="U650" s="19">
        <v>402522.57</v>
      </c>
      <c r="V650" s="19">
        <f t="shared" si="10"/>
        <v>-948.34999999997672</v>
      </c>
      <c r="W650">
        <v>0</v>
      </c>
      <c r="X650">
        <v>0</v>
      </c>
      <c r="Y650">
        <v>0</v>
      </c>
      <c r="Z650">
        <v>-948.34999999997694</v>
      </c>
      <c r="AA650">
        <v>403470.92</v>
      </c>
      <c r="AB650">
        <v>-0.235047918695</v>
      </c>
      <c r="AC650">
        <v>-0.11665208515599999</v>
      </c>
      <c r="AD650" s="55">
        <v>44516.209247685183</v>
      </c>
      <c r="AE650" s="55">
        <v>44516.336430868054</v>
      </c>
      <c r="AF650">
        <v>54946</v>
      </c>
      <c r="AG650" t="s">
        <v>2582</v>
      </c>
      <c r="AH650" t="s">
        <v>2583</v>
      </c>
      <c r="AI650" t="s">
        <v>120</v>
      </c>
      <c r="AJ650">
        <v>0</v>
      </c>
      <c r="AK650" s="55">
        <v>44516.151203703703</v>
      </c>
      <c r="AL650" s="55">
        <v>44516.250243055554</v>
      </c>
      <c r="AM650" t="s">
        <v>5</v>
      </c>
      <c r="AN650">
        <v>81180</v>
      </c>
      <c r="AO650" t="s">
        <v>32</v>
      </c>
      <c r="AP650" t="s">
        <v>33</v>
      </c>
      <c r="AQ650">
        <v>3</v>
      </c>
      <c r="AR650" t="s">
        <v>167</v>
      </c>
      <c r="AS650" t="s">
        <v>2582</v>
      </c>
      <c r="AT650" s="53">
        <v>36161</v>
      </c>
      <c r="AU650" t="s">
        <v>241</v>
      </c>
      <c r="AV650" t="s">
        <v>167</v>
      </c>
      <c r="AW650" t="s">
        <v>5</v>
      </c>
      <c r="AX650" s="53">
        <v>44249</v>
      </c>
      <c r="AY650" t="s">
        <v>123</v>
      </c>
      <c r="AZ650" t="s">
        <v>52</v>
      </c>
      <c r="BA650" t="s">
        <v>53</v>
      </c>
      <c r="BB650" t="s">
        <v>233</v>
      </c>
      <c r="BC650" t="s">
        <v>120</v>
      </c>
      <c r="BD650" t="s">
        <v>124</v>
      </c>
      <c r="BE650" t="s">
        <v>120</v>
      </c>
    </row>
    <row r="651" spans="1:57" hidden="1" x14ac:dyDescent="0.3">
      <c r="A651" s="55">
        <v>44515</v>
      </c>
      <c r="B651" t="s">
        <v>8</v>
      </c>
      <c r="C651" t="s">
        <v>32</v>
      </c>
      <c r="D651" t="s">
        <v>33</v>
      </c>
      <c r="E651">
        <v>3</v>
      </c>
      <c r="F651" t="s">
        <v>52</v>
      </c>
      <c r="G651" t="s">
        <v>53</v>
      </c>
      <c r="H651" t="s">
        <v>116</v>
      </c>
      <c r="I651" t="s">
        <v>69</v>
      </c>
      <c r="J651" s="55">
        <v>44514</v>
      </c>
      <c r="K651" s="55">
        <v>44515</v>
      </c>
      <c r="L651">
        <v>4</v>
      </c>
      <c r="M651" t="s">
        <v>117</v>
      </c>
      <c r="N651">
        <v>0</v>
      </c>
      <c r="O651">
        <v>12697140</v>
      </c>
      <c r="P651" t="s">
        <v>118</v>
      </c>
      <c r="Q651">
        <v>54952</v>
      </c>
      <c r="R651">
        <v>0</v>
      </c>
      <c r="S651">
        <v>5.9295464490000003E-3</v>
      </c>
      <c r="T651" s="19">
        <v>161163.025013821</v>
      </c>
      <c r="U651" s="19">
        <v>160065.25485632801</v>
      </c>
      <c r="V651" s="19">
        <f t="shared" si="10"/>
        <v>-1097.7701574929815</v>
      </c>
      <c r="W651">
        <v>0</v>
      </c>
      <c r="X651">
        <v>0</v>
      </c>
      <c r="Y651">
        <v>0</v>
      </c>
      <c r="Z651">
        <v>-1097.7701574929799</v>
      </c>
      <c r="AA651">
        <v>161163.025013821</v>
      </c>
      <c r="AB651">
        <v>-0.68115509584099998</v>
      </c>
      <c r="AC651">
        <v>-0.27112516945300003</v>
      </c>
      <c r="AD651" s="55">
        <v>44516.209247685183</v>
      </c>
      <c r="AE651" s="55">
        <v>44516.336430868054</v>
      </c>
      <c r="AF651">
        <v>54952</v>
      </c>
      <c r="AG651" t="s">
        <v>2584</v>
      </c>
      <c r="AH651">
        <v>7205</v>
      </c>
      <c r="AI651" t="s">
        <v>120</v>
      </c>
      <c r="AJ651">
        <v>0</v>
      </c>
      <c r="AK651" s="55">
        <v>44516.151226851849</v>
      </c>
      <c r="AL651" s="55">
        <v>44516.250243055554</v>
      </c>
      <c r="AM651" t="s">
        <v>8</v>
      </c>
      <c r="AN651">
        <v>6428305</v>
      </c>
      <c r="AO651" t="s">
        <v>32</v>
      </c>
      <c r="AP651" t="s">
        <v>33</v>
      </c>
      <c r="AQ651">
        <v>3</v>
      </c>
      <c r="AR651" t="s">
        <v>161</v>
      </c>
      <c r="AS651" t="s">
        <v>2584</v>
      </c>
      <c r="AT651" s="53">
        <v>36161</v>
      </c>
      <c r="AU651" t="s">
        <v>240</v>
      </c>
      <c r="AV651" t="s">
        <v>161</v>
      </c>
      <c r="AW651" t="s">
        <v>8</v>
      </c>
      <c r="AX651" s="53">
        <v>44249</v>
      </c>
      <c r="AY651" t="s">
        <v>123</v>
      </c>
      <c r="AZ651" t="s">
        <v>52</v>
      </c>
      <c r="BA651" t="s">
        <v>53</v>
      </c>
      <c r="BB651" t="s">
        <v>233</v>
      </c>
      <c r="BC651" t="s">
        <v>120</v>
      </c>
      <c r="BD651" t="s">
        <v>124</v>
      </c>
      <c r="BE651" t="s">
        <v>120</v>
      </c>
    </row>
    <row r="652" spans="1:57" hidden="1" x14ac:dyDescent="0.3">
      <c r="A652" s="55">
        <v>44515</v>
      </c>
      <c r="B652" t="s">
        <v>4</v>
      </c>
      <c r="C652" t="s">
        <v>32</v>
      </c>
      <c r="D652" t="s">
        <v>33</v>
      </c>
      <c r="E652">
        <v>3</v>
      </c>
      <c r="F652" t="s">
        <v>52</v>
      </c>
      <c r="G652" t="s">
        <v>53</v>
      </c>
      <c r="H652" t="s">
        <v>116</v>
      </c>
      <c r="I652" t="s">
        <v>69</v>
      </c>
      <c r="J652" s="55">
        <v>44514</v>
      </c>
      <c r="K652" s="55">
        <v>44515</v>
      </c>
      <c r="L652">
        <v>4</v>
      </c>
      <c r="M652" t="s">
        <v>117</v>
      </c>
      <c r="N652">
        <v>0</v>
      </c>
      <c r="O652">
        <v>12697140</v>
      </c>
      <c r="P652" t="s">
        <v>118</v>
      </c>
      <c r="Q652">
        <v>54965</v>
      </c>
      <c r="R652">
        <v>0</v>
      </c>
      <c r="S652">
        <v>4.2297927149999998E-2</v>
      </c>
      <c r="T652" s="19">
        <v>1149643.0545355401</v>
      </c>
      <c r="U652" s="19">
        <v>1030371.52821276</v>
      </c>
      <c r="V652" s="19">
        <f t="shared" si="10"/>
        <v>-119271.52632278006</v>
      </c>
      <c r="W652">
        <v>-123830.49</v>
      </c>
      <c r="X652">
        <v>0</v>
      </c>
      <c r="Y652">
        <v>-123830.49</v>
      </c>
      <c r="Z652">
        <v>4558.9636772199401</v>
      </c>
      <c r="AA652">
        <v>1149643.0545355401</v>
      </c>
      <c r="AB652">
        <v>0.39655470967599998</v>
      </c>
      <c r="AC652">
        <v>1.005162607278</v>
      </c>
      <c r="AD652" s="55">
        <v>44516.209247685183</v>
      </c>
      <c r="AE652" s="55">
        <v>44516.336430868054</v>
      </c>
      <c r="AF652">
        <v>54965</v>
      </c>
      <c r="AG652" t="s">
        <v>2585</v>
      </c>
      <c r="AH652" t="s">
        <v>2586</v>
      </c>
      <c r="AI652" t="s">
        <v>120</v>
      </c>
      <c r="AJ652" t="s">
        <v>120</v>
      </c>
      <c r="AK652" s="55">
        <v>44516.151261574072</v>
      </c>
      <c r="AL652" s="55">
        <v>44516.250254629631</v>
      </c>
      <c r="AM652" t="s">
        <v>4</v>
      </c>
      <c r="AN652">
        <v>5226038</v>
      </c>
      <c r="AO652" t="s">
        <v>32</v>
      </c>
      <c r="AP652" t="s">
        <v>33</v>
      </c>
      <c r="AQ652">
        <v>3</v>
      </c>
      <c r="AR652" t="s">
        <v>900</v>
      </c>
      <c r="AS652" t="s">
        <v>2585</v>
      </c>
      <c r="AT652" s="53">
        <v>36161</v>
      </c>
      <c r="AU652" t="s">
        <v>901</v>
      </c>
      <c r="AV652" t="s">
        <v>902</v>
      </c>
      <c r="AW652" t="s">
        <v>4</v>
      </c>
      <c r="AX652" s="53">
        <v>44249</v>
      </c>
      <c r="AY652" t="s">
        <v>123</v>
      </c>
      <c r="AZ652" t="s">
        <v>52</v>
      </c>
      <c r="BA652" t="s">
        <v>53</v>
      </c>
      <c r="BB652" t="s">
        <v>233</v>
      </c>
      <c r="BC652" t="s">
        <v>120</v>
      </c>
      <c r="BD652" t="s">
        <v>124</v>
      </c>
      <c r="BE652" t="s">
        <v>120</v>
      </c>
    </row>
    <row r="653" spans="1:57" hidden="1" x14ac:dyDescent="0.3">
      <c r="A653" s="55">
        <v>44515</v>
      </c>
      <c r="B653" t="s">
        <v>4</v>
      </c>
      <c r="C653" t="s">
        <v>32</v>
      </c>
      <c r="D653" t="s">
        <v>33</v>
      </c>
      <c r="E653">
        <v>3</v>
      </c>
      <c r="F653" t="s">
        <v>52</v>
      </c>
      <c r="G653" t="s">
        <v>53</v>
      </c>
      <c r="H653" t="s">
        <v>116</v>
      </c>
      <c r="I653" t="s">
        <v>69</v>
      </c>
      <c r="J653" s="55">
        <v>44514</v>
      </c>
      <c r="K653" s="55">
        <v>44515</v>
      </c>
      <c r="L653">
        <v>4</v>
      </c>
      <c r="M653" t="s">
        <v>117</v>
      </c>
      <c r="N653">
        <v>0</v>
      </c>
      <c r="O653">
        <v>12697140</v>
      </c>
      <c r="P653" t="s">
        <v>118</v>
      </c>
      <c r="Q653">
        <v>54966</v>
      </c>
      <c r="R653">
        <v>0</v>
      </c>
      <c r="S653">
        <v>2.1505904948999999E-2</v>
      </c>
      <c r="T653" s="19">
        <v>584523.07057199604</v>
      </c>
      <c r="U653" s="19">
        <v>583954.22445479396</v>
      </c>
      <c r="V653" s="19">
        <f t="shared" si="10"/>
        <v>-568.84611720207613</v>
      </c>
      <c r="W653">
        <v>0</v>
      </c>
      <c r="X653">
        <v>0</v>
      </c>
      <c r="Y653">
        <v>0</v>
      </c>
      <c r="Z653">
        <v>-568.84611720207602</v>
      </c>
      <c r="AA653">
        <v>584523.07057199604</v>
      </c>
      <c r="AB653">
        <v>-9.7317992367000006E-2</v>
      </c>
      <c r="AC653">
        <v>0.50829655659600004</v>
      </c>
      <c r="AD653" s="55">
        <v>44516.209247685183</v>
      </c>
      <c r="AE653" s="55">
        <v>44516.336430868054</v>
      </c>
      <c r="AF653">
        <v>54966</v>
      </c>
      <c r="AG653" t="s">
        <v>2587</v>
      </c>
      <c r="AH653" t="s">
        <v>2588</v>
      </c>
      <c r="AI653" t="s">
        <v>120</v>
      </c>
      <c r="AJ653" t="s">
        <v>120</v>
      </c>
      <c r="AK653" s="55">
        <v>44516.151261574072</v>
      </c>
      <c r="AL653" s="55">
        <v>44516.250254629631</v>
      </c>
      <c r="AM653" t="s">
        <v>4</v>
      </c>
      <c r="AN653">
        <v>5579550</v>
      </c>
      <c r="AO653" t="s">
        <v>32</v>
      </c>
      <c r="AP653" t="s">
        <v>33</v>
      </c>
      <c r="AQ653">
        <v>3</v>
      </c>
      <c r="AR653" t="s">
        <v>900</v>
      </c>
      <c r="AS653" t="s">
        <v>2587</v>
      </c>
      <c r="AT653" s="53">
        <v>36161</v>
      </c>
      <c r="AU653" t="s">
        <v>901</v>
      </c>
      <c r="AV653" t="s">
        <v>902</v>
      </c>
      <c r="AW653" t="s">
        <v>4</v>
      </c>
      <c r="AX653" s="53">
        <v>44249</v>
      </c>
      <c r="AY653" t="s">
        <v>123</v>
      </c>
      <c r="AZ653" t="s">
        <v>52</v>
      </c>
      <c r="BA653" t="s">
        <v>53</v>
      </c>
      <c r="BB653" t="s">
        <v>233</v>
      </c>
      <c r="BC653" t="s">
        <v>120</v>
      </c>
      <c r="BD653" t="s">
        <v>124</v>
      </c>
      <c r="BE653" t="s">
        <v>120</v>
      </c>
    </row>
    <row r="654" spans="1:57" hidden="1" x14ac:dyDescent="0.3">
      <c r="A654" s="55">
        <v>44515</v>
      </c>
      <c r="B654" t="s">
        <v>2</v>
      </c>
      <c r="C654" t="s">
        <v>32</v>
      </c>
      <c r="D654" t="s">
        <v>33</v>
      </c>
      <c r="E654">
        <v>3</v>
      </c>
      <c r="F654" t="s">
        <v>52</v>
      </c>
      <c r="G654" t="s">
        <v>53</v>
      </c>
      <c r="H654" t="s">
        <v>116</v>
      </c>
      <c r="I654" t="s">
        <v>69</v>
      </c>
      <c r="J654" s="55">
        <v>44514</v>
      </c>
      <c r="K654" s="55">
        <v>44515</v>
      </c>
      <c r="L654">
        <v>4</v>
      </c>
      <c r="M654" t="s">
        <v>117</v>
      </c>
      <c r="N654">
        <v>0</v>
      </c>
      <c r="O654">
        <v>12697140</v>
      </c>
      <c r="P654" t="s">
        <v>118</v>
      </c>
      <c r="Q654">
        <v>54971</v>
      </c>
      <c r="R654">
        <v>0</v>
      </c>
      <c r="S654">
        <v>1.3730360925000001E-2</v>
      </c>
      <c r="T654" s="19">
        <v>373186.46886073798</v>
      </c>
      <c r="U654" s="19">
        <v>245534.66142818501</v>
      </c>
      <c r="V654" s="19">
        <f t="shared" si="10"/>
        <v>-127651.80743255297</v>
      </c>
      <c r="W654">
        <v>-125585.9</v>
      </c>
      <c r="X654">
        <v>0</v>
      </c>
      <c r="Y654">
        <v>-125585.9</v>
      </c>
      <c r="Z654">
        <v>-2065.90743255298</v>
      </c>
      <c r="AA654">
        <v>373186.46886073798</v>
      </c>
      <c r="AB654">
        <v>-0.55358583575099995</v>
      </c>
      <c r="AC654">
        <v>-0.10638356209499999</v>
      </c>
      <c r="AD654" s="55">
        <v>44516.209247685183</v>
      </c>
      <c r="AE654" s="55">
        <v>44516.336430868054</v>
      </c>
      <c r="AF654">
        <v>54971</v>
      </c>
      <c r="AG654" t="s">
        <v>2589</v>
      </c>
      <c r="AH654" t="s">
        <v>2590</v>
      </c>
      <c r="AI654" t="s">
        <v>120</v>
      </c>
      <c r="AJ654">
        <v>0</v>
      </c>
      <c r="AK654" s="55">
        <v>44516.151203703703</v>
      </c>
      <c r="AL654" s="55">
        <v>44516.250243055554</v>
      </c>
      <c r="AM654" t="s">
        <v>2</v>
      </c>
      <c r="AN654">
        <v>7635610</v>
      </c>
      <c r="AO654" t="s">
        <v>32</v>
      </c>
      <c r="AP654" t="s">
        <v>33</v>
      </c>
      <c r="AQ654">
        <v>3</v>
      </c>
      <c r="AR654" t="s">
        <v>140</v>
      </c>
      <c r="AS654" t="s">
        <v>2589</v>
      </c>
      <c r="AT654" s="53">
        <v>36161</v>
      </c>
      <c r="AU654" t="s">
        <v>237</v>
      </c>
      <c r="AV654" t="s">
        <v>140</v>
      </c>
      <c r="AW654" t="s">
        <v>2</v>
      </c>
      <c r="AX654" s="53">
        <v>44249</v>
      </c>
      <c r="AY654" t="s">
        <v>123</v>
      </c>
      <c r="AZ654" t="s">
        <v>52</v>
      </c>
      <c r="BA654" t="s">
        <v>53</v>
      </c>
      <c r="BB654" t="s">
        <v>233</v>
      </c>
      <c r="BC654" t="s">
        <v>120</v>
      </c>
      <c r="BD654" t="s">
        <v>124</v>
      </c>
      <c r="BE654" t="s">
        <v>120</v>
      </c>
    </row>
    <row r="655" spans="1:57" hidden="1" x14ac:dyDescent="0.3">
      <c r="A655" s="55">
        <v>44515</v>
      </c>
      <c r="B655" t="s">
        <v>8</v>
      </c>
      <c r="C655" t="s">
        <v>32</v>
      </c>
      <c r="D655" t="s">
        <v>33</v>
      </c>
      <c r="E655">
        <v>3</v>
      </c>
      <c r="F655" t="s">
        <v>52</v>
      </c>
      <c r="G655" t="s">
        <v>53</v>
      </c>
      <c r="H655" t="s">
        <v>116</v>
      </c>
      <c r="I655" t="s">
        <v>69</v>
      </c>
      <c r="J655" s="55">
        <v>44514</v>
      </c>
      <c r="K655" s="55">
        <v>44515</v>
      </c>
      <c r="L655">
        <v>4</v>
      </c>
      <c r="M655" t="s">
        <v>117</v>
      </c>
      <c r="N655">
        <v>0</v>
      </c>
      <c r="O655">
        <v>12697140</v>
      </c>
      <c r="P655" t="s">
        <v>118</v>
      </c>
      <c r="Q655">
        <v>54972</v>
      </c>
      <c r="R655">
        <v>0</v>
      </c>
      <c r="S655">
        <v>4.4525919909999996E-3</v>
      </c>
      <c r="T655" s="19">
        <v>121019.912854636</v>
      </c>
      <c r="U655" s="19">
        <v>120323.437510419</v>
      </c>
      <c r="V655" s="19">
        <f t="shared" si="10"/>
        <v>-696.47534421700402</v>
      </c>
      <c r="W655">
        <v>0</v>
      </c>
      <c r="X655">
        <v>0</v>
      </c>
      <c r="Y655">
        <v>0</v>
      </c>
      <c r="Z655">
        <v>-696.47534421700402</v>
      </c>
      <c r="AA655">
        <v>121019.912854636</v>
      </c>
      <c r="AB655">
        <v>-0.57550474776299998</v>
      </c>
      <c r="AC655">
        <v>-0.16502959135600001</v>
      </c>
      <c r="AD655" s="55">
        <v>44516.209247685183</v>
      </c>
      <c r="AE655" s="55">
        <v>44516.336430868054</v>
      </c>
      <c r="AF655">
        <v>54972</v>
      </c>
      <c r="AG655" t="s">
        <v>2591</v>
      </c>
      <c r="AH655">
        <v>3861</v>
      </c>
      <c r="AI655" t="s">
        <v>120</v>
      </c>
      <c r="AJ655" t="s">
        <v>120</v>
      </c>
      <c r="AK655" s="55">
        <v>44516.151226851849</v>
      </c>
      <c r="AL655" s="55">
        <v>44516.250243055554</v>
      </c>
      <c r="AM655" t="s">
        <v>8</v>
      </c>
      <c r="AN655">
        <v>6657701</v>
      </c>
      <c r="AO655" t="s">
        <v>32</v>
      </c>
      <c r="AP655" t="s">
        <v>33</v>
      </c>
      <c r="AQ655">
        <v>3</v>
      </c>
      <c r="AR655" t="s">
        <v>161</v>
      </c>
      <c r="AS655" t="s">
        <v>2591</v>
      </c>
      <c r="AT655" s="53">
        <v>36161</v>
      </c>
      <c r="AU655" t="s">
        <v>240</v>
      </c>
      <c r="AV655" t="s">
        <v>161</v>
      </c>
      <c r="AW655" t="s">
        <v>8</v>
      </c>
      <c r="AX655" s="53">
        <v>44249</v>
      </c>
      <c r="AY655" t="s">
        <v>123</v>
      </c>
      <c r="AZ655" t="s">
        <v>52</v>
      </c>
      <c r="BA655" t="s">
        <v>53</v>
      </c>
      <c r="BB655" t="s">
        <v>233</v>
      </c>
      <c r="BC655" t="s">
        <v>120</v>
      </c>
      <c r="BD655" t="s">
        <v>124</v>
      </c>
      <c r="BE655" t="s">
        <v>120</v>
      </c>
    </row>
    <row r="656" spans="1:57" hidden="1" x14ac:dyDescent="0.3">
      <c r="A656" s="55">
        <v>44515</v>
      </c>
      <c r="B656" t="s">
        <v>8</v>
      </c>
      <c r="C656" t="s">
        <v>32</v>
      </c>
      <c r="D656" t="s">
        <v>33</v>
      </c>
      <c r="E656">
        <v>3</v>
      </c>
      <c r="F656" t="s">
        <v>52</v>
      </c>
      <c r="G656" t="s">
        <v>53</v>
      </c>
      <c r="H656" t="s">
        <v>116</v>
      </c>
      <c r="I656" t="s">
        <v>69</v>
      </c>
      <c r="J656" s="55">
        <v>44514</v>
      </c>
      <c r="K656" s="55">
        <v>44515</v>
      </c>
      <c r="L656">
        <v>4</v>
      </c>
      <c r="M656" t="s">
        <v>117</v>
      </c>
      <c r="N656">
        <v>0</v>
      </c>
      <c r="O656">
        <v>12697140</v>
      </c>
      <c r="P656" t="s">
        <v>118</v>
      </c>
      <c r="Q656">
        <v>54973</v>
      </c>
      <c r="R656">
        <v>0</v>
      </c>
      <c r="S656">
        <v>8.5268826788000004E-2</v>
      </c>
      <c r="T656" s="19">
        <v>2317577.26892458</v>
      </c>
      <c r="U656" s="19">
        <v>2155254.6359574501</v>
      </c>
      <c r="V656" s="19">
        <f t="shared" si="10"/>
        <v>-162322.63296712982</v>
      </c>
      <c r="W656">
        <v>-173139.74</v>
      </c>
      <c r="X656">
        <v>0</v>
      </c>
      <c r="Y656">
        <v>-173139.74</v>
      </c>
      <c r="Z656">
        <v>10817.107032870201</v>
      </c>
      <c r="AA656">
        <v>2317577.26892458</v>
      </c>
      <c r="AB656">
        <v>0.46674202314300001</v>
      </c>
      <c r="AC656">
        <v>0.88151471032100004</v>
      </c>
      <c r="AD656" s="55">
        <v>44516.209247685183</v>
      </c>
      <c r="AE656" s="55">
        <v>44516.336430868054</v>
      </c>
      <c r="AF656">
        <v>54973</v>
      </c>
      <c r="AG656" t="s">
        <v>2592</v>
      </c>
      <c r="AH656">
        <v>6594</v>
      </c>
      <c r="AI656" t="s">
        <v>120</v>
      </c>
      <c r="AJ656">
        <v>0</v>
      </c>
      <c r="AK656" s="55">
        <v>44516.151226851849</v>
      </c>
      <c r="AL656" s="55">
        <v>44516.250243055554</v>
      </c>
      <c r="AM656" t="s">
        <v>8</v>
      </c>
      <c r="AN656">
        <v>6640682</v>
      </c>
      <c r="AO656" t="s">
        <v>32</v>
      </c>
      <c r="AP656" t="s">
        <v>33</v>
      </c>
      <c r="AQ656">
        <v>3</v>
      </c>
      <c r="AR656" t="s">
        <v>161</v>
      </c>
      <c r="AS656" t="s">
        <v>2592</v>
      </c>
      <c r="AT656" s="53">
        <v>36161</v>
      </c>
      <c r="AU656" t="s">
        <v>240</v>
      </c>
      <c r="AV656" t="s">
        <v>161</v>
      </c>
      <c r="AW656" t="s">
        <v>8</v>
      </c>
      <c r="AX656" s="53">
        <v>44249</v>
      </c>
      <c r="AY656" t="s">
        <v>123</v>
      </c>
      <c r="AZ656" t="s">
        <v>52</v>
      </c>
      <c r="BA656" t="s">
        <v>53</v>
      </c>
      <c r="BB656" t="s">
        <v>233</v>
      </c>
      <c r="BC656" t="s">
        <v>120</v>
      </c>
      <c r="BD656" t="s">
        <v>124</v>
      </c>
      <c r="BE656" t="s">
        <v>120</v>
      </c>
    </row>
    <row r="657" spans="1:57" hidden="1" x14ac:dyDescent="0.3">
      <c r="A657" s="55">
        <v>44515</v>
      </c>
      <c r="B657" t="s">
        <v>9</v>
      </c>
      <c r="C657" t="s">
        <v>32</v>
      </c>
      <c r="D657" t="s">
        <v>33</v>
      </c>
      <c r="E657">
        <v>3</v>
      </c>
      <c r="F657" t="s">
        <v>52</v>
      </c>
      <c r="G657" t="s">
        <v>53</v>
      </c>
      <c r="H657" t="s">
        <v>116</v>
      </c>
      <c r="I657" t="s">
        <v>69</v>
      </c>
      <c r="J657" s="55">
        <v>44514</v>
      </c>
      <c r="K657" s="55">
        <v>44515</v>
      </c>
      <c r="L657">
        <v>4</v>
      </c>
      <c r="M657" t="s">
        <v>117</v>
      </c>
      <c r="N657">
        <v>0</v>
      </c>
      <c r="O657">
        <v>12697140</v>
      </c>
      <c r="P657" t="s">
        <v>118</v>
      </c>
      <c r="Q657">
        <v>54976</v>
      </c>
      <c r="R657">
        <v>0</v>
      </c>
      <c r="S657">
        <v>8.4592494840000001E-3</v>
      </c>
      <c r="T657" s="19">
        <v>229919.48</v>
      </c>
      <c r="U657" s="19">
        <v>230532.26</v>
      </c>
      <c r="V657" s="19">
        <f t="shared" si="10"/>
        <v>612.77999999999884</v>
      </c>
      <c r="W657">
        <v>0</v>
      </c>
      <c r="X657">
        <v>0</v>
      </c>
      <c r="Y657">
        <v>0</v>
      </c>
      <c r="Z657">
        <v>612.77999999999895</v>
      </c>
      <c r="AA657">
        <v>229919.48</v>
      </c>
      <c r="AB657">
        <v>0.26651939191899998</v>
      </c>
      <c r="AC657">
        <v>0.71723538361200001</v>
      </c>
      <c r="AD657" s="55">
        <v>44516.209247685183</v>
      </c>
      <c r="AE657" s="55">
        <v>44516.336430868054</v>
      </c>
      <c r="AF657">
        <v>54976</v>
      </c>
      <c r="AG657" t="s">
        <v>2593</v>
      </c>
      <c r="AH657" t="s">
        <v>2594</v>
      </c>
      <c r="AI657" t="s">
        <v>120</v>
      </c>
      <c r="AJ657" t="s">
        <v>120</v>
      </c>
      <c r="AK657" s="55">
        <v>44516.151261574072</v>
      </c>
      <c r="AL657" s="55">
        <v>44516.250254629631</v>
      </c>
      <c r="AM657" t="s">
        <v>9</v>
      </c>
      <c r="AN657">
        <v>4790534</v>
      </c>
      <c r="AO657" t="s">
        <v>32</v>
      </c>
      <c r="AP657" t="s">
        <v>33</v>
      </c>
      <c r="AQ657">
        <v>3</v>
      </c>
      <c r="AR657" t="s">
        <v>291</v>
      </c>
      <c r="AS657" t="s">
        <v>2593</v>
      </c>
      <c r="AT657" s="53">
        <v>36161</v>
      </c>
      <c r="AU657" t="s">
        <v>292</v>
      </c>
      <c r="AV657" t="s">
        <v>291</v>
      </c>
      <c r="AW657" t="s">
        <v>9</v>
      </c>
      <c r="AX657" s="53">
        <v>44249</v>
      </c>
      <c r="AY657" t="s">
        <v>123</v>
      </c>
      <c r="AZ657" t="s">
        <v>52</v>
      </c>
      <c r="BA657" t="s">
        <v>53</v>
      </c>
      <c r="BB657" t="s">
        <v>233</v>
      </c>
      <c r="BC657" t="s">
        <v>120</v>
      </c>
      <c r="BD657" t="s">
        <v>124</v>
      </c>
      <c r="BE657" t="s">
        <v>120</v>
      </c>
    </row>
    <row r="658" spans="1:57" hidden="1" x14ac:dyDescent="0.3">
      <c r="A658" s="55">
        <v>44515</v>
      </c>
      <c r="B658" t="s">
        <v>8</v>
      </c>
      <c r="C658" t="s">
        <v>32</v>
      </c>
      <c r="D658" t="s">
        <v>33</v>
      </c>
      <c r="E658">
        <v>3</v>
      </c>
      <c r="F658" t="s">
        <v>52</v>
      </c>
      <c r="G658" t="s">
        <v>53</v>
      </c>
      <c r="H658" t="s">
        <v>116</v>
      </c>
      <c r="I658" t="s">
        <v>69</v>
      </c>
      <c r="J658" s="55">
        <v>44514</v>
      </c>
      <c r="K658" s="55">
        <v>44515</v>
      </c>
      <c r="L658">
        <v>4</v>
      </c>
      <c r="M658" t="s">
        <v>117</v>
      </c>
      <c r="N658">
        <v>0</v>
      </c>
      <c r="O658">
        <v>12697140</v>
      </c>
      <c r="P658" t="s">
        <v>118</v>
      </c>
      <c r="Q658">
        <v>54978</v>
      </c>
      <c r="R658">
        <v>0</v>
      </c>
      <c r="S658">
        <v>1.1257198935999999E-2</v>
      </c>
      <c r="T658" s="19">
        <v>305966.78000000003</v>
      </c>
      <c r="U658" s="19">
        <v>182732.98</v>
      </c>
      <c r="V658" s="19">
        <f t="shared" si="10"/>
        <v>-123233.80000000002</v>
      </c>
      <c r="W658">
        <v>-127118.59</v>
      </c>
      <c r="X658">
        <v>0</v>
      </c>
      <c r="Y658">
        <v>-127118.59</v>
      </c>
      <c r="Z658">
        <v>3884.78999999998</v>
      </c>
      <c r="AA658">
        <v>305966.78000000003</v>
      </c>
      <c r="AB658">
        <v>1.2696770544830001</v>
      </c>
      <c r="AC658">
        <v>1.6877637130800001</v>
      </c>
      <c r="AD658" s="55">
        <v>44516.209247685183</v>
      </c>
      <c r="AE658" s="55">
        <v>44516.336430868054</v>
      </c>
      <c r="AF658">
        <v>54978</v>
      </c>
      <c r="AG658" t="s">
        <v>2595</v>
      </c>
      <c r="AH658">
        <v>9041</v>
      </c>
      <c r="AI658" t="s">
        <v>120</v>
      </c>
      <c r="AJ658" t="s">
        <v>120</v>
      </c>
      <c r="AK658" s="55">
        <v>44516.151226851849</v>
      </c>
      <c r="AL658" s="55">
        <v>44516.250243055554</v>
      </c>
      <c r="AM658" t="s">
        <v>8</v>
      </c>
      <c r="AN658">
        <v>6492968</v>
      </c>
      <c r="AO658" t="s">
        <v>32</v>
      </c>
      <c r="AP658" t="s">
        <v>33</v>
      </c>
      <c r="AQ658">
        <v>3</v>
      </c>
      <c r="AR658" t="s">
        <v>161</v>
      </c>
      <c r="AS658" t="s">
        <v>2595</v>
      </c>
      <c r="AT658" s="53">
        <v>36161</v>
      </c>
      <c r="AU658" t="s">
        <v>240</v>
      </c>
      <c r="AV658" t="s">
        <v>161</v>
      </c>
      <c r="AW658" t="s">
        <v>8</v>
      </c>
      <c r="AX658" s="53">
        <v>44249</v>
      </c>
      <c r="AY658" t="s">
        <v>123</v>
      </c>
      <c r="AZ658" t="s">
        <v>52</v>
      </c>
      <c r="BA658" t="s">
        <v>53</v>
      </c>
      <c r="BB658" t="s">
        <v>233</v>
      </c>
      <c r="BC658" t="s">
        <v>120</v>
      </c>
      <c r="BD658" t="s">
        <v>124</v>
      </c>
      <c r="BE658" t="s">
        <v>120</v>
      </c>
    </row>
    <row r="659" spans="1:57" hidden="1" x14ac:dyDescent="0.3">
      <c r="A659" s="55">
        <v>44515</v>
      </c>
      <c r="B659" t="s">
        <v>1</v>
      </c>
      <c r="C659" t="s">
        <v>32</v>
      </c>
      <c r="D659" t="s">
        <v>33</v>
      </c>
      <c r="E659">
        <v>3</v>
      </c>
      <c r="F659" t="s">
        <v>52</v>
      </c>
      <c r="G659" t="s">
        <v>53</v>
      </c>
      <c r="H659" t="s">
        <v>116</v>
      </c>
      <c r="I659" t="s">
        <v>69</v>
      </c>
      <c r="J659" s="55">
        <v>44514</v>
      </c>
      <c r="K659" s="55">
        <v>44515</v>
      </c>
      <c r="L659">
        <v>4</v>
      </c>
      <c r="M659" t="s">
        <v>117</v>
      </c>
      <c r="N659">
        <v>0</v>
      </c>
      <c r="O659">
        <v>12697140</v>
      </c>
      <c r="P659" t="s">
        <v>118</v>
      </c>
      <c r="Q659">
        <v>54980</v>
      </c>
      <c r="R659">
        <v>0</v>
      </c>
      <c r="S659">
        <v>6.0633323641999998E-2</v>
      </c>
      <c r="T659" s="19">
        <v>1647992.8</v>
      </c>
      <c r="U659" s="19">
        <v>1532446.76</v>
      </c>
      <c r="V659" s="19">
        <f t="shared" si="10"/>
        <v>-115546.04000000004</v>
      </c>
      <c r="W659">
        <v>-126277.65</v>
      </c>
      <c r="X659">
        <v>0</v>
      </c>
      <c r="Y659">
        <v>-126277.65</v>
      </c>
      <c r="Z659">
        <v>10731.61</v>
      </c>
      <c r="AA659">
        <v>1647992.8</v>
      </c>
      <c r="AB659">
        <v>0.65119277220100003</v>
      </c>
      <c r="AC659">
        <v>0.50671395997000002</v>
      </c>
      <c r="AD659" s="55">
        <v>44516.209247685183</v>
      </c>
      <c r="AE659" s="55">
        <v>44516.336430868054</v>
      </c>
      <c r="AF659">
        <v>54980</v>
      </c>
      <c r="AG659" t="s">
        <v>2596</v>
      </c>
      <c r="AH659" t="s">
        <v>2597</v>
      </c>
      <c r="AI659" t="s">
        <v>120</v>
      </c>
      <c r="AJ659">
        <v>0</v>
      </c>
      <c r="AK659" s="55">
        <v>44516.151192129626</v>
      </c>
      <c r="AL659" s="55">
        <v>44516.250243055554</v>
      </c>
      <c r="AM659" t="s">
        <v>1</v>
      </c>
      <c r="AN659">
        <v>6981239</v>
      </c>
      <c r="AO659" t="s">
        <v>32</v>
      </c>
      <c r="AP659" t="s">
        <v>33</v>
      </c>
      <c r="AQ659">
        <v>3</v>
      </c>
      <c r="AR659" t="s">
        <v>158</v>
      </c>
      <c r="AS659" t="s">
        <v>2596</v>
      </c>
      <c r="AT659" s="53">
        <v>36161</v>
      </c>
      <c r="AU659" t="s">
        <v>238</v>
      </c>
      <c r="AV659" t="s">
        <v>239</v>
      </c>
      <c r="AW659" t="s">
        <v>1</v>
      </c>
      <c r="AX659" s="53">
        <v>44249</v>
      </c>
      <c r="AY659" t="s">
        <v>123</v>
      </c>
      <c r="AZ659" t="s">
        <v>52</v>
      </c>
      <c r="BA659" t="s">
        <v>53</v>
      </c>
      <c r="BB659" t="s">
        <v>233</v>
      </c>
      <c r="BC659" t="s">
        <v>120</v>
      </c>
      <c r="BD659" t="s">
        <v>124</v>
      </c>
      <c r="BE659" t="s">
        <v>120</v>
      </c>
    </row>
    <row r="660" spans="1:57" hidden="1" x14ac:dyDescent="0.3">
      <c r="A660" s="55">
        <v>44515</v>
      </c>
      <c r="B660" t="s">
        <v>8</v>
      </c>
      <c r="C660" t="s">
        <v>32</v>
      </c>
      <c r="D660" t="s">
        <v>33</v>
      </c>
      <c r="E660">
        <v>3</v>
      </c>
      <c r="F660" t="s">
        <v>52</v>
      </c>
      <c r="G660" t="s">
        <v>53</v>
      </c>
      <c r="H660" t="s">
        <v>116</v>
      </c>
      <c r="I660" t="s">
        <v>69</v>
      </c>
      <c r="J660" s="55">
        <v>44514</v>
      </c>
      <c r="K660" s="55">
        <v>44515</v>
      </c>
      <c r="L660">
        <v>4</v>
      </c>
      <c r="M660" t="s">
        <v>117</v>
      </c>
      <c r="N660">
        <v>0</v>
      </c>
      <c r="O660">
        <v>12697140</v>
      </c>
      <c r="P660" t="s">
        <v>118</v>
      </c>
      <c r="Q660">
        <v>54993</v>
      </c>
      <c r="R660">
        <v>0</v>
      </c>
      <c r="S660">
        <v>1.3892921856000001E-2</v>
      </c>
      <c r="T660" s="19">
        <v>377604.81883901497</v>
      </c>
      <c r="U660" s="19">
        <v>378359.95108576398</v>
      </c>
      <c r="V660" s="19">
        <f t="shared" si="10"/>
        <v>755.13224674900994</v>
      </c>
      <c r="W660">
        <v>0</v>
      </c>
      <c r="X660">
        <v>0</v>
      </c>
      <c r="Y660">
        <v>0</v>
      </c>
      <c r="Z660">
        <v>755.13224674901005</v>
      </c>
      <c r="AA660">
        <v>377604.81883901497</v>
      </c>
      <c r="AB660">
        <v>0.19997950478199999</v>
      </c>
      <c r="AC660">
        <v>0.61365155549700001</v>
      </c>
      <c r="AD660" s="55">
        <v>44516.209247685183</v>
      </c>
      <c r="AE660" s="55">
        <v>44516.336430868054</v>
      </c>
      <c r="AF660">
        <v>54993</v>
      </c>
      <c r="AG660" t="s">
        <v>2598</v>
      </c>
      <c r="AH660">
        <v>6963</v>
      </c>
      <c r="AI660" t="s">
        <v>120</v>
      </c>
      <c r="AJ660" t="s">
        <v>120</v>
      </c>
      <c r="AK660" s="55">
        <v>44516.151226851849</v>
      </c>
      <c r="AL660" s="55">
        <v>44516.250243055554</v>
      </c>
      <c r="AM660" t="s">
        <v>8</v>
      </c>
      <c r="AN660">
        <v>6747204</v>
      </c>
      <c r="AO660" t="s">
        <v>32</v>
      </c>
      <c r="AP660" t="s">
        <v>33</v>
      </c>
      <c r="AQ660">
        <v>3</v>
      </c>
      <c r="AR660" t="s">
        <v>161</v>
      </c>
      <c r="AS660" t="s">
        <v>2598</v>
      </c>
      <c r="AT660" s="53">
        <v>36161</v>
      </c>
      <c r="AU660" t="s">
        <v>240</v>
      </c>
      <c r="AV660" t="s">
        <v>161</v>
      </c>
      <c r="AW660" t="s">
        <v>8</v>
      </c>
      <c r="AX660" s="53">
        <v>44249</v>
      </c>
      <c r="AY660" t="s">
        <v>123</v>
      </c>
      <c r="AZ660" t="s">
        <v>52</v>
      </c>
      <c r="BA660" t="s">
        <v>53</v>
      </c>
      <c r="BB660" t="s">
        <v>233</v>
      </c>
      <c r="BC660" t="s">
        <v>120</v>
      </c>
      <c r="BD660" t="s">
        <v>124</v>
      </c>
      <c r="BE660" t="s">
        <v>120</v>
      </c>
    </row>
    <row r="661" spans="1:57" hidden="1" x14ac:dyDescent="0.3">
      <c r="A661" s="55">
        <v>44515</v>
      </c>
      <c r="B661" t="s">
        <v>8</v>
      </c>
      <c r="C661" t="s">
        <v>32</v>
      </c>
      <c r="D661" t="s">
        <v>33</v>
      </c>
      <c r="E661">
        <v>3</v>
      </c>
      <c r="F661" t="s">
        <v>52</v>
      </c>
      <c r="G661" t="s">
        <v>53</v>
      </c>
      <c r="H661" t="s">
        <v>116</v>
      </c>
      <c r="I661" t="s">
        <v>69</v>
      </c>
      <c r="J661" s="55">
        <v>44514</v>
      </c>
      <c r="K661" s="55">
        <v>44515</v>
      </c>
      <c r="L661">
        <v>4</v>
      </c>
      <c r="M661" t="s">
        <v>117</v>
      </c>
      <c r="N661">
        <v>0</v>
      </c>
      <c r="O661">
        <v>12697140</v>
      </c>
      <c r="P661" t="s">
        <v>118</v>
      </c>
      <c r="Q661">
        <v>54998</v>
      </c>
      <c r="R661">
        <v>0</v>
      </c>
      <c r="S661">
        <v>2.1180779752999999E-2</v>
      </c>
      <c r="T661" s="19">
        <v>575686.28</v>
      </c>
      <c r="U661" s="19">
        <v>576691.82999999996</v>
      </c>
      <c r="V661" s="19">
        <f t="shared" si="10"/>
        <v>1005.5499999999302</v>
      </c>
      <c r="W661">
        <v>0</v>
      </c>
      <c r="X661">
        <v>0</v>
      </c>
      <c r="Y661">
        <v>0</v>
      </c>
      <c r="Z661">
        <v>1005.54999999993</v>
      </c>
      <c r="AA661">
        <v>575686.28</v>
      </c>
      <c r="AB661">
        <v>0.174669787163</v>
      </c>
      <c r="AC661">
        <v>0.58823529411800002</v>
      </c>
      <c r="AD661" s="55">
        <v>44516.209247685183</v>
      </c>
      <c r="AE661" s="55">
        <v>44516.336430868054</v>
      </c>
      <c r="AF661">
        <v>54998</v>
      </c>
      <c r="AG661" t="s">
        <v>2599</v>
      </c>
      <c r="AH661">
        <v>2503</v>
      </c>
      <c r="AI661" t="s">
        <v>120</v>
      </c>
      <c r="AJ661" t="s">
        <v>120</v>
      </c>
      <c r="AK661" s="55">
        <v>44516.151226851849</v>
      </c>
      <c r="AL661" s="55">
        <v>44516.250243055554</v>
      </c>
      <c r="AM661" t="s">
        <v>8</v>
      </c>
      <c r="AN661">
        <v>6493745</v>
      </c>
      <c r="AO661" t="s">
        <v>32</v>
      </c>
      <c r="AP661" t="s">
        <v>33</v>
      </c>
      <c r="AQ661">
        <v>3</v>
      </c>
      <c r="AR661" t="s">
        <v>161</v>
      </c>
      <c r="AS661" t="s">
        <v>2599</v>
      </c>
      <c r="AT661" s="53">
        <v>36161</v>
      </c>
      <c r="AU661" t="s">
        <v>240</v>
      </c>
      <c r="AV661" t="s">
        <v>161</v>
      </c>
      <c r="AW661" t="s">
        <v>8</v>
      </c>
      <c r="AX661" s="53">
        <v>44249</v>
      </c>
      <c r="AY661" t="s">
        <v>123</v>
      </c>
      <c r="AZ661" t="s">
        <v>52</v>
      </c>
      <c r="BA661" t="s">
        <v>53</v>
      </c>
      <c r="BB661" t="s">
        <v>233</v>
      </c>
      <c r="BC661" t="s">
        <v>120</v>
      </c>
      <c r="BD661" t="s">
        <v>124</v>
      </c>
      <c r="BE661" t="s">
        <v>120</v>
      </c>
    </row>
    <row r="662" spans="1:57" hidden="1" x14ac:dyDescent="0.3">
      <c r="A662" s="55">
        <v>44515</v>
      </c>
      <c r="B662" t="s">
        <v>2</v>
      </c>
      <c r="C662" t="s">
        <v>32</v>
      </c>
      <c r="D662" t="s">
        <v>33</v>
      </c>
      <c r="E662">
        <v>3</v>
      </c>
      <c r="F662" t="s">
        <v>52</v>
      </c>
      <c r="G662" t="s">
        <v>53</v>
      </c>
      <c r="H662" t="s">
        <v>116</v>
      </c>
      <c r="I662" t="s">
        <v>69</v>
      </c>
      <c r="J662" s="55">
        <v>44514</v>
      </c>
      <c r="K662" s="55">
        <v>44515</v>
      </c>
      <c r="L662">
        <v>4</v>
      </c>
      <c r="M662" t="s">
        <v>117</v>
      </c>
      <c r="N662">
        <v>0</v>
      </c>
      <c r="O662">
        <v>12697140</v>
      </c>
      <c r="P662" t="s">
        <v>118</v>
      </c>
      <c r="Q662">
        <v>55002</v>
      </c>
      <c r="R662">
        <v>0</v>
      </c>
      <c r="S662">
        <v>2.6722591143000001E-2</v>
      </c>
      <c r="T662" s="19">
        <v>726310.8</v>
      </c>
      <c r="U662" s="19">
        <v>724364.44</v>
      </c>
      <c r="V662" s="19">
        <f t="shared" si="10"/>
        <v>-1946.3600000001024</v>
      </c>
      <c r="W662">
        <v>0</v>
      </c>
      <c r="X662">
        <v>0</v>
      </c>
      <c r="Y662">
        <v>0</v>
      </c>
      <c r="Z662">
        <v>-1946.3600000000999</v>
      </c>
      <c r="AA662">
        <v>726310.8</v>
      </c>
      <c r="AB662">
        <v>-0.26797894234800002</v>
      </c>
      <c r="AC662">
        <v>0.180505415162</v>
      </c>
      <c r="AD662" s="55">
        <v>44516.209247685183</v>
      </c>
      <c r="AE662" s="55">
        <v>44516.336430868054</v>
      </c>
      <c r="AF662">
        <v>55002</v>
      </c>
      <c r="AG662" t="s">
        <v>2600</v>
      </c>
      <c r="AH662" t="s">
        <v>2601</v>
      </c>
      <c r="AI662" t="s">
        <v>120</v>
      </c>
      <c r="AJ662" t="s">
        <v>120</v>
      </c>
      <c r="AK662" s="55">
        <v>44516.151203703703</v>
      </c>
      <c r="AL662" s="55">
        <v>44516.250243055554</v>
      </c>
      <c r="AM662" t="s">
        <v>2</v>
      </c>
      <c r="AN662" t="s">
        <v>2602</v>
      </c>
      <c r="AO662" t="s">
        <v>32</v>
      </c>
      <c r="AP662" t="s">
        <v>33</v>
      </c>
      <c r="AQ662">
        <v>3</v>
      </c>
      <c r="AR662" t="s">
        <v>140</v>
      </c>
      <c r="AS662" t="s">
        <v>2600</v>
      </c>
      <c r="AT662" s="53">
        <v>36161</v>
      </c>
      <c r="AU662" t="s">
        <v>237</v>
      </c>
      <c r="AV662" t="s">
        <v>140</v>
      </c>
      <c r="AW662" t="s">
        <v>2</v>
      </c>
      <c r="AX662" s="53">
        <v>44249</v>
      </c>
      <c r="AY662" t="s">
        <v>123</v>
      </c>
      <c r="AZ662" t="s">
        <v>52</v>
      </c>
      <c r="BA662" t="s">
        <v>53</v>
      </c>
      <c r="BB662" t="s">
        <v>233</v>
      </c>
      <c r="BC662" t="s">
        <v>120</v>
      </c>
      <c r="BD662" t="s">
        <v>124</v>
      </c>
      <c r="BE662" t="s">
        <v>120</v>
      </c>
    </row>
    <row r="663" spans="1:57" hidden="1" x14ac:dyDescent="0.3">
      <c r="A663" s="55">
        <v>44515</v>
      </c>
      <c r="B663" t="s">
        <v>8</v>
      </c>
      <c r="C663" t="s">
        <v>32</v>
      </c>
      <c r="D663" t="s">
        <v>33</v>
      </c>
      <c r="E663">
        <v>3</v>
      </c>
      <c r="F663" t="s">
        <v>52</v>
      </c>
      <c r="G663" t="s">
        <v>53</v>
      </c>
      <c r="H663" t="s">
        <v>116</v>
      </c>
      <c r="I663" t="s">
        <v>69</v>
      </c>
      <c r="J663" s="55">
        <v>44514</v>
      </c>
      <c r="K663" s="55">
        <v>44515</v>
      </c>
      <c r="L663">
        <v>4</v>
      </c>
      <c r="M663" t="s">
        <v>117</v>
      </c>
      <c r="N663">
        <v>0</v>
      </c>
      <c r="O663">
        <v>12697140</v>
      </c>
      <c r="P663" t="s">
        <v>118</v>
      </c>
      <c r="Q663">
        <v>55004</v>
      </c>
      <c r="R663">
        <v>0</v>
      </c>
      <c r="S663">
        <v>1.1311700923E-2</v>
      </c>
      <c r="T663" s="19">
        <v>307448.12518494099</v>
      </c>
      <c r="U663" s="19">
        <v>302584.11459969298</v>
      </c>
      <c r="V663" s="19">
        <f t="shared" si="10"/>
        <v>-4864.0105852480046</v>
      </c>
      <c r="W663">
        <v>0</v>
      </c>
      <c r="X663">
        <v>0</v>
      </c>
      <c r="Y663">
        <v>0</v>
      </c>
      <c r="Z663">
        <v>-4864.0105852480001</v>
      </c>
      <c r="AA663">
        <v>307448.12518494099</v>
      </c>
      <c r="AB663">
        <v>-1.5820589513509999</v>
      </c>
      <c r="AC663">
        <v>-1.1757422411239999</v>
      </c>
      <c r="AD663" s="55">
        <v>44516.209247685183</v>
      </c>
      <c r="AE663" s="55">
        <v>44516.336430868054</v>
      </c>
      <c r="AF663">
        <v>55004</v>
      </c>
      <c r="AG663" t="s">
        <v>2603</v>
      </c>
      <c r="AH663">
        <v>4005</v>
      </c>
      <c r="AI663" t="s">
        <v>120</v>
      </c>
      <c r="AJ663" t="s">
        <v>120</v>
      </c>
      <c r="AK663" s="55">
        <v>44516.151226851849</v>
      </c>
      <c r="AL663" s="55">
        <v>44516.250243055554</v>
      </c>
      <c r="AM663" t="s">
        <v>8</v>
      </c>
      <c r="AN663">
        <v>6858560</v>
      </c>
      <c r="AO663" t="s">
        <v>32</v>
      </c>
      <c r="AP663" t="s">
        <v>33</v>
      </c>
      <c r="AQ663">
        <v>3</v>
      </c>
      <c r="AR663" t="s">
        <v>161</v>
      </c>
      <c r="AS663" t="s">
        <v>2603</v>
      </c>
      <c r="AT663" s="53">
        <v>36161</v>
      </c>
      <c r="AU663" t="s">
        <v>240</v>
      </c>
      <c r="AV663" t="s">
        <v>161</v>
      </c>
      <c r="AW663" t="s">
        <v>8</v>
      </c>
      <c r="AX663" s="53">
        <v>44249</v>
      </c>
      <c r="AY663" t="s">
        <v>123</v>
      </c>
      <c r="AZ663" t="s">
        <v>52</v>
      </c>
      <c r="BA663" t="s">
        <v>53</v>
      </c>
      <c r="BB663" t="s">
        <v>233</v>
      </c>
      <c r="BC663" t="s">
        <v>120</v>
      </c>
      <c r="BD663" t="s">
        <v>124</v>
      </c>
      <c r="BE663" t="s">
        <v>120</v>
      </c>
    </row>
    <row r="664" spans="1:57" hidden="1" x14ac:dyDescent="0.3">
      <c r="A664" s="55">
        <v>44515</v>
      </c>
      <c r="B664" t="s">
        <v>8</v>
      </c>
      <c r="C664" t="s">
        <v>32</v>
      </c>
      <c r="D664" t="s">
        <v>33</v>
      </c>
      <c r="E664">
        <v>3</v>
      </c>
      <c r="F664" t="s">
        <v>52</v>
      </c>
      <c r="G664" t="s">
        <v>53</v>
      </c>
      <c r="H664" t="s">
        <v>116</v>
      </c>
      <c r="I664" t="s">
        <v>69</v>
      </c>
      <c r="J664" s="55">
        <v>44514</v>
      </c>
      <c r="K664" s="55">
        <v>44515</v>
      </c>
      <c r="L664">
        <v>4</v>
      </c>
      <c r="M664" t="s">
        <v>117</v>
      </c>
      <c r="N664">
        <v>0</v>
      </c>
      <c r="O664">
        <v>12697140</v>
      </c>
      <c r="P664" t="s">
        <v>118</v>
      </c>
      <c r="Q664">
        <v>55008</v>
      </c>
      <c r="R664">
        <v>0</v>
      </c>
      <c r="S664">
        <v>6.5042304359999997E-3</v>
      </c>
      <c r="T664" s="19">
        <v>176782.73734061699</v>
      </c>
      <c r="U664" s="19">
        <v>175264.709699495</v>
      </c>
      <c r="V664" s="19">
        <f t="shared" si="10"/>
        <v>-1518.0276411219966</v>
      </c>
      <c r="W664">
        <v>0</v>
      </c>
      <c r="X664">
        <v>0</v>
      </c>
      <c r="Y664">
        <v>0</v>
      </c>
      <c r="Z664">
        <v>-1518.027641122</v>
      </c>
      <c r="AA664">
        <v>176782.73734061699</v>
      </c>
      <c r="AB664">
        <v>-0.85869676188900002</v>
      </c>
      <c r="AC664">
        <v>-0.44939963018200002</v>
      </c>
      <c r="AD664" s="55">
        <v>44516.209247685183</v>
      </c>
      <c r="AE664" s="55">
        <v>44516.336430868054</v>
      </c>
      <c r="AF664">
        <v>55008</v>
      </c>
      <c r="AG664" t="s">
        <v>2604</v>
      </c>
      <c r="AH664">
        <v>4183</v>
      </c>
      <c r="AI664" t="s">
        <v>120</v>
      </c>
      <c r="AJ664" t="s">
        <v>120</v>
      </c>
      <c r="AK664" s="55">
        <v>44516.151226851849</v>
      </c>
      <c r="AL664" s="55">
        <v>44516.250243055554</v>
      </c>
      <c r="AM664" t="s">
        <v>8</v>
      </c>
      <c r="AN664">
        <v>6597368</v>
      </c>
      <c r="AO664" t="s">
        <v>32</v>
      </c>
      <c r="AP664" t="s">
        <v>33</v>
      </c>
      <c r="AQ664">
        <v>3</v>
      </c>
      <c r="AR664" t="s">
        <v>161</v>
      </c>
      <c r="AS664" t="s">
        <v>2604</v>
      </c>
      <c r="AT664" s="53">
        <v>36161</v>
      </c>
      <c r="AU664" t="s">
        <v>240</v>
      </c>
      <c r="AV664" t="s">
        <v>161</v>
      </c>
      <c r="AW664" t="s">
        <v>8</v>
      </c>
      <c r="AX664" s="53">
        <v>44249</v>
      </c>
      <c r="AY664" t="s">
        <v>123</v>
      </c>
      <c r="AZ664" t="s">
        <v>52</v>
      </c>
      <c r="BA664" t="s">
        <v>53</v>
      </c>
      <c r="BB664" t="s">
        <v>233</v>
      </c>
      <c r="BC664" t="s">
        <v>120</v>
      </c>
      <c r="BD664" t="s">
        <v>124</v>
      </c>
      <c r="BE664" t="s">
        <v>120</v>
      </c>
    </row>
    <row r="665" spans="1:57" hidden="1" x14ac:dyDescent="0.3">
      <c r="A665" s="55">
        <v>44515</v>
      </c>
      <c r="B665" t="s">
        <v>5</v>
      </c>
      <c r="C665" t="s">
        <v>32</v>
      </c>
      <c r="D665" t="s">
        <v>33</v>
      </c>
      <c r="E665">
        <v>3</v>
      </c>
      <c r="F665" t="s">
        <v>52</v>
      </c>
      <c r="G665" t="s">
        <v>53</v>
      </c>
      <c r="H665" t="s">
        <v>116</v>
      </c>
      <c r="I665" t="s">
        <v>69</v>
      </c>
      <c r="J665" s="55">
        <v>44514</v>
      </c>
      <c r="K665" s="55">
        <v>44515</v>
      </c>
      <c r="L665">
        <v>4</v>
      </c>
      <c r="M665" t="s">
        <v>117</v>
      </c>
      <c r="N665">
        <v>0</v>
      </c>
      <c r="O665">
        <v>12697140</v>
      </c>
      <c r="P665" t="s">
        <v>118</v>
      </c>
      <c r="Q665">
        <v>55011</v>
      </c>
      <c r="R665">
        <v>0</v>
      </c>
      <c r="S665">
        <v>3.8162140814000003E-2</v>
      </c>
      <c r="T665" s="19">
        <v>1037233.81</v>
      </c>
      <c r="U665" s="19">
        <v>915770.21</v>
      </c>
      <c r="V665" s="19">
        <f t="shared" si="10"/>
        <v>-121463.60000000009</v>
      </c>
      <c r="W665">
        <v>-124315.35</v>
      </c>
      <c r="X665">
        <v>0</v>
      </c>
      <c r="Y665">
        <v>-124315.35</v>
      </c>
      <c r="Z665">
        <v>2851.74999999991</v>
      </c>
      <c r="AA665">
        <v>1037233.81</v>
      </c>
      <c r="AB665">
        <v>0.27493801035999998</v>
      </c>
      <c r="AC665">
        <v>0.39394020585200001</v>
      </c>
      <c r="AD665" s="55">
        <v>44516.209247685183</v>
      </c>
      <c r="AE665" s="55">
        <v>44516.336430868054</v>
      </c>
      <c r="AF665">
        <v>55011</v>
      </c>
      <c r="AG665" t="s">
        <v>2605</v>
      </c>
      <c r="AH665" t="s">
        <v>2606</v>
      </c>
      <c r="AI665" t="s">
        <v>120</v>
      </c>
      <c r="AJ665">
        <v>0</v>
      </c>
      <c r="AK665" s="55">
        <v>44516.151203703703</v>
      </c>
      <c r="AL665" s="55">
        <v>44516.250243055554</v>
      </c>
      <c r="AM665" t="s">
        <v>5</v>
      </c>
      <c r="AN665">
        <v>790873</v>
      </c>
      <c r="AO665" t="s">
        <v>32</v>
      </c>
      <c r="AP665" t="s">
        <v>33</v>
      </c>
      <c r="AQ665">
        <v>3</v>
      </c>
      <c r="AR665" t="s">
        <v>167</v>
      </c>
      <c r="AS665" t="s">
        <v>2605</v>
      </c>
      <c r="AT665" s="53">
        <v>36161</v>
      </c>
      <c r="AU665" t="s">
        <v>241</v>
      </c>
      <c r="AV665" t="s">
        <v>167</v>
      </c>
      <c r="AW665" t="s">
        <v>5</v>
      </c>
      <c r="AX665" s="53">
        <v>44249</v>
      </c>
      <c r="AY665" t="s">
        <v>123</v>
      </c>
      <c r="AZ665" t="s">
        <v>52</v>
      </c>
      <c r="BA665" t="s">
        <v>53</v>
      </c>
      <c r="BB665" t="s">
        <v>233</v>
      </c>
      <c r="BC665" t="s">
        <v>120</v>
      </c>
      <c r="BD665" t="s">
        <v>124</v>
      </c>
      <c r="BE665" t="s">
        <v>120</v>
      </c>
    </row>
    <row r="666" spans="1:57" hidden="1" x14ac:dyDescent="0.3">
      <c r="A666" s="55">
        <v>44515</v>
      </c>
      <c r="B666" t="s">
        <v>11</v>
      </c>
      <c r="C666" t="s">
        <v>32</v>
      </c>
      <c r="D666" t="s">
        <v>33</v>
      </c>
      <c r="E666">
        <v>3</v>
      </c>
      <c r="F666" t="s">
        <v>52</v>
      </c>
      <c r="G666" t="s">
        <v>53</v>
      </c>
      <c r="H666" t="s">
        <v>116</v>
      </c>
      <c r="I666" t="s">
        <v>69</v>
      </c>
      <c r="J666" s="55">
        <v>44514</v>
      </c>
      <c r="K666" s="55">
        <v>44515</v>
      </c>
      <c r="L666">
        <v>4</v>
      </c>
      <c r="M666" t="s">
        <v>117</v>
      </c>
      <c r="N666">
        <v>0</v>
      </c>
      <c r="O666">
        <v>12697140</v>
      </c>
      <c r="P666" t="s">
        <v>118</v>
      </c>
      <c r="Q666">
        <v>55014</v>
      </c>
      <c r="R666">
        <v>0</v>
      </c>
      <c r="S666">
        <v>1.0731703952E-2</v>
      </c>
      <c r="T666" s="19">
        <v>291684.00779004197</v>
      </c>
      <c r="U666" s="19">
        <v>168483.218723358</v>
      </c>
      <c r="V666" s="19">
        <f t="shared" si="10"/>
        <v>-123200.78906668397</v>
      </c>
      <c r="W666">
        <v>-124424.53</v>
      </c>
      <c r="X666">
        <v>0</v>
      </c>
      <c r="Y666">
        <v>-124424.53</v>
      </c>
      <c r="Z666">
        <v>1223.7409333160299</v>
      </c>
      <c r="AA666">
        <v>291684.00779004197</v>
      </c>
      <c r="AB666">
        <v>0.41954337592500002</v>
      </c>
      <c r="AC666">
        <v>1.065947684707</v>
      </c>
      <c r="AD666" s="55">
        <v>44516.209247685183</v>
      </c>
      <c r="AE666" s="55">
        <v>44516.336430868054</v>
      </c>
      <c r="AF666">
        <v>55014</v>
      </c>
      <c r="AG666" t="s">
        <v>2607</v>
      </c>
      <c r="AH666" t="s">
        <v>2608</v>
      </c>
      <c r="AI666" t="s">
        <v>120</v>
      </c>
      <c r="AJ666" t="s">
        <v>120</v>
      </c>
      <c r="AK666" s="55">
        <v>44516.151261574072</v>
      </c>
      <c r="AL666" s="55">
        <v>44516.250254629631</v>
      </c>
      <c r="AM666" t="s">
        <v>11</v>
      </c>
      <c r="AN666">
        <v>5554041</v>
      </c>
      <c r="AO666" t="s">
        <v>32</v>
      </c>
      <c r="AP666" t="s">
        <v>33</v>
      </c>
      <c r="AQ666">
        <v>3</v>
      </c>
      <c r="AR666" t="s">
        <v>377</v>
      </c>
      <c r="AS666" t="s">
        <v>2607</v>
      </c>
      <c r="AT666" s="53">
        <v>36161</v>
      </c>
      <c r="AU666" t="s">
        <v>378</v>
      </c>
      <c r="AV666" t="s">
        <v>377</v>
      </c>
      <c r="AW666" t="s">
        <v>11</v>
      </c>
      <c r="AX666" s="53">
        <v>44249</v>
      </c>
      <c r="AY666" t="s">
        <v>123</v>
      </c>
      <c r="AZ666" t="s">
        <v>52</v>
      </c>
      <c r="BA666" t="s">
        <v>53</v>
      </c>
      <c r="BB666" t="s">
        <v>233</v>
      </c>
      <c r="BC666" t="s">
        <v>120</v>
      </c>
      <c r="BD666" t="s">
        <v>124</v>
      </c>
      <c r="BE666" t="s">
        <v>120</v>
      </c>
    </row>
    <row r="667" spans="1:57" hidden="1" x14ac:dyDescent="0.3">
      <c r="A667" s="55">
        <v>44515</v>
      </c>
      <c r="B667" t="s">
        <v>8</v>
      </c>
      <c r="C667" t="s">
        <v>32</v>
      </c>
      <c r="D667" t="s">
        <v>33</v>
      </c>
      <c r="E667">
        <v>3</v>
      </c>
      <c r="F667" t="s">
        <v>52</v>
      </c>
      <c r="G667" t="s">
        <v>53</v>
      </c>
      <c r="H667" t="s">
        <v>116</v>
      </c>
      <c r="I667" t="s">
        <v>69</v>
      </c>
      <c r="J667" s="55">
        <v>44514</v>
      </c>
      <c r="K667" s="55">
        <v>44515</v>
      </c>
      <c r="L667">
        <v>4</v>
      </c>
      <c r="M667" t="s">
        <v>117</v>
      </c>
      <c r="N667">
        <v>0</v>
      </c>
      <c r="O667">
        <v>12697140</v>
      </c>
      <c r="P667" t="s">
        <v>118</v>
      </c>
      <c r="Q667">
        <v>55021</v>
      </c>
      <c r="R667">
        <v>0</v>
      </c>
      <c r="S667">
        <v>2.6333813365E-2</v>
      </c>
      <c r="T667" s="19">
        <v>715743.954250362</v>
      </c>
      <c r="U667" s="19">
        <v>708581.48485413496</v>
      </c>
      <c r="V667" s="19">
        <f t="shared" si="10"/>
        <v>-7162.4693962270394</v>
      </c>
      <c r="W667">
        <v>0</v>
      </c>
      <c r="X667">
        <v>0</v>
      </c>
      <c r="Y667">
        <v>0</v>
      </c>
      <c r="Z667">
        <v>-7162.4693962270403</v>
      </c>
      <c r="AA667">
        <v>715743.954250362</v>
      </c>
      <c r="AB667">
        <v>-1.0007027448420001</v>
      </c>
      <c r="AC667">
        <v>-0.59198895570599996</v>
      </c>
      <c r="AD667" s="55">
        <v>44516.209247685183</v>
      </c>
      <c r="AE667" s="55">
        <v>44516.336430868054</v>
      </c>
      <c r="AF667">
        <v>55021</v>
      </c>
      <c r="AG667" t="s">
        <v>2609</v>
      </c>
      <c r="AH667">
        <v>8053</v>
      </c>
      <c r="AI667" t="s">
        <v>120</v>
      </c>
      <c r="AJ667" t="s">
        <v>120</v>
      </c>
      <c r="AK667" s="55">
        <v>44516.151226851849</v>
      </c>
      <c r="AL667" s="55">
        <v>44516.250243055554</v>
      </c>
      <c r="AM667" t="s">
        <v>8</v>
      </c>
      <c r="AN667">
        <v>6858946</v>
      </c>
      <c r="AO667" t="s">
        <v>32</v>
      </c>
      <c r="AP667" t="s">
        <v>33</v>
      </c>
      <c r="AQ667">
        <v>3</v>
      </c>
      <c r="AR667" t="s">
        <v>161</v>
      </c>
      <c r="AS667" t="s">
        <v>2609</v>
      </c>
      <c r="AT667" s="53">
        <v>36161</v>
      </c>
      <c r="AU667" t="s">
        <v>240</v>
      </c>
      <c r="AV667" t="s">
        <v>161</v>
      </c>
      <c r="AW667" t="s">
        <v>8</v>
      </c>
      <c r="AX667" s="53">
        <v>44249</v>
      </c>
      <c r="AY667" t="s">
        <v>123</v>
      </c>
      <c r="AZ667" t="s">
        <v>52</v>
      </c>
      <c r="BA667" t="s">
        <v>53</v>
      </c>
      <c r="BB667" t="s">
        <v>233</v>
      </c>
      <c r="BC667" t="s">
        <v>120</v>
      </c>
      <c r="BD667" t="s">
        <v>124</v>
      </c>
      <c r="BE667" t="s">
        <v>120</v>
      </c>
    </row>
    <row r="668" spans="1:57" hidden="1" x14ac:dyDescent="0.3">
      <c r="A668" s="55">
        <v>44515</v>
      </c>
      <c r="B668" t="s">
        <v>8</v>
      </c>
      <c r="C668" t="s">
        <v>32</v>
      </c>
      <c r="D668" t="s">
        <v>33</v>
      </c>
      <c r="E668">
        <v>3</v>
      </c>
      <c r="F668" t="s">
        <v>52</v>
      </c>
      <c r="G668" t="s">
        <v>53</v>
      </c>
      <c r="H668" t="s">
        <v>116</v>
      </c>
      <c r="I668" t="s">
        <v>69</v>
      </c>
      <c r="J668" s="55">
        <v>44514</v>
      </c>
      <c r="K668" s="55">
        <v>44515</v>
      </c>
      <c r="L668">
        <v>4</v>
      </c>
      <c r="M668" t="s">
        <v>117</v>
      </c>
      <c r="N668">
        <v>0</v>
      </c>
      <c r="O668">
        <v>12697140</v>
      </c>
      <c r="P668" t="s">
        <v>118</v>
      </c>
      <c r="Q668">
        <v>55027</v>
      </c>
      <c r="R668">
        <v>0</v>
      </c>
      <c r="S668">
        <v>7.4799539130000004E-3</v>
      </c>
      <c r="T668" s="19">
        <v>203302.56455047999</v>
      </c>
      <c r="U668" s="19">
        <v>204576.543584119</v>
      </c>
      <c r="V668" s="19">
        <f t="shared" si="10"/>
        <v>1273.9790336390142</v>
      </c>
      <c r="W668">
        <v>0</v>
      </c>
      <c r="X668">
        <v>0</v>
      </c>
      <c r="Y668">
        <v>0</v>
      </c>
      <c r="Z668">
        <v>1273.9790336390099</v>
      </c>
      <c r="AA668">
        <v>203302.56455047999</v>
      </c>
      <c r="AB668">
        <v>0.62664189035499995</v>
      </c>
      <c r="AC668">
        <v>1.0420737267160001</v>
      </c>
      <c r="AD668" s="55">
        <v>44516.209247685183</v>
      </c>
      <c r="AE668" s="55">
        <v>44516.336430868054</v>
      </c>
      <c r="AF668">
        <v>55027</v>
      </c>
      <c r="AG668" t="s">
        <v>2610</v>
      </c>
      <c r="AH668">
        <v>2593</v>
      </c>
      <c r="AI668" t="s">
        <v>120</v>
      </c>
      <c r="AJ668" t="s">
        <v>120</v>
      </c>
      <c r="AK668" s="55">
        <v>44516.151226851849</v>
      </c>
      <c r="AL668" s="55">
        <v>44516.250243055554</v>
      </c>
      <c r="AM668" t="s">
        <v>8</v>
      </c>
      <c r="AN668">
        <v>6455789</v>
      </c>
      <c r="AO668" t="s">
        <v>32</v>
      </c>
      <c r="AP668" t="s">
        <v>33</v>
      </c>
      <c r="AQ668">
        <v>3</v>
      </c>
      <c r="AR668" t="s">
        <v>161</v>
      </c>
      <c r="AS668" t="s">
        <v>2610</v>
      </c>
      <c r="AT668" s="53">
        <v>36161</v>
      </c>
      <c r="AU668" t="s">
        <v>240</v>
      </c>
      <c r="AV668" t="s">
        <v>161</v>
      </c>
      <c r="AW668" t="s">
        <v>8</v>
      </c>
      <c r="AX668" s="53">
        <v>44249</v>
      </c>
      <c r="AY668" t="s">
        <v>123</v>
      </c>
      <c r="AZ668" t="s">
        <v>52</v>
      </c>
      <c r="BA668" t="s">
        <v>53</v>
      </c>
      <c r="BB668" t="s">
        <v>233</v>
      </c>
      <c r="BC668" t="s">
        <v>120</v>
      </c>
      <c r="BD668" t="s">
        <v>124</v>
      </c>
      <c r="BE668" t="s">
        <v>120</v>
      </c>
    </row>
    <row r="669" spans="1:57" hidden="1" x14ac:dyDescent="0.3">
      <c r="A669" s="55">
        <v>44515</v>
      </c>
      <c r="B669" t="s">
        <v>8</v>
      </c>
      <c r="C669" t="s">
        <v>32</v>
      </c>
      <c r="D669" t="s">
        <v>33</v>
      </c>
      <c r="E669">
        <v>3</v>
      </c>
      <c r="F669" t="s">
        <v>52</v>
      </c>
      <c r="G669" t="s">
        <v>53</v>
      </c>
      <c r="H669" t="s">
        <v>116</v>
      </c>
      <c r="I669" t="s">
        <v>69</v>
      </c>
      <c r="J669" s="55">
        <v>44514</v>
      </c>
      <c r="K669" s="55">
        <v>44515</v>
      </c>
      <c r="L669">
        <v>4</v>
      </c>
      <c r="M669" t="s">
        <v>117</v>
      </c>
      <c r="N669">
        <v>0</v>
      </c>
      <c r="O669">
        <v>12697140</v>
      </c>
      <c r="P669" t="s">
        <v>118</v>
      </c>
      <c r="Q669">
        <v>55033</v>
      </c>
      <c r="R669">
        <v>0</v>
      </c>
      <c r="S669">
        <v>8.5019884370000007E-3</v>
      </c>
      <c r="T669" s="19">
        <v>231081.11</v>
      </c>
      <c r="U669" s="19">
        <v>103905.82</v>
      </c>
      <c r="V669" s="19">
        <f t="shared" si="10"/>
        <v>-127175.28999999998</v>
      </c>
      <c r="W669">
        <v>-125159.29</v>
      </c>
      <c r="X669">
        <v>0</v>
      </c>
      <c r="Y669">
        <v>-125159.29</v>
      </c>
      <c r="Z669">
        <v>-2015.99999999999</v>
      </c>
      <c r="AA669">
        <v>231081.11</v>
      </c>
      <c r="AB669">
        <v>-0.87242094345099996</v>
      </c>
      <c r="AC669">
        <v>-0.46317739694299997</v>
      </c>
      <c r="AD669" s="55">
        <v>44516.209247685183</v>
      </c>
      <c r="AE669" s="55">
        <v>44516.336430868054</v>
      </c>
      <c r="AF669">
        <v>55033</v>
      </c>
      <c r="AG669" t="s">
        <v>2611</v>
      </c>
      <c r="AH669">
        <v>5486</v>
      </c>
      <c r="AI669" t="s">
        <v>120</v>
      </c>
      <c r="AJ669" t="s">
        <v>120</v>
      </c>
      <c r="AK669" s="55">
        <v>44516.151226851849</v>
      </c>
      <c r="AL669" s="55">
        <v>44516.250243055554</v>
      </c>
      <c r="AM669" t="s">
        <v>8</v>
      </c>
      <c r="AN669">
        <v>6429201</v>
      </c>
      <c r="AO669" t="s">
        <v>32</v>
      </c>
      <c r="AP669" t="s">
        <v>33</v>
      </c>
      <c r="AQ669">
        <v>3</v>
      </c>
      <c r="AR669" t="s">
        <v>161</v>
      </c>
      <c r="AS669" t="s">
        <v>2611</v>
      </c>
      <c r="AT669" s="53">
        <v>36161</v>
      </c>
      <c r="AU669" t="s">
        <v>240</v>
      </c>
      <c r="AV669" t="s">
        <v>161</v>
      </c>
      <c r="AW669" t="s">
        <v>8</v>
      </c>
      <c r="AX669" s="53">
        <v>44249</v>
      </c>
      <c r="AY669" t="s">
        <v>123</v>
      </c>
      <c r="AZ669" t="s">
        <v>52</v>
      </c>
      <c r="BA669" t="s">
        <v>53</v>
      </c>
      <c r="BB669" t="s">
        <v>233</v>
      </c>
      <c r="BC669" t="s">
        <v>120</v>
      </c>
      <c r="BD669" t="s">
        <v>124</v>
      </c>
      <c r="BE669" t="s">
        <v>120</v>
      </c>
    </row>
    <row r="670" spans="1:57" hidden="1" x14ac:dyDescent="0.3">
      <c r="A670" s="55">
        <v>44515</v>
      </c>
      <c r="B670" t="s">
        <v>4</v>
      </c>
      <c r="C670" t="s">
        <v>32</v>
      </c>
      <c r="D670" t="s">
        <v>33</v>
      </c>
      <c r="E670">
        <v>3</v>
      </c>
      <c r="F670" t="s">
        <v>52</v>
      </c>
      <c r="G670" t="s">
        <v>53</v>
      </c>
      <c r="H670" t="s">
        <v>116</v>
      </c>
      <c r="I670" t="s">
        <v>69</v>
      </c>
      <c r="J670" s="55">
        <v>44514</v>
      </c>
      <c r="K670" s="55">
        <v>44515</v>
      </c>
      <c r="L670">
        <v>4</v>
      </c>
      <c r="M670" t="s">
        <v>117</v>
      </c>
      <c r="N670">
        <v>0</v>
      </c>
      <c r="O670">
        <v>12697140</v>
      </c>
      <c r="P670" t="s">
        <v>118</v>
      </c>
      <c r="Q670">
        <v>55035</v>
      </c>
      <c r="R670">
        <v>0</v>
      </c>
      <c r="S670">
        <v>1.3556758542000001E-2</v>
      </c>
      <c r="T670" s="19">
        <v>368468.01604532002</v>
      </c>
      <c r="U670" s="19">
        <v>369254.93416652997</v>
      </c>
      <c r="V670" s="19">
        <f t="shared" si="10"/>
        <v>786.91812120995019</v>
      </c>
      <c r="W670">
        <v>0</v>
      </c>
      <c r="X670">
        <v>0</v>
      </c>
      <c r="Y670">
        <v>0</v>
      </c>
      <c r="Z670">
        <v>786.91812120994996</v>
      </c>
      <c r="AA670">
        <v>368468.01604532002</v>
      </c>
      <c r="AB670">
        <v>0.21356483790799999</v>
      </c>
      <c r="AC670">
        <v>0.82106506240400001</v>
      </c>
      <c r="AD670" s="55">
        <v>44516.209247685183</v>
      </c>
      <c r="AE670" s="55">
        <v>44516.336430868054</v>
      </c>
      <c r="AF670">
        <v>55035</v>
      </c>
      <c r="AG670" t="s">
        <v>2612</v>
      </c>
      <c r="AH670" t="s">
        <v>2613</v>
      </c>
      <c r="AI670" t="s">
        <v>120</v>
      </c>
      <c r="AJ670">
        <v>0</v>
      </c>
      <c r="AK670" s="55">
        <v>44516.151203703703</v>
      </c>
      <c r="AL670" s="55">
        <v>44516.250243055554</v>
      </c>
      <c r="AM670" t="s">
        <v>4</v>
      </c>
      <c r="AN670">
        <v>5228658</v>
      </c>
      <c r="AO670" t="s">
        <v>32</v>
      </c>
      <c r="AP670" t="s">
        <v>33</v>
      </c>
      <c r="AQ670">
        <v>3</v>
      </c>
      <c r="AR670" t="s">
        <v>196</v>
      </c>
      <c r="AS670" t="s">
        <v>2612</v>
      </c>
      <c r="AT670" s="53">
        <v>36161</v>
      </c>
      <c r="AU670" t="s">
        <v>254</v>
      </c>
      <c r="AV670" t="s">
        <v>196</v>
      </c>
      <c r="AW670" t="s">
        <v>4</v>
      </c>
      <c r="AX670" s="53">
        <v>44249</v>
      </c>
      <c r="AY670" t="s">
        <v>123</v>
      </c>
      <c r="AZ670" t="s">
        <v>52</v>
      </c>
      <c r="BA670" t="s">
        <v>53</v>
      </c>
      <c r="BB670" t="s">
        <v>233</v>
      </c>
      <c r="BC670" t="s">
        <v>120</v>
      </c>
      <c r="BD670" t="s">
        <v>124</v>
      </c>
      <c r="BE670" t="s">
        <v>120</v>
      </c>
    </row>
    <row r="671" spans="1:57" hidden="1" x14ac:dyDescent="0.3">
      <c r="A671" s="55">
        <v>44515</v>
      </c>
      <c r="B671" t="s">
        <v>8</v>
      </c>
      <c r="C671" t="s">
        <v>32</v>
      </c>
      <c r="D671" t="s">
        <v>33</v>
      </c>
      <c r="E671">
        <v>3</v>
      </c>
      <c r="F671" t="s">
        <v>52</v>
      </c>
      <c r="G671" t="s">
        <v>53</v>
      </c>
      <c r="H671" t="s">
        <v>116</v>
      </c>
      <c r="I671" t="s">
        <v>69</v>
      </c>
      <c r="J671" s="55">
        <v>44514</v>
      </c>
      <c r="K671" s="55">
        <v>44515</v>
      </c>
      <c r="L671">
        <v>4</v>
      </c>
      <c r="M671" t="s">
        <v>117</v>
      </c>
      <c r="N671">
        <v>0</v>
      </c>
      <c r="O671">
        <v>12697140</v>
      </c>
      <c r="P671" t="s">
        <v>118</v>
      </c>
      <c r="Q671">
        <v>55039</v>
      </c>
      <c r="R671">
        <v>0</v>
      </c>
      <c r="S671">
        <v>1.8353773013999999E-2</v>
      </c>
      <c r="T671" s="19">
        <v>498849.212991532</v>
      </c>
      <c r="U671" s="19">
        <v>494598.25130511099</v>
      </c>
      <c r="V671" s="19">
        <f t="shared" si="10"/>
        <v>-4250.9616864210111</v>
      </c>
      <c r="W671">
        <v>0</v>
      </c>
      <c r="X671">
        <v>0</v>
      </c>
      <c r="Y671">
        <v>0</v>
      </c>
      <c r="Z671">
        <v>-4250.9616864210102</v>
      </c>
      <c r="AA671">
        <v>498849.212991532</v>
      </c>
      <c r="AB671">
        <v>-0.852153631942</v>
      </c>
      <c r="AC671">
        <v>-0.44282777162699999</v>
      </c>
      <c r="AD671" s="55">
        <v>44516.209247685183</v>
      </c>
      <c r="AE671" s="55">
        <v>44516.336430868054</v>
      </c>
      <c r="AF671">
        <v>55039</v>
      </c>
      <c r="AG671" t="s">
        <v>2614</v>
      </c>
      <c r="AH671">
        <v>5802</v>
      </c>
      <c r="AI671" t="s">
        <v>120</v>
      </c>
      <c r="AJ671" t="s">
        <v>120</v>
      </c>
      <c r="AK671" s="55">
        <v>44516.151226851849</v>
      </c>
      <c r="AL671" s="55">
        <v>44516.250243055554</v>
      </c>
      <c r="AM671" t="s">
        <v>8</v>
      </c>
      <c r="AN671">
        <v>6858708</v>
      </c>
      <c r="AO671" t="s">
        <v>32</v>
      </c>
      <c r="AP671" t="s">
        <v>33</v>
      </c>
      <c r="AQ671">
        <v>3</v>
      </c>
      <c r="AR671" t="s">
        <v>161</v>
      </c>
      <c r="AS671" t="s">
        <v>2614</v>
      </c>
      <c r="AT671" s="53">
        <v>36161</v>
      </c>
      <c r="AU671" t="s">
        <v>240</v>
      </c>
      <c r="AV671" t="s">
        <v>161</v>
      </c>
      <c r="AW671" t="s">
        <v>8</v>
      </c>
      <c r="AX671" s="53">
        <v>44249</v>
      </c>
      <c r="AY671" t="s">
        <v>123</v>
      </c>
      <c r="AZ671" t="s">
        <v>52</v>
      </c>
      <c r="BA671" t="s">
        <v>53</v>
      </c>
      <c r="BB671" t="s">
        <v>233</v>
      </c>
      <c r="BC671" t="s">
        <v>120</v>
      </c>
      <c r="BD671" t="s">
        <v>124</v>
      </c>
      <c r="BE671" t="s">
        <v>120</v>
      </c>
    </row>
    <row r="672" spans="1:57" hidden="1" x14ac:dyDescent="0.3">
      <c r="A672" s="55">
        <v>44515</v>
      </c>
      <c r="B672" t="s">
        <v>8</v>
      </c>
      <c r="C672" t="s">
        <v>32</v>
      </c>
      <c r="D672" t="s">
        <v>33</v>
      </c>
      <c r="E672">
        <v>3</v>
      </c>
      <c r="F672" t="s">
        <v>52</v>
      </c>
      <c r="G672" t="s">
        <v>53</v>
      </c>
      <c r="H672" t="s">
        <v>116</v>
      </c>
      <c r="I672" t="s">
        <v>69</v>
      </c>
      <c r="J672" s="55">
        <v>44514</v>
      </c>
      <c r="K672" s="55">
        <v>44515</v>
      </c>
      <c r="L672">
        <v>4</v>
      </c>
      <c r="M672" t="s">
        <v>117</v>
      </c>
      <c r="N672">
        <v>0</v>
      </c>
      <c r="O672">
        <v>12697140</v>
      </c>
      <c r="P672" t="s">
        <v>118</v>
      </c>
      <c r="Q672">
        <v>55042</v>
      </c>
      <c r="R672">
        <v>0</v>
      </c>
      <c r="S672">
        <v>7.3950775472000005E-2</v>
      </c>
      <c r="T672" s="19">
        <v>2009956.5422688799</v>
      </c>
      <c r="U672" s="19">
        <v>1904461.4228922999</v>
      </c>
      <c r="V672" s="19">
        <f t="shared" si="10"/>
        <v>-105495.11937658</v>
      </c>
      <c r="W672">
        <v>-146494.62</v>
      </c>
      <c r="X672">
        <v>0</v>
      </c>
      <c r="Y672">
        <v>-146494.62</v>
      </c>
      <c r="Z672">
        <v>40999.500623419997</v>
      </c>
      <c r="AA672">
        <v>2009956.5422688799</v>
      </c>
      <c r="AB672">
        <v>2.039820252887</v>
      </c>
      <c r="AC672">
        <v>2.4610871086269999</v>
      </c>
      <c r="AD672" s="55">
        <v>44516.209247685183</v>
      </c>
      <c r="AE672" s="55">
        <v>44516.336430868054</v>
      </c>
      <c r="AF672">
        <v>55042</v>
      </c>
      <c r="AG672" t="s">
        <v>2615</v>
      </c>
      <c r="AH672">
        <v>4568</v>
      </c>
      <c r="AI672" t="s">
        <v>120</v>
      </c>
      <c r="AJ672" t="s">
        <v>120</v>
      </c>
      <c r="AK672" s="55">
        <v>44516.151226851849</v>
      </c>
      <c r="AL672" s="55">
        <v>44516.250243055554</v>
      </c>
      <c r="AM672" t="s">
        <v>8</v>
      </c>
      <c r="AN672" t="s">
        <v>2616</v>
      </c>
      <c r="AO672" t="s">
        <v>32</v>
      </c>
      <c r="AP672" t="s">
        <v>33</v>
      </c>
      <c r="AQ672">
        <v>3</v>
      </c>
      <c r="AR672" t="s">
        <v>161</v>
      </c>
      <c r="AS672" t="s">
        <v>2615</v>
      </c>
      <c r="AT672" s="53">
        <v>36161</v>
      </c>
      <c r="AU672" t="s">
        <v>240</v>
      </c>
      <c r="AV672" t="s">
        <v>161</v>
      </c>
      <c r="AW672" t="s">
        <v>8</v>
      </c>
      <c r="AX672" s="53">
        <v>44249</v>
      </c>
      <c r="AY672" t="s">
        <v>123</v>
      </c>
      <c r="AZ672" t="s">
        <v>52</v>
      </c>
      <c r="BA672" t="s">
        <v>53</v>
      </c>
      <c r="BB672" t="s">
        <v>233</v>
      </c>
      <c r="BC672" t="s">
        <v>120</v>
      </c>
      <c r="BD672" t="s">
        <v>124</v>
      </c>
      <c r="BE672" t="s">
        <v>120</v>
      </c>
    </row>
    <row r="673" spans="1:57" hidden="1" x14ac:dyDescent="0.3">
      <c r="A673" s="55">
        <v>44515</v>
      </c>
      <c r="B673" t="s">
        <v>8</v>
      </c>
      <c r="C673" t="s">
        <v>32</v>
      </c>
      <c r="D673" t="s">
        <v>33</v>
      </c>
      <c r="E673">
        <v>3</v>
      </c>
      <c r="F673" t="s">
        <v>52</v>
      </c>
      <c r="G673" t="s">
        <v>53</v>
      </c>
      <c r="H673" t="s">
        <v>116</v>
      </c>
      <c r="I673" t="s">
        <v>69</v>
      </c>
      <c r="J673" s="55">
        <v>44514</v>
      </c>
      <c r="K673" s="55">
        <v>44515</v>
      </c>
      <c r="L673">
        <v>4</v>
      </c>
      <c r="M673" t="s">
        <v>117</v>
      </c>
      <c r="N673">
        <v>0</v>
      </c>
      <c r="O673">
        <v>12697140</v>
      </c>
      <c r="P673" t="s">
        <v>118</v>
      </c>
      <c r="Q673">
        <v>55047</v>
      </c>
      <c r="R673">
        <v>0</v>
      </c>
      <c r="S673">
        <v>5.7721593304999999E-2</v>
      </c>
      <c r="T673" s="19">
        <v>1568852.9748545501</v>
      </c>
      <c r="U673" s="19">
        <v>1426873.2404233399</v>
      </c>
      <c r="V673" s="19">
        <f t="shared" si="10"/>
        <v>-141979.73443121021</v>
      </c>
      <c r="W673">
        <v>-129252.62</v>
      </c>
      <c r="X673">
        <v>0</v>
      </c>
      <c r="Y673">
        <v>-129252.62</v>
      </c>
      <c r="Z673">
        <v>-12727.114431210201</v>
      </c>
      <c r="AA673">
        <v>1568852.9748545501</v>
      </c>
      <c r="AB673">
        <v>-0.81123691226600003</v>
      </c>
      <c r="AC673">
        <v>-0.40174087713399997</v>
      </c>
      <c r="AD673" s="55">
        <v>44516.209247685183</v>
      </c>
      <c r="AE673" s="55">
        <v>44516.336430868054</v>
      </c>
      <c r="AF673">
        <v>55047</v>
      </c>
      <c r="AG673" t="s">
        <v>2617</v>
      </c>
      <c r="AH673">
        <v>8031</v>
      </c>
      <c r="AI673" t="s">
        <v>120</v>
      </c>
      <c r="AJ673" t="s">
        <v>120</v>
      </c>
      <c r="AK673" s="55">
        <v>44516.151226851849</v>
      </c>
      <c r="AL673" s="55">
        <v>44516.250243055554</v>
      </c>
      <c r="AM673" t="s">
        <v>8</v>
      </c>
      <c r="AN673">
        <v>6597302</v>
      </c>
      <c r="AO673" t="s">
        <v>32</v>
      </c>
      <c r="AP673" t="s">
        <v>33</v>
      </c>
      <c r="AQ673">
        <v>3</v>
      </c>
      <c r="AR673" t="s">
        <v>161</v>
      </c>
      <c r="AS673" t="s">
        <v>2617</v>
      </c>
      <c r="AT673" s="53">
        <v>36161</v>
      </c>
      <c r="AU673" t="s">
        <v>240</v>
      </c>
      <c r="AV673" t="s">
        <v>161</v>
      </c>
      <c r="AW673" t="s">
        <v>8</v>
      </c>
      <c r="AX673" s="53">
        <v>44249</v>
      </c>
      <c r="AY673" t="s">
        <v>123</v>
      </c>
      <c r="AZ673" t="s">
        <v>52</v>
      </c>
      <c r="BA673" t="s">
        <v>53</v>
      </c>
      <c r="BB673" t="s">
        <v>233</v>
      </c>
      <c r="BC673" t="s">
        <v>120</v>
      </c>
      <c r="BD673" t="s">
        <v>124</v>
      </c>
      <c r="BE673" t="s">
        <v>120</v>
      </c>
    </row>
    <row r="674" spans="1:57" hidden="1" x14ac:dyDescent="0.3">
      <c r="A674" s="55">
        <v>44515</v>
      </c>
      <c r="B674" t="s">
        <v>13</v>
      </c>
      <c r="C674" t="s">
        <v>32</v>
      </c>
      <c r="D674" t="s">
        <v>33</v>
      </c>
      <c r="E674">
        <v>3</v>
      </c>
      <c r="F674" t="s">
        <v>52</v>
      </c>
      <c r="G674" t="s">
        <v>53</v>
      </c>
      <c r="H674" t="s">
        <v>116</v>
      </c>
      <c r="I674" t="s">
        <v>69</v>
      </c>
      <c r="J674" s="55">
        <v>44514</v>
      </c>
      <c r="K674" s="55">
        <v>44515</v>
      </c>
      <c r="L674">
        <v>4</v>
      </c>
      <c r="M674" t="s">
        <v>117</v>
      </c>
      <c r="N674">
        <v>0</v>
      </c>
      <c r="O674">
        <v>12697140</v>
      </c>
      <c r="P674" t="s">
        <v>118</v>
      </c>
      <c r="Q674">
        <v>55052</v>
      </c>
      <c r="R674">
        <v>0</v>
      </c>
      <c r="S674">
        <v>1.3049214712000001E-2</v>
      </c>
      <c r="T674" s="19">
        <v>354673.15</v>
      </c>
      <c r="U674" s="19">
        <v>352171.94</v>
      </c>
      <c r="V674" s="19">
        <f t="shared" si="10"/>
        <v>-2501.210000000021</v>
      </c>
      <c r="W674">
        <v>0</v>
      </c>
      <c r="X674">
        <v>0</v>
      </c>
      <c r="Y674">
        <v>0</v>
      </c>
      <c r="Z674">
        <v>-2501.21000000002</v>
      </c>
      <c r="AA674">
        <v>354673.15</v>
      </c>
      <c r="AB674">
        <v>-0.70521549206599998</v>
      </c>
      <c r="AC674">
        <v>-0.31277489981399997</v>
      </c>
      <c r="AD674" s="55">
        <v>44516.209247685183</v>
      </c>
      <c r="AE674" s="55">
        <v>44516.336430868054</v>
      </c>
      <c r="AF674">
        <v>55052</v>
      </c>
      <c r="AG674" t="s">
        <v>2618</v>
      </c>
      <c r="AH674" t="s">
        <v>428</v>
      </c>
      <c r="AI674" t="s">
        <v>120</v>
      </c>
      <c r="AJ674">
        <v>0</v>
      </c>
      <c r="AK674" s="55">
        <v>44516.151261574072</v>
      </c>
      <c r="AL674" s="55">
        <v>44516.250254629631</v>
      </c>
      <c r="AM674" t="s">
        <v>13</v>
      </c>
      <c r="AN674">
        <v>52800109</v>
      </c>
      <c r="AO674" t="s">
        <v>32</v>
      </c>
      <c r="AP674" t="s">
        <v>33</v>
      </c>
      <c r="AQ674">
        <v>3</v>
      </c>
      <c r="AR674" t="s">
        <v>122</v>
      </c>
      <c r="AS674" t="s">
        <v>2618</v>
      </c>
      <c r="AT674" s="53">
        <v>36161</v>
      </c>
      <c r="AU674" t="s">
        <v>232</v>
      </c>
      <c r="AV674" t="s">
        <v>122</v>
      </c>
      <c r="AW674" t="s">
        <v>13</v>
      </c>
      <c r="AX674" s="53">
        <v>44249</v>
      </c>
      <c r="AY674" t="s">
        <v>123</v>
      </c>
      <c r="AZ674" t="s">
        <v>52</v>
      </c>
      <c r="BA674" t="s">
        <v>53</v>
      </c>
      <c r="BB674" t="s">
        <v>233</v>
      </c>
      <c r="BC674" t="s">
        <v>120</v>
      </c>
      <c r="BD674" t="s">
        <v>124</v>
      </c>
      <c r="BE674" t="s">
        <v>120</v>
      </c>
    </row>
    <row r="675" spans="1:57" hidden="1" x14ac:dyDescent="0.3">
      <c r="A675" s="55">
        <v>44515</v>
      </c>
      <c r="B675" t="s">
        <v>4</v>
      </c>
      <c r="C675" t="s">
        <v>32</v>
      </c>
      <c r="D675" t="s">
        <v>33</v>
      </c>
      <c r="E675">
        <v>3</v>
      </c>
      <c r="F675" t="s">
        <v>52</v>
      </c>
      <c r="G675" t="s">
        <v>53</v>
      </c>
      <c r="H675" t="s">
        <v>116</v>
      </c>
      <c r="I675" t="s">
        <v>69</v>
      </c>
      <c r="J675" s="55">
        <v>44514</v>
      </c>
      <c r="K675" s="55">
        <v>44515</v>
      </c>
      <c r="L675">
        <v>4</v>
      </c>
      <c r="M675" t="s">
        <v>117</v>
      </c>
      <c r="N675">
        <v>0</v>
      </c>
      <c r="O675">
        <v>12697140</v>
      </c>
      <c r="P675" t="s">
        <v>118</v>
      </c>
      <c r="Q675">
        <v>55057</v>
      </c>
      <c r="R675">
        <v>0</v>
      </c>
      <c r="S675">
        <v>7.4565568090000003E-3</v>
      </c>
      <c r="T675" s="19">
        <v>202666.639321594</v>
      </c>
      <c r="U675" s="19">
        <v>202209.281174573</v>
      </c>
      <c r="V675" s="19">
        <f t="shared" si="10"/>
        <v>-457.3581470210047</v>
      </c>
      <c r="W675">
        <v>0</v>
      </c>
      <c r="X675">
        <v>0</v>
      </c>
      <c r="Y675">
        <v>0</v>
      </c>
      <c r="Z675">
        <v>-457.35814702100498</v>
      </c>
      <c r="AA675">
        <v>202666.639321594</v>
      </c>
      <c r="AB675">
        <v>-0.225670168782</v>
      </c>
      <c r="AC675">
        <v>0.37916589892699998</v>
      </c>
      <c r="AD675" s="55">
        <v>44516.209247685183</v>
      </c>
      <c r="AE675" s="55">
        <v>44516.336430868054</v>
      </c>
      <c r="AF675">
        <v>55057</v>
      </c>
      <c r="AG675" t="s">
        <v>2619</v>
      </c>
      <c r="AH675" t="s">
        <v>1751</v>
      </c>
      <c r="AI675" t="s">
        <v>120</v>
      </c>
      <c r="AJ675" t="s">
        <v>120</v>
      </c>
      <c r="AK675" s="55">
        <v>44516.151192129626</v>
      </c>
      <c r="AL675" s="55">
        <v>44516.250243055554</v>
      </c>
      <c r="AM675" t="s">
        <v>4</v>
      </c>
      <c r="AN675">
        <v>7042395</v>
      </c>
      <c r="AO675" t="s">
        <v>32</v>
      </c>
      <c r="AP675" t="s">
        <v>33</v>
      </c>
      <c r="AQ675">
        <v>3</v>
      </c>
      <c r="AR675" t="s">
        <v>197</v>
      </c>
      <c r="AS675" t="s">
        <v>2619</v>
      </c>
      <c r="AT675" s="53">
        <v>36161</v>
      </c>
      <c r="AU675" t="s">
        <v>248</v>
      </c>
      <c r="AV675" t="s">
        <v>197</v>
      </c>
      <c r="AW675" t="s">
        <v>4</v>
      </c>
      <c r="AX675" s="53">
        <v>44249</v>
      </c>
      <c r="AY675" t="s">
        <v>123</v>
      </c>
      <c r="AZ675" t="s">
        <v>52</v>
      </c>
      <c r="BA675" t="s">
        <v>53</v>
      </c>
      <c r="BB675" t="s">
        <v>233</v>
      </c>
      <c r="BC675" t="s">
        <v>120</v>
      </c>
      <c r="BD675" t="s">
        <v>124</v>
      </c>
      <c r="BE675" t="s">
        <v>120</v>
      </c>
    </row>
    <row r="676" spans="1:57" hidden="1" x14ac:dyDescent="0.3">
      <c r="A676" s="55">
        <v>44515</v>
      </c>
      <c r="B676" t="s">
        <v>10</v>
      </c>
      <c r="C676" t="s">
        <v>32</v>
      </c>
      <c r="D676" t="s">
        <v>33</v>
      </c>
      <c r="E676">
        <v>3</v>
      </c>
      <c r="F676" t="s">
        <v>52</v>
      </c>
      <c r="G676" t="s">
        <v>53</v>
      </c>
      <c r="H676" t="s">
        <v>116</v>
      </c>
      <c r="I676" t="s">
        <v>69</v>
      </c>
      <c r="J676" s="55">
        <v>44514</v>
      </c>
      <c r="K676" s="55">
        <v>44515</v>
      </c>
      <c r="L676">
        <v>4</v>
      </c>
      <c r="M676" t="s">
        <v>117</v>
      </c>
      <c r="N676">
        <v>0</v>
      </c>
      <c r="O676">
        <v>12697140</v>
      </c>
      <c r="P676" t="s">
        <v>118</v>
      </c>
      <c r="Q676">
        <v>55058</v>
      </c>
      <c r="R676">
        <v>0</v>
      </c>
      <c r="S676">
        <v>7.6126037019999997E-3</v>
      </c>
      <c r="T676" s="19">
        <v>206907.94</v>
      </c>
      <c r="U676" s="19">
        <v>205028.5</v>
      </c>
      <c r="V676" s="19">
        <f t="shared" si="10"/>
        <v>-1879.4400000000023</v>
      </c>
      <c r="W676">
        <v>0</v>
      </c>
      <c r="X676">
        <v>0</v>
      </c>
      <c r="Y676">
        <v>0</v>
      </c>
      <c r="Z676">
        <v>-1879.44</v>
      </c>
      <c r="AA676">
        <v>206907.94</v>
      </c>
      <c r="AB676">
        <v>-0.90834600160800005</v>
      </c>
      <c r="AC676">
        <v>-0.883002207506</v>
      </c>
      <c r="AD676" s="55">
        <v>44516.209247685183</v>
      </c>
      <c r="AE676" s="55">
        <v>44516.336430868054</v>
      </c>
      <c r="AF676">
        <v>55058</v>
      </c>
      <c r="AG676" t="s">
        <v>2620</v>
      </c>
      <c r="AH676" t="s">
        <v>2621</v>
      </c>
      <c r="AI676" t="s">
        <v>120</v>
      </c>
      <c r="AJ676">
        <v>0</v>
      </c>
      <c r="AK676" s="55">
        <v>44516.151192129626</v>
      </c>
      <c r="AL676" s="55">
        <v>44516.250243055554</v>
      </c>
      <c r="AM676" t="s">
        <v>10</v>
      </c>
      <c r="AN676">
        <v>6881436</v>
      </c>
      <c r="AO676" t="s">
        <v>32</v>
      </c>
      <c r="AP676" t="s">
        <v>33</v>
      </c>
      <c r="AQ676">
        <v>3</v>
      </c>
      <c r="AR676" t="s">
        <v>307</v>
      </c>
      <c r="AS676" t="s">
        <v>2620</v>
      </c>
      <c r="AT676" s="53">
        <v>36161</v>
      </c>
      <c r="AU676" t="s">
        <v>308</v>
      </c>
      <c r="AV676" t="s">
        <v>307</v>
      </c>
      <c r="AW676" t="s">
        <v>10</v>
      </c>
      <c r="AX676" s="53">
        <v>44249</v>
      </c>
      <c r="AY676" t="s">
        <v>123</v>
      </c>
      <c r="AZ676" t="s">
        <v>52</v>
      </c>
      <c r="BA676" t="s">
        <v>53</v>
      </c>
      <c r="BB676" t="s">
        <v>233</v>
      </c>
      <c r="BC676" t="s">
        <v>120</v>
      </c>
      <c r="BD676" t="s">
        <v>124</v>
      </c>
      <c r="BE676" t="s">
        <v>120</v>
      </c>
    </row>
    <row r="677" spans="1:57" hidden="1" x14ac:dyDescent="0.3">
      <c r="A677" s="55">
        <v>44515</v>
      </c>
      <c r="B677" t="s">
        <v>8</v>
      </c>
      <c r="C677" t="s">
        <v>32</v>
      </c>
      <c r="D677" t="s">
        <v>33</v>
      </c>
      <c r="E677">
        <v>3</v>
      </c>
      <c r="F677" t="s">
        <v>52</v>
      </c>
      <c r="G677" t="s">
        <v>53</v>
      </c>
      <c r="H677" t="s">
        <v>116</v>
      </c>
      <c r="I677" t="s">
        <v>69</v>
      </c>
      <c r="J677" s="55">
        <v>44514</v>
      </c>
      <c r="K677" s="55">
        <v>44515</v>
      </c>
      <c r="L677">
        <v>4</v>
      </c>
      <c r="M677" t="s">
        <v>117</v>
      </c>
      <c r="N677">
        <v>0</v>
      </c>
      <c r="O677">
        <v>12697140</v>
      </c>
      <c r="P677" t="s">
        <v>118</v>
      </c>
      <c r="Q677">
        <v>55070</v>
      </c>
      <c r="R677">
        <v>0</v>
      </c>
      <c r="S677">
        <v>1.2402403369E-2</v>
      </c>
      <c r="T677" s="19">
        <v>337093.04104602698</v>
      </c>
      <c r="U677" s="19">
        <v>341641.05510857602</v>
      </c>
      <c r="V677" s="19">
        <f t="shared" si="10"/>
        <v>4548.0140625490458</v>
      </c>
      <c r="W677">
        <v>0</v>
      </c>
      <c r="X677">
        <v>0</v>
      </c>
      <c r="Y677">
        <v>0</v>
      </c>
      <c r="Z677">
        <v>4548.0140625490503</v>
      </c>
      <c r="AA677">
        <v>337093.04104602698</v>
      </c>
      <c r="AB677">
        <v>1.3491865772239999</v>
      </c>
      <c r="AC677">
        <v>1.767600183241</v>
      </c>
      <c r="AD677" s="55">
        <v>44516.209247685183</v>
      </c>
      <c r="AE677" s="55">
        <v>44516.336430868054</v>
      </c>
      <c r="AF677">
        <v>55070</v>
      </c>
      <c r="AG677" t="s">
        <v>2622</v>
      </c>
      <c r="AH677">
        <v>6146</v>
      </c>
      <c r="AI677" t="s">
        <v>120</v>
      </c>
      <c r="AJ677" t="s">
        <v>120</v>
      </c>
      <c r="AK677" s="55">
        <v>44516.151226851849</v>
      </c>
      <c r="AL677" s="55">
        <v>44516.250243055554</v>
      </c>
      <c r="AM677" t="s">
        <v>8</v>
      </c>
      <c r="AN677">
        <v>6270948</v>
      </c>
      <c r="AO677" t="s">
        <v>32</v>
      </c>
      <c r="AP677" t="s">
        <v>33</v>
      </c>
      <c r="AQ677">
        <v>3</v>
      </c>
      <c r="AR677" t="s">
        <v>161</v>
      </c>
      <c r="AS677" t="s">
        <v>2622</v>
      </c>
      <c r="AT677" s="53">
        <v>36161</v>
      </c>
      <c r="AU677" t="s">
        <v>240</v>
      </c>
      <c r="AV677" t="s">
        <v>161</v>
      </c>
      <c r="AW677" t="s">
        <v>8</v>
      </c>
      <c r="AX677" s="53">
        <v>44249</v>
      </c>
      <c r="AY677" t="s">
        <v>123</v>
      </c>
      <c r="AZ677" t="s">
        <v>52</v>
      </c>
      <c r="BA677" t="s">
        <v>53</v>
      </c>
      <c r="BB677" t="s">
        <v>233</v>
      </c>
      <c r="BC677" t="s">
        <v>120</v>
      </c>
      <c r="BD677" t="s">
        <v>124</v>
      </c>
      <c r="BE677" t="s">
        <v>120</v>
      </c>
    </row>
    <row r="678" spans="1:57" hidden="1" x14ac:dyDescent="0.3">
      <c r="A678" s="55">
        <v>44515</v>
      </c>
      <c r="B678" t="s">
        <v>4</v>
      </c>
      <c r="C678" t="s">
        <v>32</v>
      </c>
      <c r="D678" t="s">
        <v>33</v>
      </c>
      <c r="E678">
        <v>3</v>
      </c>
      <c r="F678" t="s">
        <v>52</v>
      </c>
      <c r="G678" t="s">
        <v>53</v>
      </c>
      <c r="H678" t="s">
        <v>116</v>
      </c>
      <c r="I678" t="s">
        <v>69</v>
      </c>
      <c r="J678" s="55">
        <v>44514</v>
      </c>
      <c r="K678" s="55">
        <v>44515</v>
      </c>
      <c r="L678">
        <v>4</v>
      </c>
      <c r="M678" t="s">
        <v>117</v>
      </c>
      <c r="N678">
        <v>0</v>
      </c>
      <c r="O678">
        <v>12697140</v>
      </c>
      <c r="P678" t="s">
        <v>118</v>
      </c>
      <c r="Q678">
        <v>55079</v>
      </c>
      <c r="R678">
        <v>0</v>
      </c>
      <c r="S678">
        <v>7.1776127940999995E-2</v>
      </c>
      <c r="T678" s="19">
        <v>1950850.3732801599</v>
      </c>
      <c r="U678" s="19">
        <v>1799280.74949864</v>
      </c>
      <c r="V678" s="19">
        <f t="shared" si="10"/>
        <v>-151569.62378151994</v>
      </c>
      <c r="W678">
        <v>-140817.73000000001</v>
      </c>
      <c r="X678">
        <v>0</v>
      </c>
      <c r="Y678">
        <v>-140817.73000000001</v>
      </c>
      <c r="Z678">
        <v>-10751.893781519901</v>
      </c>
      <c r="AA678">
        <v>1950850.3732801599</v>
      </c>
      <c r="AB678">
        <v>-0.55113882278100002</v>
      </c>
      <c r="AC678">
        <v>5.1725013564E-2</v>
      </c>
      <c r="AD678" s="55">
        <v>44516.209247685183</v>
      </c>
      <c r="AE678" s="55">
        <v>44516.336430868054</v>
      </c>
      <c r="AF678">
        <v>55079</v>
      </c>
      <c r="AG678" t="s">
        <v>2623</v>
      </c>
      <c r="AH678" t="s">
        <v>2624</v>
      </c>
      <c r="AI678" t="s">
        <v>120</v>
      </c>
      <c r="AJ678" t="s">
        <v>120</v>
      </c>
      <c r="AK678" s="55">
        <v>44516.151192129626</v>
      </c>
      <c r="AL678" s="55">
        <v>44516.250243055554</v>
      </c>
      <c r="AM678" t="s">
        <v>4</v>
      </c>
      <c r="AN678" t="s">
        <v>2625</v>
      </c>
      <c r="AO678" t="s">
        <v>32</v>
      </c>
      <c r="AP678" t="s">
        <v>33</v>
      </c>
      <c r="AQ678">
        <v>3</v>
      </c>
      <c r="AR678" t="s">
        <v>197</v>
      </c>
      <c r="AS678" t="s">
        <v>2623</v>
      </c>
      <c r="AT678" s="53">
        <v>36161</v>
      </c>
      <c r="AU678" t="s">
        <v>248</v>
      </c>
      <c r="AV678" t="s">
        <v>197</v>
      </c>
      <c r="AW678" t="s">
        <v>4</v>
      </c>
      <c r="AX678" s="53">
        <v>44249</v>
      </c>
      <c r="AY678" t="s">
        <v>123</v>
      </c>
      <c r="AZ678" t="s">
        <v>52</v>
      </c>
      <c r="BA678" t="s">
        <v>53</v>
      </c>
      <c r="BB678" t="s">
        <v>233</v>
      </c>
      <c r="BC678" t="s">
        <v>120</v>
      </c>
      <c r="BD678" t="s">
        <v>124</v>
      </c>
      <c r="BE678" t="s">
        <v>120</v>
      </c>
    </row>
    <row r="679" spans="1:57" hidden="1" x14ac:dyDescent="0.3">
      <c r="A679" s="55">
        <v>44515</v>
      </c>
      <c r="B679" t="s">
        <v>8</v>
      </c>
      <c r="C679" t="s">
        <v>32</v>
      </c>
      <c r="D679" t="s">
        <v>33</v>
      </c>
      <c r="E679">
        <v>3</v>
      </c>
      <c r="F679" t="s">
        <v>52</v>
      </c>
      <c r="G679" t="s">
        <v>53</v>
      </c>
      <c r="H679" t="s">
        <v>116</v>
      </c>
      <c r="I679" t="s">
        <v>69</v>
      </c>
      <c r="J679" s="55">
        <v>44514</v>
      </c>
      <c r="K679" s="55">
        <v>44515</v>
      </c>
      <c r="L679">
        <v>4</v>
      </c>
      <c r="M679" t="s">
        <v>117</v>
      </c>
      <c r="N679">
        <v>0</v>
      </c>
      <c r="O679">
        <v>12697140</v>
      </c>
      <c r="P679" t="s">
        <v>118</v>
      </c>
      <c r="Q679">
        <v>55081</v>
      </c>
      <c r="R679">
        <v>0</v>
      </c>
      <c r="S679">
        <v>5.6043235827E-2</v>
      </c>
      <c r="T679" s="19">
        <v>1523235.79814049</v>
      </c>
      <c r="U679" s="19">
        <v>1414941.91693134</v>
      </c>
      <c r="V679" s="19">
        <f t="shared" si="10"/>
        <v>-108293.88120914996</v>
      </c>
      <c r="W679">
        <v>-128536.15</v>
      </c>
      <c r="X679">
        <v>0</v>
      </c>
      <c r="Y679">
        <v>-128536.15</v>
      </c>
      <c r="Z679">
        <v>20242.268790850001</v>
      </c>
      <c r="AA679">
        <v>1523235.79814049</v>
      </c>
      <c r="AB679">
        <v>1.3288992298869999</v>
      </c>
      <c r="AC679">
        <v>1.74723063582</v>
      </c>
      <c r="AD679" s="55">
        <v>44516.209247685183</v>
      </c>
      <c r="AE679" s="55">
        <v>44516.336430868054</v>
      </c>
      <c r="AF679">
        <v>55081</v>
      </c>
      <c r="AG679" t="s">
        <v>2626</v>
      </c>
      <c r="AH679">
        <v>4661</v>
      </c>
      <c r="AI679" t="s">
        <v>120</v>
      </c>
      <c r="AJ679" t="s">
        <v>120</v>
      </c>
      <c r="AK679" s="55">
        <v>44516.151226851849</v>
      </c>
      <c r="AL679" s="55">
        <v>44516.250243055554</v>
      </c>
      <c r="AM679" t="s">
        <v>8</v>
      </c>
      <c r="AN679">
        <v>6648891</v>
      </c>
      <c r="AO679" t="s">
        <v>32</v>
      </c>
      <c r="AP679" t="s">
        <v>33</v>
      </c>
      <c r="AQ679">
        <v>3</v>
      </c>
      <c r="AR679" t="s">
        <v>161</v>
      </c>
      <c r="AS679" t="s">
        <v>2626</v>
      </c>
      <c r="AT679" s="53">
        <v>36161</v>
      </c>
      <c r="AU679" t="s">
        <v>240</v>
      </c>
      <c r="AV679" t="s">
        <v>161</v>
      </c>
      <c r="AW679" t="s">
        <v>8</v>
      </c>
      <c r="AX679" s="53">
        <v>44249</v>
      </c>
      <c r="AY679" t="s">
        <v>123</v>
      </c>
      <c r="AZ679" t="s">
        <v>52</v>
      </c>
      <c r="BA679" t="s">
        <v>53</v>
      </c>
      <c r="BB679" t="s">
        <v>233</v>
      </c>
      <c r="BC679" t="s">
        <v>120</v>
      </c>
      <c r="BD679" t="s">
        <v>124</v>
      </c>
      <c r="BE679" t="s">
        <v>120</v>
      </c>
    </row>
    <row r="680" spans="1:57" hidden="1" x14ac:dyDescent="0.3">
      <c r="A680" s="55">
        <v>44515</v>
      </c>
      <c r="B680" t="s">
        <v>8</v>
      </c>
      <c r="C680" t="s">
        <v>32</v>
      </c>
      <c r="D680" t="s">
        <v>33</v>
      </c>
      <c r="E680">
        <v>3</v>
      </c>
      <c r="F680" t="s">
        <v>52</v>
      </c>
      <c r="G680" t="s">
        <v>53</v>
      </c>
      <c r="H680" t="s">
        <v>116</v>
      </c>
      <c r="I680" t="s">
        <v>69</v>
      </c>
      <c r="J680" s="55">
        <v>44514</v>
      </c>
      <c r="K680" s="55">
        <v>44515</v>
      </c>
      <c r="L680">
        <v>4</v>
      </c>
      <c r="M680" t="s">
        <v>117</v>
      </c>
      <c r="N680">
        <v>0</v>
      </c>
      <c r="O680">
        <v>12697140</v>
      </c>
      <c r="P680" t="s">
        <v>118</v>
      </c>
      <c r="Q680">
        <v>55082</v>
      </c>
      <c r="R680">
        <v>0</v>
      </c>
      <c r="S680">
        <v>3.9416151176000003E-2</v>
      </c>
      <c r="T680" s="19">
        <v>1071317.37863981</v>
      </c>
      <c r="U680" s="19">
        <v>939165.52717701299</v>
      </c>
      <c r="V680" s="19">
        <f t="shared" si="10"/>
        <v>-132151.85146279703</v>
      </c>
      <c r="W680">
        <v>-127402.1</v>
      </c>
      <c r="X680">
        <v>0</v>
      </c>
      <c r="Y680">
        <v>-127402.1</v>
      </c>
      <c r="Z680">
        <v>-4749.7514627970204</v>
      </c>
      <c r="AA680">
        <v>1071317.37863981</v>
      </c>
      <c r="AB680">
        <v>-0.44335614800000001</v>
      </c>
      <c r="AC680">
        <v>-3.2340860308E-2</v>
      </c>
      <c r="AD680" s="55">
        <v>44516.209247685183</v>
      </c>
      <c r="AE680" s="55">
        <v>44516.336430868054</v>
      </c>
      <c r="AF680">
        <v>55082</v>
      </c>
      <c r="AG680" t="s">
        <v>2627</v>
      </c>
      <c r="AH680">
        <v>6301</v>
      </c>
      <c r="AI680" t="s">
        <v>120</v>
      </c>
      <c r="AJ680">
        <v>0</v>
      </c>
      <c r="AK680" s="55">
        <v>44516.151226851849</v>
      </c>
      <c r="AL680" s="55">
        <v>44516.250243055554</v>
      </c>
      <c r="AM680" t="s">
        <v>8</v>
      </c>
      <c r="AN680">
        <v>6496584</v>
      </c>
      <c r="AO680" t="s">
        <v>32</v>
      </c>
      <c r="AP680" t="s">
        <v>33</v>
      </c>
      <c r="AQ680">
        <v>3</v>
      </c>
      <c r="AR680" t="s">
        <v>161</v>
      </c>
      <c r="AS680" t="s">
        <v>2627</v>
      </c>
      <c r="AT680" s="53">
        <v>36161</v>
      </c>
      <c r="AU680" t="s">
        <v>240</v>
      </c>
      <c r="AV680" t="s">
        <v>161</v>
      </c>
      <c r="AW680" t="s">
        <v>8</v>
      </c>
      <c r="AX680" s="53">
        <v>44249</v>
      </c>
      <c r="AY680" t="s">
        <v>123</v>
      </c>
      <c r="AZ680" t="s">
        <v>52</v>
      </c>
      <c r="BA680" t="s">
        <v>53</v>
      </c>
      <c r="BB680" t="s">
        <v>233</v>
      </c>
      <c r="BC680" t="s">
        <v>120</v>
      </c>
      <c r="BD680" t="s">
        <v>124</v>
      </c>
      <c r="BE680" t="s">
        <v>120</v>
      </c>
    </row>
    <row r="681" spans="1:57" hidden="1" x14ac:dyDescent="0.3">
      <c r="A681" s="55">
        <v>44515</v>
      </c>
      <c r="B681" t="s">
        <v>4</v>
      </c>
      <c r="C681" t="s">
        <v>32</v>
      </c>
      <c r="D681" t="s">
        <v>33</v>
      </c>
      <c r="E681">
        <v>3</v>
      </c>
      <c r="F681" t="s">
        <v>52</v>
      </c>
      <c r="G681" t="s">
        <v>53</v>
      </c>
      <c r="H681" t="s">
        <v>116</v>
      </c>
      <c r="I681" t="s">
        <v>69</v>
      </c>
      <c r="J681" s="55">
        <v>44514</v>
      </c>
      <c r="K681" s="55">
        <v>44515</v>
      </c>
      <c r="L681">
        <v>4</v>
      </c>
      <c r="M681" t="s">
        <v>117</v>
      </c>
      <c r="N681">
        <v>0</v>
      </c>
      <c r="O681">
        <v>12697140</v>
      </c>
      <c r="P681" t="s">
        <v>118</v>
      </c>
      <c r="Q681">
        <v>55083</v>
      </c>
      <c r="R681">
        <v>0</v>
      </c>
      <c r="S681">
        <v>1.6378588E-5</v>
      </c>
      <c r="T681" s="19">
        <v>445.16437287046102</v>
      </c>
      <c r="U681" s="19">
        <v>442.48202763520698</v>
      </c>
      <c r="V681" s="19">
        <f t="shared" si="10"/>
        <v>-2.6823452352540471</v>
      </c>
      <c r="W681">
        <v>0</v>
      </c>
      <c r="X681">
        <v>0</v>
      </c>
      <c r="Y681">
        <v>0</v>
      </c>
      <c r="Z681">
        <v>-2.682345235254</v>
      </c>
      <c r="AA681">
        <v>445.16437287046102</v>
      </c>
      <c r="AB681">
        <v>-0.60255164130899996</v>
      </c>
      <c r="AC681">
        <v>0</v>
      </c>
      <c r="AD681" s="55">
        <v>44516.209247685183</v>
      </c>
      <c r="AE681" s="55">
        <v>44516.336430868054</v>
      </c>
      <c r="AF681">
        <v>55083</v>
      </c>
      <c r="AG681" t="s">
        <v>2628</v>
      </c>
      <c r="AH681" t="s">
        <v>2629</v>
      </c>
      <c r="AI681" t="s">
        <v>120</v>
      </c>
      <c r="AJ681" t="s">
        <v>120</v>
      </c>
      <c r="AK681" s="55">
        <v>44516.151192129626</v>
      </c>
      <c r="AL681" s="55">
        <v>44516.250243055554</v>
      </c>
      <c r="AM681" t="s">
        <v>4</v>
      </c>
      <c r="AN681">
        <v>5108664</v>
      </c>
      <c r="AO681" t="s">
        <v>32</v>
      </c>
      <c r="AP681" t="s">
        <v>33</v>
      </c>
      <c r="AQ681">
        <v>3</v>
      </c>
      <c r="AR681" t="s">
        <v>206</v>
      </c>
      <c r="AS681" t="s">
        <v>2628</v>
      </c>
      <c r="AT681" s="53">
        <v>36161</v>
      </c>
      <c r="AU681" t="s">
        <v>243</v>
      </c>
      <c r="AV681" t="s">
        <v>206</v>
      </c>
      <c r="AW681" t="s">
        <v>4</v>
      </c>
      <c r="AX681" s="53">
        <v>44249</v>
      </c>
      <c r="AY681" t="s">
        <v>123</v>
      </c>
      <c r="AZ681" t="s">
        <v>52</v>
      </c>
      <c r="BA681" t="s">
        <v>53</v>
      </c>
      <c r="BB681" t="s">
        <v>233</v>
      </c>
      <c r="BC681" t="s">
        <v>120</v>
      </c>
      <c r="BD681" t="s">
        <v>124</v>
      </c>
      <c r="BE681" t="s">
        <v>120</v>
      </c>
    </row>
    <row r="682" spans="1:57" hidden="1" x14ac:dyDescent="0.3">
      <c r="A682" s="55">
        <v>44515</v>
      </c>
      <c r="B682" t="s">
        <v>4</v>
      </c>
      <c r="C682" t="s">
        <v>32</v>
      </c>
      <c r="D682" t="s">
        <v>33</v>
      </c>
      <c r="E682">
        <v>3</v>
      </c>
      <c r="F682" t="s">
        <v>52</v>
      </c>
      <c r="G682" t="s">
        <v>53</v>
      </c>
      <c r="H682" t="s">
        <v>116</v>
      </c>
      <c r="I682" t="s">
        <v>69</v>
      </c>
      <c r="J682" s="55">
        <v>44514</v>
      </c>
      <c r="K682" s="55">
        <v>44515</v>
      </c>
      <c r="L682">
        <v>4</v>
      </c>
      <c r="M682" t="s">
        <v>117</v>
      </c>
      <c r="N682">
        <v>0</v>
      </c>
      <c r="O682">
        <v>12697140</v>
      </c>
      <c r="P682" t="s">
        <v>118</v>
      </c>
      <c r="Q682">
        <v>55087</v>
      </c>
      <c r="R682">
        <v>0</v>
      </c>
      <c r="S682">
        <v>2.7159680618E-2</v>
      </c>
      <c r="T682" s="19">
        <v>738190.741006508</v>
      </c>
      <c r="U682" s="19">
        <v>606049.11672429997</v>
      </c>
      <c r="V682" s="19">
        <f t="shared" si="10"/>
        <v>-132141.62428220804</v>
      </c>
      <c r="W682">
        <v>-121153.54</v>
      </c>
      <c r="X682">
        <v>0</v>
      </c>
      <c r="Y682">
        <v>-121153.54</v>
      </c>
      <c r="Z682">
        <v>-10988.084282207999</v>
      </c>
      <c r="AA682">
        <v>738190.741006508</v>
      </c>
      <c r="AB682">
        <v>-1.4885155924910001</v>
      </c>
      <c r="AC682">
        <v>-0.89133538995399997</v>
      </c>
      <c r="AD682" s="55">
        <v>44516.209247685183</v>
      </c>
      <c r="AE682" s="55">
        <v>44516.336430868054</v>
      </c>
      <c r="AF682">
        <v>55087</v>
      </c>
      <c r="AG682" t="s">
        <v>2630</v>
      </c>
      <c r="AH682" t="s">
        <v>2631</v>
      </c>
      <c r="AI682" t="s">
        <v>120</v>
      </c>
      <c r="AJ682">
        <v>0</v>
      </c>
      <c r="AK682" s="55">
        <v>44516.151192129626</v>
      </c>
      <c r="AL682" s="55">
        <v>44516.250243055554</v>
      </c>
      <c r="AM682" t="s">
        <v>4</v>
      </c>
      <c r="AN682">
        <v>5596991</v>
      </c>
      <c r="AO682" t="s">
        <v>32</v>
      </c>
      <c r="AP682" t="s">
        <v>33</v>
      </c>
      <c r="AQ682">
        <v>3</v>
      </c>
      <c r="AR682" t="s">
        <v>407</v>
      </c>
      <c r="AS682" t="s">
        <v>2630</v>
      </c>
      <c r="AT682" s="53">
        <v>36161</v>
      </c>
      <c r="AU682" t="s">
        <v>408</v>
      </c>
      <c r="AV682" t="s">
        <v>409</v>
      </c>
      <c r="AW682" t="s">
        <v>4</v>
      </c>
      <c r="AX682" s="53">
        <v>44249</v>
      </c>
      <c r="AY682" t="s">
        <v>123</v>
      </c>
      <c r="AZ682" t="s">
        <v>52</v>
      </c>
      <c r="BA682" t="s">
        <v>53</v>
      </c>
      <c r="BB682" t="s">
        <v>233</v>
      </c>
      <c r="BC682" t="s">
        <v>120</v>
      </c>
      <c r="BD682" t="s">
        <v>124</v>
      </c>
      <c r="BE682" t="s">
        <v>120</v>
      </c>
    </row>
    <row r="683" spans="1:57" hidden="1" x14ac:dyDescent="0.3">
      <c r="A683" s="55">
        <v>44515</v>
      </c>
      <c r="B683" t="s">
        <v>1</v>
      </c>
      <c r="C683" t="s">
        <v>32</v>
      </c>
      <c r="D683" t="s">
        <v>33</v>
      </c>
      <c r="E683">
        <v>3</v>
      </c>
      <c r="F683" t="s">
        <v>52</v>
      </c>
      <c r="G683" t="s">
        <v>53</v>
      </c>
      <c r="H683" t="s">
        <v>116</v>
      </c>
      <c r="I683" t="s">
        <v>69</v>
      </c>
      <c r="J683" s="55">
        <v>44514</v>
      </c>
      <c r="K683" s="55">
        <v>44515</v>
      </c>
      <c r="L683">
        <v>4</v>
      </c>
      <c r="M683" t="s">
        <v>117</v>
      </c>
      <c r="N683">
        <v>0</v>
      </c>
      <c r="O683">
        <v>12697140</v>
      </c>
      <c r="P683" t="s">
        <v>118</v>
      </c>
      <c r="Q683">
        <v>55088</v>
      </c>
      <c r="R683">
        <v>0</v>
      </c>
      <c r="S683">
        <v>1.4874350849E-2</v>
      </c>
      <c r="T683" s="19">
        <v>404279.72</v>
      </c>
      <c r="U683" s="19">
        <v>403098.05</v>
      </c>
      <c r="V683" s="19">
        <f t="shared" si="10"/>
        <v>-1181.6699999999837</v>
      </c>
      <c r="W683">
        <v>0</v>
      </c>
      <c r="X683">
        <v>0</v>
      </c>
      <c r="Y683">
        <v>0</v>
      </c>
      <c r="Z683">
        <v>-1181.6699999999801</v>
      </c>
      <c r="AA683">
        <v>404279.72</v>
      </c>
      <c r="AB683">
        <v>-0.29229019946899998</v>
      </c>
      <c r="AC683">
        <v>-0.43541364296099999</v>
      </c>
      <c r="AD683" s="55">
        <v>44516.209247685183</v>
      </c>
      <c r="AE683" s="55">
        <v>44516.336430868054</v>
      </c>
      <c r="AF683">
        <v>55088</v>
      </c>
      <c r="AG683" t="s">
        <v>2632</v>
      </c>
      <c r="AH683" t="s">
        <v>2633</v>
      </c>
      <c r="AI683" t="s">
        <v>120</v>
      </c>
      <c r="AJ683" t="s">
        <v>120</v>
      </c>
      <c r="AK683" s="55">
        <v>44516.151192129626</v>
      </c>
      <c r="AL683" s="55">
        <v>44516.250243055554</v>
      </c>
      <c r="AM683" t="s">
        <v>1</v>
      </c>
      <c r="AN683">
        <v>6776703</v>
      </c>
      <c r="AO683" t="s">
        <v>32</v>
      </c>
      <c r="AP683" t="s">
        <v>33</v>
      </c>
      <c r="AQ683">
        <v>3</v>
      </c>
      <c r="AR683" t="s">
        <v>158</v>
      </c>
      <c r="AS683" t="s">
        <v>2632</v>
      </c>
      <c r="AT683" s="53">
        <v>36161</v>
      </c>
      <c r="AU683" t="s">
        <v>238</v>
      </c>
      <c r="AV683" t="s">
        <v>239</v>
      </c>
      <c r="AW683" t="s">
        <v>1</v>
      </c>
      <c r="AX683" s="53">
        <v>44249</v>
      </c>
      <c r="AY683" t="s">
        <v>123</v>
      </c>
      <c r="AZ683" t="s">
        <v>52</v>
      </c>
      <c r="BA683" t="s">
        <v>53</v>
      </c>
      <c r="BB683" t="s">
        <v>233</v>
      </c>
      <c r="BC683" t="s">
        <v>120</v>
      </c>
      <c r="BD683" t="s">
        <v>124</v>
      </c>
      <c r="BE683" t="s">
        <v>120</v>
      </c>
    </row>
    <row r="684" spans="1:57" hidden="1" x14ac:dyDescent="0.3">
      <c r="A684" s="55">
        <v>44515</v>
      </c>
      <c r="B684" t="s">
        <v>8</v>
      </c>
      <c r="C684" t="s">
        <v>32</v>
      </c>
      <c r="D684" t="s">
        <v>33</v>
      </c>
      <c r="E684">
        <v>3</v>
      </c>
      <c r="F684" t="s">
        <v>52</v>
      </c>
      <c r="G684" t="s">
        <v>53</v>
      </c>
      <c r="H684" t="s">
        <v>116</v>
      </c>
      <c r="I684" t="s">
        <v>69</v>
      </c>
      <c r="J684" s="55">
        <v>44514</v>
      </c>
      <c r="K684" s="55">
        <v>44515</v>
      </c>
      <c r="L684">
        <v>4</v>
      </c>
      <c r="M684" t="s">
        <v>117</v>
      </c>
      <c r="N684">
        <v>0</v>
      </c>
      <c r="O684">
        <v>12697140</v>
      </c>
      <c r="P684" t="s">
        <v>118</v>
      </c>
      <c r="Q684">
        <v>55091</v>
      </c>
      <c r="R684">
        <v>0</v>
      </c>
      <c r="S684">
        <v>4.3973167176E-2</v>
      </c>
      <c r="T684" s="19">
        <v>1195175.5</v>
      </c>
      <c r="U684" s="19">
        <v>1063235.82</v>
      </c>
      <c r="V684" s="19">
        <f t="shared" si="10"/>
        <v>-131939.67999999993</v>
      </c>
      <c r="W684">
        <v>-125421.92</v>
      </c>
      <c r="X684">
        <v>0</v>
      </c>
      <c r="Y684">
        <v>-125421.92</v>
      </c>
      <c r="Z684">
        <v>-6517.7599999999402</v>
      </c>
      <c r="AA684">
        <v>1195175.5</v>
      </c>
      <c r="AB684">
        <v>-0.54533915730399996</v>
      </c>
      <c r="AC684">
        <v>-0.134744947064</v>
      </c>
      <c r="AD684" s="55">
        <v>44516.209247685183</v>
      </c>
      <c r="AE684" s="55">
        <v>44516.336430868054</v>
      </c>
      <c r="AF684">
        <v>55091</v>
      </c>
      <c r="AG684" t="s">
        <v>2634</v>
      </c>
      <c r="AH684">
        <v>7733</v>
      </c>
      <c r="AI684" t="s">
        <v>120</v>
      </c>
      <c r="AJ684" t="s">
        <v>120</v>
      </c>
      <c r="AK684" s="55">
        <v>44516.151226851849</v>
      </c>
      <c r="AL684" s="55">
        <v>44516.250243055554</v>
      </c>
      <c r="AM684" t="s">
        <v>8</v>
      </c>
      <c r="AN684">
        <v>6658801</v>
      </c>
      <c r="AO684" t="s">
        <v>32</v>
      </c>
      <c r="AP684" t="s">
        <v>33</v>
      </c>
      <c r="AQ684">
        <v>3</v>
      </c>
      <c r="AR684" t="s">
        <v>161</v>
      </c>
      <c r="AS684" t="s">
        <v>2634</v>
      </c>
      <c r="AT684" s="53">
        <v>36161</v>
      </c>
      <c r="AU684" t="s">
        <v>240</v>
      </c>
      <c r="AV684" t="s">
        <v>161</v>
      </c>
      <c r="AW684" t="s">
        <v>8</v>
      </c>
      <c r="AX684" s="53">
        <v>44249</v>
      </c>
      <c r="AY684" t="s">
        <v>123</v>
      </c>
      <c r="AZ684" t="s">
        <v>52</v>
      </c>
      <c r="BA684" t="s">
        <v>53</v>
      </c>
      <c r="BB684" t="s">
        <v>233</v>
      </c>
      <c r="BC684" t="s">
        <v>120</v>
      </c>
      <c r="BD684" t="s">
        <v>124</v>
      </c>
      <c r="BE684" t="s">
        <v>120</v>
      </c>
    </row>
    <row r="685" spans="1:57" hidden="1" x14ac:dyDescent="0.3">
      <c r="A685" s="55">
        <v>44515</v>
      </c>
      <c r="B685" t="s">
        <v>8</v>
      </c>
      <c r="C685" t="s">
        <v>32</v>
      </c>
      <c r="D685" t="s">
        <v>33</v>
      </c>
      <c r="E685">
        <v>3</v>
      </c>
      <c r="F685" t="s">
        <v>52</v>
      </c>
      <c r="G685" t="s">
        <v>53</v>
      </c>
      <c r="H685" t="s">
        <v>116</v>
      </c>
      <c r="I685" t="s">
        <v>69</v>
      </c>
      <c r="J685" s="55">
        <v>44514</v>
      </c>
      <c r="K685" s="55">
        <v>44515</v>
      </c>
      <c r="L685">
        <v>4</v>
      </c>
      <c r="M685" t="s">
        <v>117</v>
      </c>
      <c r="N685">
        <v>0</v>
      </c>
      <c r="O685">
        <v>12697140</v>
      </c>
      <c r="P685" t="s">
        <v>118</v>
      </c>
      <c r="Q685">
        <v>55092</v>
      </c>
      <c r="R685">
        <v>0</v>
      </c>
      <c r="S685">
        <v>1.5304921064000001E-2</v>
      </c>
      <c r="T685" s="19">
        <v>415982.469746391</v>
      </c>
      <c r="U685" s="19">
        <v>412937.02317832899</v>
      </c>
      <c r="V685" s="19">
        <f t="shared" si="10"/>
        <v>-3045.4465680620051</v>
      </c>
      <c r="W685">
        <v>0</v>
      </c>
      <c r="X685">
        <v>0</v>
      </c>
      <c r="Y685">
        <v>0</v>
      </c>
      <c r="Z685">
        <v>-3045.4465680620001</v>
      </c>
      <c r="AA685">
        <v>415982.469746391</v>
      </c>
      <c r="AB685">
        <v>-0.73210935305000002</v>
      </c>
      <c r="AC685">
        <v>-0.32228591163600001</v>
      </c>
      <c r="AD685" s="55">
        <v>44516.209247685183</v>
      </c>
      <c r="AE685" s="55">
        <v>44516.336430868054</v>
      </c>
      <c r="AF685">
        <v>55092</v>
      </c>
      <c r="AG685" t="s">
        <v>2635</v>
      </c>
      <c r="AH685">
        <v>5713</v>
      </c>
      <c r="AI685" t="s">
        <v>120</v>
      </c>
      <c r="AJ685" t="s">
        <v>120</v>
      </c>
      <c r="AK685" s="55">
        <v>44516.151226851849</v>
      </c>
      <c r="AL685" s="55">
        <v>44516.250243055554</v>
      </c>
      <c r="AM685" t="s">
        <v>8</v>
      </c>
      <c r="AN685">
        <v>6858849</v>
      </c>
      <c r="AO685" t="s">
        <v>32</v>
      </c>
      <c r="AP685" t="s">
        <v>33</v>
      </c>
      <c r="AQ685">
        <v>3</v>
      </c>
      <c r="AR685" t="s">
        <v>161</v>
      </c>
      <c r="AS685" t="s">
        <v>2635</v>
      </c>
      <c r="AT685" s="53">
        <v>36161</v>
      </c>
      <c r="AU685" t="s">
        <v>240</v>
      </c>
      <c r="AV685" t="s">
        <v>161</v>
      </c>
      <c r="AW685" t="s">
        <v>8</v>
      </c>
      <c r="AX685" s="53">
        <v>44249</v>
      </c>
      <c r="AY685" t="s">
        <v>123</v>
      </c>
      <c r="AZ685" t="s">
        <v>52</v>
      </c>
      <c r="BA685" t="s">
        <v>53</v>
      </c>
      <c r="BB685" t="s">
        <v>233</v>
      </c>
      <c r="BC685" t="s">
        <v>120</v>
      </c>
      <c r="BD685" t="s">
        <v>124</v>
      </c>
      <c r="BE685" t="s">
        <v>120</v>
      </c>
    </row>
    <row r="686" spans="1:57" hidden="1" x14ac:dyDescent="0.3">
      <c r="A686" s="55">
        <v>44515</v>
      </c>
      <c r="B686" t="s">
        <v>5</v>
      </c>
      <c r="C686" t="s">
        <v>32</v>
      </c>
      <c r="D686" t="s">
        <v>33</v>
      </c>
      <c r="E686">
        <v>3</v>
      </c>
      <c r="F686" t="s">
        <v>52</v>
      </c>
      <c r="G686" t="s">
        <v>53</v>
      </c>
      <c r="H686" t="s">
        <v>116</v>
      </c>
      <c r="I686" t="s">
        <v>69</v>
      </c>
      <c r="J686" s="55">
        <v>44514</v>
      </c>
      <c r="K686" s="55">
        <v>44515</v>
      </c>
      <c r="L686">
        <v>4</v>
      </c>
      <c r="M686" t="s">
        <v>117</v>
      </c>
      <c r="N686">
        <v>0</v>
      </c>
      <c r="O686">
        <v>12697140</v>
      </c>
      <c r="P686" t="s">
        <v>118</v>
      </c>
      <c r="Q686">
        <v>55094</v>
      </c>
      <c r="R686">
        <v>0</v>
      </c>
      <c r="S686">
        <v>2.0968685078999998E-2</v>
      </c>
      <c r="T686" s="19">
        <v>569921.62</v>
      </c>
      <c r="U686" s="19">
        <v>570057.54</v>
      </c>
      <c r="V686" s="19">
        <f t="shared" si="10"/>
        <v>135.92000000004191</v>
      </c>
      <c r="W686">
        <v>0</v>
      </c>
      <c r="X686">
        <v>0</v>
      </c>
      <c r="Y686">
        <v>0</v>
      </c>
      <c r="Z686">
        <v>135.92000000004199</v>
      </c>
      <c r="AA686">
        <v>569921.62</v>
      </c>
      <c r="AB686">
        <v>2.3848893467000001E-2</v>
      </c>
      <c r="AC686">
        <v>0.142551674982</v>
      </c>
      <c r="AD686" s="55">
        <v>44516.209247685183</v>
      </c>
      <c r="AE686" s="55">
        <v>44516.336430868054</v>
      </c>
      <c r="AF686">
        <v>55094</v>
      </c>
      <c r="AG686" t="s">
        <v>2636</v>
      </c>
      <c r="AH686" t="s">
        <v>2637</v>
      </c>
      <c r="AI686" t="s">
        <v>120</v>
      </c>
      <c r="AJ686" t="s">
        <v>120</v>
      </c>
      <c r="AK686" s="55">
        <v>44516.151203703703</v>
      </c>
      <c r="AL686" s="55">
        <v>44516.250243055554</v>
      </c>
      <c r="AM686" t="s">
        <v>5</v>
      </c>
      <c r="AN686" t="s">
        <v>2638</v>
      </c>
      <c r="AO686" t="s">
        <v>32</v>
      </c>
      <c r="AP686" t="s">
        <v>33</v>
      </c>
      <c r="AQ686">
        <v>3</v>
      </c>
      <c r="AR686" t="s">
        <v>167</v>
      </c>
      <c r="AS686" t="s">
        <v>2636</v>
      </c>
      <c r="AT686" s="53">
        <v>36161</v>
      </c>
      <c r="AU686" t="s">
        <v>241</v>
      </c>
      <c r="AV686" t="s">
        <v>167</v>
      </c>
      <c r="AW686" t="s">
        <v>5</v>
      </c>
      <c r="AX686" s="53">
        <v>44249</v>
      </c>
      <c r="AY686" t="s">
        <v>123</v>
      </c>
      <c r="AZ686" t="s">
        <v>52</v>
      </c>
      <c r="BA686" t="s">
        <v>53</v>
      </c>
      <c r="BB686" t="s">
        <v>233</v>
      </c>
      <c r="BC686" t="s">
        <v>120</v>
      </c>
      <c r="BD686" t="s">
        <v>124</v>
      </c>
      <c r="BE686" t="s">
        <v>120</v>
      </c>
    </row>
    <row r="687" spans="1:57" hidden="1" x14ac:dyDescent="0.3">
      <c r="A687" s="55">
        <v>44515</v>
      </c>
      <c r="B687" t="s">
        <v>4</v>
      </c>
      <c r="C687" t="s">
        <v>32</v>
      </c>
      <c r="D687" t="s">
        <v>33</v>
      </c>
      <c r="E687">
        <v>3</v>
      </c>
      <c r="F687" t="s">
        <v>52</v>
      </c>
      <c r="G687" t="s">
        <v>53</v>
      </c>
      <c r="H687" t="s">
        <v>116</v>
      </c>
      <c r="I687" t="s">
        <v>69</v>
      </c>
      <c r="J687" s="55">
        <v>44514</v>
      </c>
      <c r="K687" s="55">
        <v>44515</v>
      </c>
      <c r="L687">
        <v>4</v>
      </c>
      <c r="M687" t="s">
        <v>117</v>
      </c>
      <c r="N687">
        <v>0</v>
      </c>
      <c r="O687">
        <v>12697140</v>
      </c>
      <c r="P687" t="s">
        <v>118</v>
      </c>
      <c r="Q687">
        <v>55099</v>
      </c>
      <c r="R687">
        <v>0</v>
      </c>
      <c r="S687">
        <v>3.9472244285999998E-2</v>
      </c>
      <c r="T687" s="19">
        <v>1072841.97</v>
      </c>
      <c r="U687" s="19">
        <v>1049329.4099999999</v>
      </c>
      <c r="V687" s="19">
        <f t="shared" si="10"/>
        <v>-23512.560000000056</v>
      </c>
      <c r="W687">
        <v>0</v>
      </c>
      <c r="X687">
        <v>0</v>
      </c>
      <c r="Y687">
        <v>0</v>
      </c>
      <c r="Z687">
        <v>-23512.5600000001</v>
      </c>
      <c r="AA687">
        <v>1072841.97</v>
      </c>
      <c r="AB687">
        <v>-2.1916144835389999</v>
      </c>
      <c r="AC687">
        <v>-1.598694942904</v>
      </c>
      <c r="AD687" s="55">
        <v>44516.209247685183</v>
      </c>
      <c r="AE687" s="55">
        <v>44516.336430868054</v>
      </c>
      <c r="AF687">
        <v>55099</v>
      </c>
      <c r="AG687" t="s">
        <v>2639</v>
      </c>
      <c r="AH687" t="s">
        <v>2640</v>
      </c>
      <c r="AI687" t="s">
        <v>120</v>
      </c>
      <c r="AJ687" t="s">
        <v>120</v>
      </c>
      <c r="AK687" s="55">
        <v>44516.151261574072</v>
      </c>
      <c r="AL687" s="55">
        <v>44516.250254629631</v>
      </c>
      <c r="AM687" t="s">
        <v>4</v>
      </c>
      <c r="AN687" t="s">
        <v>2641</v>
      </c>
      <c r="AO687" t="s">
        <v>32</v>
      </c>
      <c r="AP687" t="s">
        <v>33</v>
      </c>
      <c r="AQ687">
        <v>3</v>
      </c>
      <c r="AR687" t="s">
        <v>900</v>
      </c>
      <c r="AS687" t="s">
        <v>2639</v>
      </c>
      <c r="AT687" s="53">
        <v>36161</v>
      </c>
      <c r="AU687" t="s">
        <v>901</v>
      </c>
      <c r="AV687" t="s">
        <v>902</v>
      </c>
      <c r="AW687" t="s">
        <v>4</v>
      </c>
      <c r="AX687" s="53">
        <v>44249</v>
      </c>
      <c r="AY687" t="s">
        <v>123</v>
      </c>
      <c r="AZ687" t="s">
        <v>52</v>
      </c>
      <c r="BA687" t="s">
        <v>53</v>
      </c>
      <c r="BB687" t="s">
        <v>233</v>
      </c>
      <c r="BC687" t="s">
        <v>120</v>
      </c>
      <c r="BD687" t="s">
        <v>124</v>
      </c>
      <c r="BE687" t="s">
        <v>120</v>
      </c>
    </row>
    <row r="688" spans="1:57" hidden="1" x14ac:dyDescent="0.3">
      <c r="A688" s="55">
        <v>44515</v>
      </c>
      <c r="B688" t="s">
        <v>8</v>
      </c>
      <c r="C688" t="s">
        <v>32</v>
      </c>
      <c r="D688" t="s">
        <v>33</v>
      </c>
      <c r="E688">
        <v>3</v>
      </c>
      <c r="F688" t="s">
        <v>52</v>
      </c>
      <c r="G688" t="s">
        <v>53</v>
      </c>
      <c r="H688" t="s">
        <v>116</v>
      </c>
      <c r="I688" t="s">
        <v>69</v>
      </c>
      <c r="J688" s="55">
        <v>44514</v>
      </c>
      <c r="K688" s="55">
        <v>44515</v>
      </c>
      <c r="L688">
        <v>4</v>
      </c>
      <c r="M688" t="s">
        <v>117</v>
      </c>
      <c r="N688">
        <v>0</v>
      </c>
      <c r="O688">
        <v>12697140</v>
      </c>
      <c r="P688" t="s">
        <v>118</v>
      </c>
      <c r="Q688">
        <v>55107</v>
      </c>
      <c r="R688">
        <v>0</v>
      </c>
      <c r="S688">
        <v>1.7140817916999999E-2</v>
      </c>
      <c r="T688" s="19">
        <v>465881.51228248002</v>
      </c>
      <c r="U688" s="19">
        <v>458658.45041237102</v>
      </c>
      <c r="V688" s="19">
        <f t="shared" si="10"/>
        <v>-7223.0618701089988</v>
      </c>
      <c r="W688">
        <v>0</v>
      </c>
      <c r="X688">
        <v>0</v>
      </c>
      <c r="Y688">
        <v>0</v>
      </c>
      <c r="Z688">
        <v>-7223.0618701089998</v>
      </c>
      <c r="AA688">
        <v>465881.51228248002</v>
      </c>
      <c r="AB688">
        <v>-1.5504074919649999</v>
      </c>
      <c r="AC688">
        <v>-1.1439623302440001</v>
      </c>
      <c r="AD688" s="55">
        <v>44516.209247685183</v>
      </c>
      <c r="AE688" s="55">
        <v>44516.336430868054</v>
      </c>
      <c r="AF688">
        <v>55107</v>
      </c>
      <c r="AG688" t="s">
        <v>2642</v>
      </c>
      <c r="AH688">
        <v>8830</v>
      </c>
      <c r="AI688" t="s">
        <v>120</v>
      </c>
      <c r="AJ688" t="s">
        <v>120</v>
      </c>
      <c r="AK688" s="55">
        <v>44516.151226851849</v>
      </c>
      <c r="AL688" s="55">
        <v>44516.250243055554</v>
      </c>
      <c r="AM688" t="s">
        <v>8</v>
      </c>
      <c r="AN688">
        <v>6858902</v>
      </c>
      <c r="AO688" t="s">
        <v>32</v>
      </c>
      <c r="AP688" t="s">
        <v>33</v>
      </c>
      <c r="AQ688">
        <v>3</v>
      </c>
      <c r="AR688" t="s">
        <v>161</v>
      </c>
      <c r="AS688" t="s">
        <v>2642</v>
      </c>
      <c r="AT688" s="53">
        <v>36161</v>
      </c>
      <c r="AU688" t="s">
        <v>240</v>
      </c>
      <c r="AV688" t="s">
        <v>161</v>
      </c>
      <c r="AW688" t="s">
        <v>8</v>
      </c>
      <c r="AX688" s="53">
        <v>44249</v>
      </c>
      <c r="AY688" t="s">
        <v>123</v>
      </c>
      <c r="AZ688" t="s">
        <v>52</v>
      </c>
      <c r="BA688" t="s">
        <v>53</v>
      </c>
      <c r="BB688" t="s">
        <v>233</v>
      </c>
      <c r="BC688" t="s">
        <v>120</v>
      </c>
      <c r="BD688" t="s">
        <v>124</v>
      </c>
      <c r="BE688" t="s">
        <v>120</v>
      </c>
    </row>
    <row r="689" spans="1:57" hidden="1" x14ac:dyDescent="0.3">
      <c r="A689" s="55">
        <v>44515</v>
      </c>
      <c r="B689" t="s">
        <v>4</v>
      </c>
      <c r="C689" t="s">
        <v>32</v>
      </c>
      <c r="D689" t="s">
        <v>33</v>
      </c>
      <c r="E689">
        <v>3</v>
      </c>
      <c r="F689" t="s">
        <v>52</v>
      </c>
      <c r="G689" t="s">
        <v>53</v>
      </c>
      <c r="H689" t="s">
        <v>116</v>
      </c>
      <c r="I689" t="s">
        <v>69</v>
      </c>
      <c r="J689" s="55">
        <v>44514</v>
      </c>
      <c r="K689" s="55">
        <v>44515</v>
      </c>
      <c r="L689">
        <v>4</v>
      </c>
      <c r="M689" t="s">
        <v>117</v>
      </c>
      <c r="N689">
        <v>0</v>
      </c>
      <c r="O689">
        <v>12697140</v>
      </c>
      <c r="P689" t="s">
        <v>118</v>
      </c>
      <c r="Q689">
        <v>55113</v>
      </c>
      <c r="R689">
        <v>0</v>
      </c>
      <c r="S689">
        <v>9.7622406510000006E-3</v>
      </c>
      <c r="T689" s="19">
        <v>265334.33</v>
      </c>
      <c r="U689" s="19">
        <v>266603.28000000003</v>
      </c>
      <c r="V689" s="19">
        <f t="shared" si="10"/>
        <v>1268.9500000000116</v>
      </c>
      <c r="W689">
        <v>0</v>
      </c>
      <c r="X689">
        <v>0</v>
      </c>
      <c r="Y689">
        <v>0</v>
      </c>
      <c r="Z689">
        <v>1268.95000000001</v>
      </c>
      <c r="AA689">
        <v>265334.33</v>
      </c>
      <c r="AB689">
        <v>0.47824569101199998</v>
      </c>
      <c r="AC689">
        <v>1.0873504893079999</v>
      </c>
      <c r="AD689" s="55">
        <v>44516.209247685183</v>
      </c>
      <c r="AE689" s="55">
        <v>44516.336430868054</v>
      </c>
      <c r="AF689">
        <v>55113</v>
      </c>
      <c r="AG689" t="s">
        <v>2643</v>
      </c>
      <c r="AH689" t="s">
        <v>2644</v>
      </c>
      <c r="AI689" t="s">
        <v>120</v>
      </c>
      <c r="AJ689" t="s">
        <v>120</v>
      </c>
      <c r="AK689" s="55">
        <v>44516.151192129626</v>
      </c>
      <c r="AL689" s="55">
        <v>44516.250243055554</v>
      </c>
      <c r="AM689" t="s">
        <v>4</v>
      </c>
      <c r="AN689" t="s">
        <v>2645</v>
      </c>
      <c r="AO689" t="s">
        <v>32</v>
      </c>
      <c r="AP689" t="s">
        <v>33</v>
      </c>
      <c r="AQ689">
        <v>3</v>
      </c>
      <c r="AR689" t="s">
        <v>197</v>
      </c>
      <c r="AS689" t="s">
        <v>2643</v>
      </c>
      <c r="AT689" s="53">
        <v>36161</v>
      </c>
      <c r="AU689" t="s">
        <v>248</v>
      </c>
      <c r="AV689" t="s">
        <v>197</v>
      </c>
      <c r="AW689" t="s">
        <v>4</v>
      </c>
      <c r="AX689" s="53">
        <v>44249</v>
      </c>
      <c r="AY689" t="s">
        <v>123</v>
      </c>
      <c r="AZ689" t="s">
        <v>52</v>
      </c>
      <c r="BA689" t="s">
        <v>53</v>
      </c>
      <c r="BB689" t="s">
        <v>233</v>
      </c>
      <c r="BC689" t="s">
        <v>120</v>
      </c>
      <c r="BD689" t="s">
        <v>124</v>
      </c>
      <c r="BE689" t="s">
        <v>120</v>
      </c>
    </row>
    <row r="690" spans="1:57" hidden="1" x14ac:dyDescent="0.3">
      <c r="A690" s="55">
        <v>44515</v>
      </c>
      <c r="B690" t="s">
        <v>4</v>
      </c>
      <c r="C690" t="s">
        <v>32</v>
      </c>
      <c r="D690" t="s">
        <v>33</v>
      </c>
      <c r="E690">
        <v>3</v>
      </c>
      <c r="F690" t="s">
        <v>52</v>
      </c>
      <c r="G690" t="s">
        <v>53</v>
      </c>
      <c r="H690" t="s">
        <v>116</v>
      </c>
      <c r="I690" t="s">
        <v>69</v>
      </c>
      <c r="J690" s="55">
        <v>44514</v>
      </c>
      <c r="K690" s="55">
        <v>44515</v>
      </c>
      <c r="L690">
        <v>4</v>
      </c>
      <c r="M690" t="s">
        <v>117</v>
      </c>
      <c r="N690">
        <v>0</v>
      </c>
      <c r="O690">
        <v>12697140</v>
      </c>
      <c r="P690" t="s">
        <v>118</v>
      </c>
      <c r="Q690">
        <v>55116</v>
      </c>
      <c r="R690">
        <v>0</v>
      </c>
      <c r="S690">
        <v>1.3783834502999999E-2</v>
      </c>
      <c r="T690" s="19">
        <v>374639.86226370803</v>
      </c>
      <c r="U690" s="19">
        <v>372522.86114519997</v>
      </c>
      <c r="V690" s="19">
        <f t="shared" si="10"/>
        <v>-2117.0011185080511</v>
      </c>
      <c r="W690">
        <v>0</v>
      </c>
      <c r="X690">
        <v>0</v>
      </c>
      <c r="Y690">
        <v>0</v>
      </c>
      <c r="Z690">
        <v>-2117.0011185080498</v>
      </c>
      <c r="AA690">
        <v>374639.86226370803</v>
      </c>
      <c r="AB690">
        <v>-0.56507631241300005</v>
      </c>
      <c r="AC690">
        <v>3.7704296907000001E-2</v>
      </c>
      <c r="AD690" s="55">
        <v>44516.209247685183</v>
      </c>
      <c r="AE690" s="55">
        <v>44516.336430868054</v>
      </c>
      <c r="AF690">
        <v>55116</v>
      </c>
      <c r="AG690" t="s">
        <v>2646</v>
      </c>
      <c r="AH690" t="s">
        <v>2647</v>
      </c>
      <c r="AI690" t="s">
        <v>120</v>
      </c>
      <c r="AJ690" t="s">
        <v>120</v>
      </c>
      <c r="AK690" s="55">
        <v>44516.151192129626</v>
      </c>
      <c r="AL690" s="55">
        <v>44516.250243055554</v>
      </c>
      <c r="AM690" t="s">
        <v>4</v>
      </c>
      <c r="AN690">
        <v>4651459</v>
      </c>
      <c r="AO690" t="s">
        <v>32</v>
      </c>
      <c r="AP690" t="s">
        <v>33</v>
      </c>
      <c r="AQ690">
        <v>3</v>
      </c>
      <c r="AR690" t="s">
        <v>402</v>
      </c>
      <c r="AS690" t="s">
        <v>2646</v>
      </c>
      <c r="AT690" s="53">
        <v>36161</v>
      </c>
      <c r="AU690" t="s">
        <v>403</v>
      </c>
      <c r="AV690" t="s">
        <v>404</v>
      </c>
      <c r="AW690" t="s">
        <v>4</v>
      </c>
      <c r="AX690" s="53">
        <v>44249</v>
      </c>
      <c r="AY690" t="s">
        <v>123</v>
      </c>
      <c r="AZ690" t="s">
        <v>52</v>
      </c>
      <c r="BA690" t="s">
        <v>53</v>
      </c>
      <c r="BB690" t="s">
        <v>233</v>
      </c>
      <c r="BC690" t="s">
        <v>120</v>
      </c>
      <c r="BD690" t="s">
        <v>124</v>
      </c>
      <c r="BE690" t="s">
        <v>120</v>
      </c>
    </row>
    <row r="691" spans="1:57" hidden="1" x14ac:dyDescent="0.3">
      <c r="A691" s="55">
        <v>44515</v>
      </c>
      <c r="B691" t="s">
        <v>8</v>
      </c>
      <c r="C691" t="s">
        <v>32</v>
      </c>
      <c r="D691" t="s">
        <v>33</v>
      </c>
      <c r="E691">
        <v>3</v>
      </c>
      <c r="F691" t="s">
        <v>52</v>
      </c>
      <c r="G691" t="s">
        <v>53</v>
      </c>
      <c r="H691" t="s">
        <v>116</v>
      </c>
      <c r="I691" t="s">
        <v>69</v>
      </c>
      <c r="J691" s="55">
        <v>44514</v>
      </c>
      <c r="K691" s="55">
        <v>44515</v>
      </c>
      <c r="L691">
        <v>4</v>
      </c>
      <c r="M691" t="s">
        <v>117</v>
      </c>
      <c r="N691">
        <v>0</v>
      </c>
      <c r="O691">
        <v>12697140</v>
      </c>
      <c r="P691" t="s">
        <v>118</v>
      </c>
      <c r="Q691">
        <v>55126</v>
      </c>
      <c r="R691">
        <v>0</v>
      </c>
      <c r="S691">
        <v>6.2611851440000001E-3</v>
      </c>
      <c r="T691" s="19">
        <v>170176.85023166999</v>
      </c>
      <c r="U691" s="19">
        <v>172257.340636104</v>
      </c>
      <c r="V691" s="19">
        <f t="shared" si="10"/>
        <v>2080.4904044340074</v>
      </c>
      <c r="W691">
        <v>0</v>
      </c>
      <c r="X691">
        <v>0</v>
      </c>
      <c r="Y691">
        <v>0</v>
      </c>
      <c r="Z691">
        <v>2080.4904044340101</v>
      </c>
      <c r="AA691">
        <v>170176.85023166999</v>
      </c>
      <c r="AB691">
        <v>1.2225460758040001</v>
      </c>
      <c r="AC691">
        <v>1.6404390930249999</v>
      </c>
      <c r="AD691" s="55">
        <v>44516.209247685183</v>
      </c>
      <c r="AE691" s="55">
        <v>44516.336430868054</v>
      </c>
      <c r="AF691">
        <v>55126</v>
      </c>
      <c r="AG691" t="s">
        <v>2648</v>
      </c>
      <c r="AH691">
        <v>9684</v>
      </c>
      <c r="AI691" t="s">
        <v>120</v>
      </c>
      <c r="AJ691" t="s">
        <v>120</v>
      </c>
      <c r="AK691" s="55">
        <v>44516.151226851849</v>
      </c>
      <c r="AL691" s="55">
        <v>44516.250243055554</v>
      </c>
      <c r="AM691" t="s">
        <v>8</v>
      </c>
      <c r="AN691">
        <v>6309262</v>
      </c>
      <c r="AO691" t="s">
        <v>32</v>
      </c>
      <c r="AP691" t="s">
        <v>33</v>
      </c>
      <c r="AQ691">
        <v>3</v>
      </c>
      <c r="AR691" t="s">
        <v>161</v>
      </c>
      <c r="AS691" t="s">
        <v>2648</v>
      </c>
      <c r="AT691" s="53">
        <v>36161</v>
      </c>
      <c r="AU691" t="s">
        <v>240</v>
      </c>
      <c r="AV691" t="s">
        <v>161</v>
      </c>
      <c r="AW691" t="s">
        <v>8</v>
      </c>
      <c r="AX691" s="53">
        <v>44249</v>
      </c>
      <c r="AY691" t="s">
        <v>123</v>
      </c>
      <c r="AZ691" t="s">
        <v>52</v>
      </c>
      <c r="BA691" t="s">
        <v>53</v>
      </c>
      <c r="BB691" t="s">
        <v>233</v>
      </c>
      <c r="BC691" t="s">
        <v>120</v>
      </c>
      <c r="BD691" t="s">
        <v>124</v>
      </c>
      <c r="BE691" t="s">
        <v>120</v>
      </c>
    </row>
    <row r="692" spans="1:57" hidden="1" x14ac:dyDescent="0.3">
      <c r="A692" s="55">
        <v>44515</v>
      </c>
      <c r="B692" t="s">
        <v>8</v>
      </c>
      <c r="C692" t="s">
        <v>32</v>
      </c>
      <c r="D692" t="s">
        <v>33</v>
      </c>
      <c r="E692">
        <v>3</v>
      </c>
      <c r="F692" t="s">
        <v>52</v>
      </c>
      <c r="G692" t="s">
        <v>53</v>
      </c>
      <c r="H692" t="s">
        <v>116</v>
      </c>
      <c r="I692" t="s">
        <v>69</v>
      </c>
      <c r="J692" s="55">
        <v>44514</v>
      </c>
      <c r="K692" s="55">
        <v>44515</v>
      </c>
      <c r="L692">
        <v>4</v>
      </c>
      <c r="M692" t="s">
        <v>117</v>
      </c>
      <c r="N692">
        <v>0</v>
      </c>
      <c r="O692">
        <v>12697140</v>
      </c>
      <c r="P692" t="s">
        <v>118</v>
      </c>
      <c r="Q692">
        <v>55129</v>
      </c>
      <c r="R692">
        <v>0</v>
      </c>
      <c r="S692">
        <v>1.1963647080000001E-2</v>
      </c>
      <c r="T692" s="19">
        <v>325167.79659470898</v>
      </c>
      <c r="U692" s="19">
        <v>326164.907124369</v>
      </c>
      <c r="V692" s="19">
        <f t="shared" si="10"/>
        <v>997.11052966001444</v>
      </c>
      <c r="W692">
        <v>0</v>
      </c>
      <c r="X692">
        <v>0</v>
      </c>
      <c r="Y692">
        <v>0</v>
      </c>
      <c r="Z692">
        <v>997.11052966001398</v>
      </c>
      <c r="AA692">
        <v>325167.79659470898</v>
      </c>
      <c r="AB692">
        <v>0.306644919977</v>
      </c>
      <c r="AC692">
        <v>0.72075398196200002</v>
      </c>
      <c r="AD692" s="55">
        <v>44516.209247685183</v>
      </c>
      <c r="AE692" s="55">
        <v>44516.336430868054</v>
      </c>
      <c r="AF692">
        <v>55129</v>
      </c>
      <c r="AG692" t="s">
        <v>2649</v>
      </c>
      <c r="AH692">
        <v>4528</v>
      </c>
      <c r="AI692" t="s">
        <v>120</v>
      </c>
      <c r="AJ692" t="s">
        <v>120</v>
      </c>
      <c r="AK692" s="55">
        <v>44516.151226851849</v>
      </c>
      <c r="AL692" s="55">
        <v>44516.250243055554</v>
      </c>
      <c r="AM692" t="s">
        <v>8</v>
      </c>
      <c r="AN692">
        <v>6660107</v>
      </c>
      <c r="AO692" t="s">
        <v>32</v>
      </c>
      <c r="AP692" t="s">
        <v>33</v>
      </c>
      <c r="AQ692">
        <v>3</v>
      </c>
      <c r="AR692" t="s">
        <v>161</v>
      </c>
      <c r="AS692" t="s">
        <v>2649</v>
      </c>
      <c r="AT692" s="53">
        <v>36161</v>
      </c>
      <c r="AU692" t="s">
        <v>240</v>
      </c>
      <c r="AV692" t="s">
        <v>161</v>
      </c>
      <c r="AW692" t="s">
        <v>8</v>
      </c>
      <c r="AX692" s="53">
        <v>44249</v>
      </c>
      <c r="AY692" t="s">
        <v>123</v>
      </c>
      <c r="AZ692" t="s">
        <v>52</v>
      </c>
      <c r="BA692" t="s">
        <v>53</v>
      </c>
      <c r="BB692" t="s">
        <v>233</v>
      </c>
      <c r="BC692" t="s">
        <v>120</v>
      </c>
      <c r="BD692" t="s">
        <v>124</v>
      </c>
      <c r="BE692" t="s">
        <v>120</v>
      </c>
    </row>
    <row r="693" spans="1:57" hidden="1" x14ac:dyDescent="0.3">
      <c r="A693" s="55">
        <v>44515</v>
      </c>
      <c r="B693" t="s">
        <v>2</v>
      </c>
      <c r="C693" t="s">
        <v>32</v>
      </c>
      <c r="D693" t="s">
        <v>33</v>
      </c>
      <c r="E693">
        <v>3</v>
      </c>
      <c r="F693" t="s">
        <v>52</v>
      </c>
      <c r="G693" t="s">
        <v>53</v>
      </c>
      <c r="H693" t="s">
        <v>116</v>
      </c>
      <c r="I693" t="s">
        <v>69</v>
      </c>
      <c r="J693" s="55">
        <v>44514</v>
      </c>
      <c r="K693" s="55">
        <v>44515</v>
      </c>
      <c r="L693">
        <v>4</v>
      </c>
      <c r="M693" t="s">
        <v>117</v>
      </c>
      <c r="N693">
        <v>0</v>
      </c>
      <c r="O693">
        <v>12697140</v>
      </c>
      <c r="P693" t="s">
        <v>118</v>
      </c>
      <c r="Q693">
        <v>55139</v>
      </c>
      <c r="R693">
        <v>0</v>
      </c>
      <c r="S693">
        <v>1.1622201366E-2</v>
      </c>
      <c r="T693" s="19">
        <v>315887.42</v>
      </c>
      <c r="U693" s="19">
        <v>189571.61</v>
      </c>
      <c r="V693" s="19">
        <f t="shared" si="10"/>
        <v>-126315.81</v>
      </c>
      <c r="W693">
        <v>-126152.54</v>
      </c>
      <c r="X693">
        <v>0</v>
      </c>
      <c r="Y693">
        <v>-126152.54</v>
      </c>
      <c r="Z693">
        <v>-163.27000000000399</v>
      </c>
      <c r="AA693">
        <v>315887.42</v>
      </c>
      <c r="AB693">
        <v>-5.1686135522999999E-2</v>
      </c>
      <c r="AC693">
        <v>0.397772474145</v>
      </c>
      <c r="AD693" s="55">
        <v>44516.209247685183</v>
      </c>
      <c r="AE693" s="55">
        <v>44516.336430868054</v>
      </c>
      <c r="AF693">
        <v>55139</v>
      </c>
      <c r="AG693" t="s">
        <v>2650</v>
      </c>
      <c r="AH693" t="s">
        <v>2651</v>
      </c>
      <c r="AI693" t="s">
        <v>120</v>
      </c>
      <c r="AJ693" t="s">
        <v>120</v>
      </c>
      <c r="AK693" s="55">
        <v>44516.151203703703</v>
      </c>
      <c r="AL693" s="55">
        <v>44516.250243055554</v>
      </c>
      <c r="AM693" t="s">
        <v>2</v>
      </c>
      <c r="AN693" t="s">
        <v>2652</v>
      </c>
      <c r="AO693" t="s">
        <v>32</v>
      </c>
      <c r="AP693" t="s">
        <v>33</v>
      </c>
      <c r="AQ693">
        <v>3</v>
      </c>
      <c r="AR693" t="s">
        <v>140</v>
      </c>
      <c r="AS693" t="s">
        <v>2650</v>
      </c>
      <c r="AT693" s="53">
        <v>36161</v>
      </c>
      <c r="AU693" t="s">
        <v>237</v>
      </c>
      <c r="AV693" t="s">
        <v>140</v>
      </c>
      <c r="AW693" t="s">
        <v>2</v>
      </c>
      <c r="AX693" s="53">
        <v>44249</v>
      </c>
      <c r="AY693" t="s">
        <v>123</v>
      </c>
      <c r="AZ693" t="s">
        <v>52</v>
      </c>
      <c r="BA693" t="s">
        <v>53</v>
      </c>
      <c r="BB693" t="s">
        <v>233</v>
      </c>
      <c r="BC693" t="s">
        <v>120</v>
      </c>
      <c r="BD693" t="s">
        <v>124</v>
      </c>
      <c r="BE693" t="s">
        <v>120</v>
      </c>
    </row>
    <row r="694" spans="1:57" hidden="1" x14ac:dyDescent="0.3">
      <c r="A694" s="55">
        <v>44515</v>
      </c>
      <c r="B694" t="s">
        <v>4</v>
      </c>
      <c r="C694" t="s">
        <v>32</v>
      </c>
      <c r="D694" t="s">
        <v>33</v>
      </c>
      <c r="E694">
        <v>3</v>
      </c>
      <c r="F694" t="s">
        <v>52</v>
      </c>
      <c r="G694" t="s">
        <v>53</v>
      </c>
      <c r="H694" t="s">
        <v>116</v>
      </c>
      <c r="I694" t="s">
        <v>69</v>
      </c>
      <c r="J694" s="55">
        <v>44514</v>
      </c>
      <c r="K694" s="55">
        <v>44515</v>
      </c>
      <c r="L694">
        <v>4</v>
      </c>
      <c r="M694" t="s">
        <v>117</v>
      </c>
      <c r="N694">
        <v>0</v>
      </c>
      <c r="O694">
        <v>12697140</v>
      </c>
      <c r="P694" t="s">
        <v>118</v>
      </c>
      <c r="Q694">
        <v>55152</v>
      </c>
      <c r="R694">
        <v>0</v>
      </c>
      <c r="S694">
        <v>5.7960813972000001E-2</v>
      </c>
      <c r="T694" s="19">
        <v>1575354.91</v>
      </c>
      <c r="U694" s="19">
        <v>1444669.28</v>
      </c>
      <c r="V694" s="19">
        <f t="shared" si="10"/>
        <v>-130685.62999999989</v>
      </c>
      <c r="W694">
        <v>-125212.81</v>
      </c>
      <c r="X694">
        <v>0</v>
      </c>
      <c r="Y694">
        <v>-125212.81</v>
      </c>
      <c r="Z694">
        <v>-5472.8199999998897</v>
      </c>
      <c r="AA694">
        <v>1575354.91</v>
      </c>
      <c r="AB694">
        <v>-0.34740235138499997</v>
      </c>
      <c r="AC694">
        <v>0.25669734203599998</v>
      </c>
      <c r="AD694" s="55">
        <v>44516.209247685183</v>
      </c>
      <c r="AE694" s="55">
        <v>44516.336430868054</v>
      </c>
      <c r="AF694">
        <v>55152</v>
      </c>
      <c r="AG694" t="s">
        <v>2653</v>
      </c>
      <c r="AH694" t="s">
        <v>2654</v>
      </c>
      <c r="AI694" t="s">
        <v>120</v>
      </c>
      <c r="AJ694">
        <v>0</v>
      </c>
      <c r="AK694" s="55">
        <v>44516.151192129626</v>
      </c>
      <c r="AL694" s="55">
        <v>44516.250243055554</v>
      </c>
      <c r="AM694" t="s">
        <v>4</v>
      </c>
      <c r="AN694">
        <v>5962332</v>
      </c>
      <c r="AO694" t="s">
        <v>32</v>
      </c>
      <c r="AP694" t="s">
        <v>33</v>
      </c>
      <c r="AQ694">
        <v>3</v>
      </c>
      <c r="AR694" t="s">
        <v>197</v>
      </c>
      <c r="AS694" t="s">
        <v>2653</v>
      </c>
      <c r="AT694" s="53">
        <v>36161</v>
      </c>
      <c r="AU694" t="s">
        <v>248</v>
      </c>
      <c r="AV694" t="s">
        <v>197</v>
      </c>
      <c r="AW694" t="s">
        <v>4</v>
      </c>
      <c r="AX694" s="53">
        <v>44249</v>
      </c>
      <c r="AY694" t="s">
        <v>123</v>
      </c>
      <c r="AZ694" t="s">
        <v>52</v>
      </c>
      <c r="BA694" t="s">
        <v>53</v>
      </c>
      <c r="BB694" t="s">
        <v>233</v>
      </c>
      <c r="BC694" t="s">
        <v>120</v>
      </c>
      <c r="BD694" t="s">
        <v>124</v>
      </c>
      <c r="BE694" t="s">
        <v>120</v>
      </c>
    </row>
    <row r="695" spans="1:57" hidden="1" x14ac:dyDescent="0.3">
      <c r="A695" s="55">
        <v>44515</v>
      </c>
      <c r="B695" t="s">
        <v>4</v>
      </c>
      <c r="C695" t="s">
        <v>32</v>
      </c>
      <c r="D695" t="s">
        <v>33</v>
      </c>
      <c r="E695">
        <v>3</v>
      </c>
      <c r="F695" t="s">
        <v>52</v>
      </c>
      <c r="G695" t="s">
        <v>53</v>
      </c>
      <c r="H695" t="s">
        <v>116</v>
      </c>
      <c r="I695" t="s">
        <v>69</v>
      </c>
      <c r="J695" s="55">
        <v>44514</v>
      </c>
      <c r="K695" s="55">
        <v>44515</v>
      </c>
      <c r="L695">
        <v>4</v>
      </c>
      <c r="M695" t="s">
        <v>117</v>
      </c>
      <c r="N695">
        <v>0</v>
      </c>
      <c r="O695">
        <v>12697140</v>
      </c>
      <c r="P695" t="s">
        <v>118</v>
      </c>
      <c r="Q695">
        <v>55155</v>
      </c>
      <c r="R695">
        <v>0</v>
      </c>
      <c r="S695">
        <v>3.8858837808E-2</v>
      </c>
      <c r="T695" s="19">
        <v>1056169.7937209301</v>
      </c>
      <c r="U695" s="19">
        <v>937331.43985774997</v>
      </c>
      <c r="V695" s="19">
        <f t="shared" si="10"/>
        <v>-118838.35386318015</v>
      </c>
      <c r="W695">
        <v>-113938.74</v>
      </c>
      <c r="X695">
        <v>0</v>
      </c>
      <c r="Y695">
        <v>-113938.74</v>
      </c>
      <c r="Z695">
        <v>-4899.6138631801396</v>
      </c>
      <c r="AA695">
        <v>1056169.7937209301</v>
      </c>
      <c r="AB695">
        <v>-0.46390399463300003</v>
      </c>
      <c r="AC695">
        <v>0.13948867088700001</v>
      </c>
      <c r="AD695" s="55">
        <v>44516.209247685183</v>
      </c>
      <c r="AE695" s="55">
        <v>44516.336430868054</v>
      </c>
      <c r="AF695">
        <v>55155</v>
      </c>
      <c r="AG695" t="s">
        <v>2655</v>
      </c>
      <c r="AH695" t="s">
        <v>2656</v>
      </c>
      <c r="AI695" t="s">
        <v>120</v>
      </c>
      <c r="AJ695">
        <v>0</v>
      </c>
      <c r="AK695" s="55">
        <v>44516.151192129626</v>
      </c>
      <c r="AL695" s="55">
        <v>44516.250243055554</v>
      </c>
      <c r="AM695" t="s">
        <v>4</v>
      </c>
      <c r="AN695">
        <v>4497749</v>
      </c>
      <c r="AO695" t="s">
        <v>32</v>
      </c>
      <c r="AP695" t="s">
        <v>33</v>
      </c>
      <c r="AQ695">
        <v>3</v>
      </c>
      <c r="AR695" t="s">
        <v>407</v>
      </c>
      <c r="AS695" t="s">
        <v>2655</v>
      </c>
      <c r="AT695" s="53">
        <v>36161</v>
      </c>
      <c r="AU695" t="s">
        <v>408</v>
      </c>
      <c r="AV695" t="s">
        <v>409</v>
      </c>
      <c r="AW695" t="s">
        <v>4</v>
      </c>
      <c r="AX695" s="53">
        <v>44249</v>
      </c>
      <c r="AY695" t="s">
        <v>123</v>
      </c>
      <c r="AZ695" t="s">
        <v>52</v>
      </c>
      <c r="BA695" t="s">
        <v>53</v>
      </c>
      <c r="BB695" t="s">
        <v>233</v>
      </c>
      <c r="BC695" t="s">
        <v>120</v>
      </c>
      <c r="BD695" t="s">
        <v>124</v>
      </c>
      <c r="BE695" t="s">
        <v>120</v>
      </c>
    </row>
    <row r="696" spans="1:57" hidden="1" x14ac:dyDescent="0.3">
      <c r="A696" s="55">
        <v>44515</v>
      </c>
      <c r="B696" t="s">
        <v>2</v>
      </c>
      <c r="C696" t="s">
        <v>32</v>
      </c>
      <c r="D696" t="s">
        <v>33</v>
      </c>
      <c r="E696">
        <v>3</v>
      </c>
      <c r="F696" t="s">
        <v>52</v>
      </c>
      <c r="G696" t="s">
        <v>53</v>
      </c>
      <c r="H696" t="s">
        <v>116</v>
      </c>
      <c r="I696" t="s">
        <v>69</v>
      </c>
      <c r="J696" s="55">
        <v>44514</v>
      </c>
      <c r="K696" s="55">
        <v>44515</v>
      </c>
      <c r="L696">
        <v>4</v>
      </c>
      <c r="M696" t="s">
        <v>117</v>
      </c>
      <c r="N696">
        <v>0</v>
      </c>
      <c r="O696">
        <v>12697140</v>
      </c>
      <c r="P696" t="s">
        <v>118</v>
      </c>
      <c r="Q696">
        <v>55157</v>
      </c>
      <c r="R696">
        <v>0</v>
      </c>
      <c r="S696">
        <v>1.6376885758E-2</v>
      </c>
      <c r="T696" s="19">
        <v>445118.1</v>
      </c>
      <c r="U696" s="19">
        <v>442607.94</v>
      </c>
      <c r="V696" s="19">
        <f t="shared" si="10"/>
        <v>-2510.1599999999744</v>
      </c>
      <c r="W696">
        <v>0</v>
      </c>
      <c r="X696">
        <v>0</v>
      </c>
      <c r="Y696">
        <v>0</v>
      </c>
      <c r="Z696">
        <v>-2510.1599999999698</v>
      </c>
      <c r="AA696">
        <v>445118.1</v>
      </c>
      <c r="AB696">
        <v>-0.56393123532800005</v>
      </c>
      <c r="AC696">
        <v>-0.116776956014</v>
      </c>
      <c r="AD696" s="55">
        <v>44516.209247685183</v>
      </c>
      <c r="AE696" s="55">
        <v>44516.336430868054</v>
      </c>
      <c r="AF696">
        <v>55157</v>
      </c>
      <c r="AG696" t="s">
        <v>2650</v>
      </c>
      <c r="AH696" t="s">
        <v>2657</v>
      </c>
      <c r="AI696" t="s">
        <v>120</v>
      </c>
      <c r="AJ696" t="s">
        <v>120</v>
      </c>
      <c r="AK696" s="55">
        <v>44516.151203703703</v>
      </c>
      <c r="AL696" s="55">
        <v>44516.250243055554</v>
      </c>
      <c r="AM696" t="s">
        <v>2</v>
      </c>
      <c r="AN696" t="s">
        <v>2658</v>
      </c>
      <c r="AO696" t="s">
        <v>32</v>
      </c>
      <c r="AP696" t="s">
        <v>33</v>
      </c>
      <c r="AQ696">
        <v>3</v>
      </c>
      <c r="AR696" t="s">
        <v>140</v>
      </c>
      <c r="AS696" t="s">
        <v>2650</v>
      </c>
      <c r="AT696" s="53">
        <v>36161</v>
      </c>
      <c r="AU696" t="s">
        <v>237</v>
      </c>
      <c r="AV696" t="s">
        <v>140</v>
      </c>
      <c r="AW696" t="s">
        <v>2</v>
      </c>
      <c r="AX696" s="53">
        <v>44249</v>
      </c>
      <c r="AY696" t="s">
        <v>123</v>
      </c>
      <c r="AZ696" t="s">
        <v>52</v>
      </c>
      <c r="BA696" t="s">
        <v>53</v>
      </c>
      <c r="BB696" t="s">
        <v>233</v>
      </c>
      <c r="BC696" t="s">
        <v>120</v>
      </c>
      <c r="BD696" t="s">
        <v>124</v>
      </c>
      <c r="BE696" t="s">
        <v>120</v>
      </c>
    </row>
    <row r="697" spans="1:57" hidden="1" x14ac:dyDescent="0.3">
      <c r="A697" s="55">
        <v>44515</v>
      </c>
      <c r="B697" t="s">
        <v>6</v>
      </c>
      <c r="C697" t="s">
        <v>32</v>
      </c>
      <c r="D697" t="s">
        <v>33</v>
      </c>
      <c r="E697">
        <v>3</v>
      </c>
      <c r="F697" t="s">
        <v>52</v>
      </c>
      <c r="G697" t="s">
        <v>53</v>
      </c>
      <c r="H697" t="s">
        <v>116</v>
      </c>
      <c r="I697" t="s">
        <v>69</v>
      </c>
      <c r="J697" s="55">
        <v>44514</v>
      </c>
      <c r="K697" s="55">
        <v>44515</v>
      </c>
      <c r="L697">
        <v>4</v>
      </c>
      <c r="M697" t="s">
        <v>117</v>
      </c>
      <c r="N697">
        <v>0</v>
      </c>
      <c r="O697">
        <v>12697140</v>
      </c>
      <c r="P697" t="s">
        <v>118</v>
      </c>
      <c r="Q697">
        <v>55176</v>
      </c>
      <c r="R697">
        <v>0</v>
      </c>
      <c r="S697">
        <v>9.3359247119999995E-3</v>
      </c>
      <c r="T697" s="19">
        <v>253747.21</v>
      </c>
      <c r="U697" s="19">
        <v>131050.77</v>
      </c>
      <c r="V697" s="19">
        <f t="shared" si="10"/>
        <v>-122696.43999999999</v>
      </c>
      <c r="W697">
        <v>-122685.83</v>
      </c>
      <c r="X697">
        <v>0</v>
      </c>
      <c r="Y697">
        <v>-122685.83</v>
      </c>
      <c r="Z697">
        <v>-10.609999999986</v>
      </c>
      <c r="AA697">
        <v>253747.21</v>
      </c>
      <c r="AB697">
        <v>-4.1813267620000004E-3</v>
      </c>
      <c r="AC697">
        <v>0.347222222222</v>
      </c>
      <c r="AD697" s="55">
        <v>44516.209247685183</v>
      </c>
      <c r="AE697" s="55">
        <v>44516.336430868054</v>
      </c>
      <c r="AF697">
        <v>55176</v>
      </c>
      <c r="AG697" t="s">
        <v>2659</v>
      </c>
      <c r="AH697">
        <v>101</v>
      </c>
      <c r="AI697" t="s">
        <v>120</v>
      </c>
      <c r="AJ697">
        <v>0</v>
      </c>
      <c r="AK697" s="55">
        <v>44516.15121527778</v>
      </c>
      <c r="AL697" s="55">
        <v>44516.250243055554</v>
      </c>
      <c r="AM697" t="s">
        <v>6</v>
      </c>
      <c r="AN697">
        <v>6030506</v>
      </c>
      <c r="AO697" t="s">
        <v>32</v>
      </c>
      <c r="AP697" t="s">
        <v>33</v>
      </c>
      <c r="AQ697">
        <v>3</v>
      </c>
      <c r="AR697" t="s">
        <v>170</v>
      </c>
      <c r="AS697" t="s">
        <v>2659</v>
      </c>
      <c r="AT697" s="53">
        <v>36161</v>
      </c>
      <c r="AU697" t="s">
        <v>242</v>
      </c>
      <c r="AV697" t="s">
        <v>170</v>
      </c>
      <c r="AW697" t="s">
        <v>6</v>
      </c>
      <c r="AX697" s="53">
        <v>44249</v>
      </c>
      <c r="AY697" t="s">
        <v>123</v>
      </c>
      <c r="AZ697" t="s">
        <v>52</v>
      </c>
      <c r="BA697" t="s">
        <v>53</v>
      </c>
      <c r="BB697" t="s">
        <v>233</v>
      </c>
      <c r="BC697" t="s">
        <v>120</v>
      </c>
      <c r="BD697" t="s">
        <v>124</v>
      </c>
      <c r="BE697" t="s">
        <v>120</v>
      </c>
    </row>
    <row r="698" spans="1:57" hidden="1" x14ac:dyDescent="0.3">
      <c r="A698" s="55">
        <v>44515</v>
      </c>
      <c r="B698" t="s">
        <v>5</v>
      </c>
      <c r="C698" t="s">
        <v>32</v>
      </c>
      <c r="D698" t="s">
        <v>33</v>
      </c>
      <c r="E698">
        <v>3</v>
      </c>
      <c r="F698" t="s">
        <v>52</v>
      </c>
      <c r="G698" t="s">
        <v>53</v>
      </c>
      <c r="H698" t="s">
        <v>116</v>
      </c>
      <c r="I698" t="s">
        <v>69</v>
      </c>
      <c r="J698" s="55">
        <v>44514</v>
      </c>
      <c r="K698" s="55">
        <v>44515</v>
      </c>
      <c r="L698">
        <v>4</v>
      </c>
      <c r="M698" t="s">
        <v>117</v>
      </c>
      <c r="N698">
        <v>0</v>
      </c>
      <c r="O698">
        <v>12697140</v>
      </c>
      <c r="P698" t="s">
        <v>118</v>
      </c>
      <c r="Q698">
        <v>55180</v>
      </c>
      <c r="R698">
        <v>0</v>
      </c>
      <c r="S698">
        <v>1.3056396187E-2</v>
      </c>
      <c r="T698" s="19">
        <v>354868.34</v>
      </c>
      <c r="U698" s="19">
        <v>227548.07</v>
      </c>
      <c r="V698" s="19">
        <f t="shared" si="10"/>
        <v>-127320.27000000002</v>
      </c>
      <c r="W698">
        <v>-124532.22</v>
      </c>
      <c r="X698">
        <v>0</v>
      </c>
      <c r="Y698">
        <v>-124532.22</v>
      </c>
      <c r="Z698">
        <v>-2788.0500000000202</v>
      </c>
      <c r="AA698">
        <v>354868.34</v>
      </c>
      <c r="AB698">
        <v>-0.78565757655400004</v>
      </c>
      <c r="AC698">
        <v>-0.66791343841799999</v>
      </c>
      <c r="AD698" s="55">
        <v>44516.209247685183</v>
      </c>
      <c r="AE698" s="55">
        <v>44516.336430868054</v>
      </c>
      <c r="AF698">
        <v>55180</v>
      </c>
      <c r="AG698" t="s">
        <v>2660</v>
      </c>
      <c r="AH698" t="s">
        <v>2661</v>
      </c>
      <c r="AI698" t="s">
        <v>120</v>
      </c>
      <c r="AJ698" t="s">
        <v>120</v>
      </c>
      <c r="AK698" s="55">
        <v>44516.151203703703</v>
      </c>
      <c r="AL698" s="55">
        <v>44516.250243055554</v>
      </c>
      <c r="AM698" t="s">
        <v>5</v>
      </c>
      <c r="AN698">
        <v>240549</v>
      </c>
      <c r="AO698" t="s">
        <v>32</v>
      </c>
      <c r="AP698" t="s">
        <v>33</v>
      </c>
      <c r="AQ698">
        <v>3</v>
      </c>
      <c r="AR698" t="s">
        <v>167</v>
      </c>
      <c r="AS698" t="s">
        <v>2660</v>
      </c>
      <c r="AT698" s="53">
        <v>36161</v>
      </c>
      <c r="AU698" t="s">
        <v>241</v>
      </c>
      <c r="AV698" t="s">
        <v>167</v>
      </c>
      <c r="AW698" t="s">
        <v>5</v>
      </c>
      <c r="AX698" s="53">
        <v>44249</v>
      </c>
      <c r="AY698" t="s">
        <v>123</v>
      </c>
      <c r="AZ698" t="s">
        <v>52</v>
      </c>
      <c r="BA698" t="s">
        <v>53</v>
      </c>
      <c r="BB698" t="s">
        <v>233</v>
      </c>
      <c r="BC698" t="s">
        <v>120</v>
      </c>
      <c r="BD698" t="s">
        <v>124</v>
      </c>
      <c r="BE698" t="s">
        <v>120</v>
      </c>
    </row>
    <row r="699" spans="1:57" hidden="1" x14ac:dyDescent="0.3">
      <c r="A699" s="55">
        <v>44515</v>
      </c>
      <c r="B699" t="s">
        <v>13</v>
      </c>
      <c r="C699" t="s">
        <v>32</v>
      </c>
      <c r="D699" t="s">
        <v>33</v>
      </c>
      <c r="E699">
        <v>3</v>
      </c>
      <c r="F699" t="s">
        <v>52</v>
      </c>
      <c r="G699" t="s">
        <v>53</v>
      </c>
      <c r="H699" t="s">
        <v>116</v>
      </c>
      <c r="I699" t="s">
        <v>69</v>
      </c>
      <c r="J699" s="55">
        <v>44514</v>
      </c>
      <c r="K699" s="55">
        <v>44515</v>
      </c>
      <c r="L699">
        <v>4</v>
      </c>
      <c r="M699" t="s">
        <v>117</v>
      </c>
      <c r="N699">
        <v>0</v>
      </c>
      <c r="O699">
        <v>12697140</v>
      </c>
      <c r="P699" t="s">
        <v>118</v>
      </c>
      <c r="Q699">
        <v>55189</v>
      </c>
      <c r="R699">
        <v>0</v>
      </c>
      <c r="S699">
        <v>2.2392486832E-2</v>
      </c>
      <c r="T699" s="19">
        <v>608620.06000000006</v>
      </c>
      <c r="U699" s="19">
        <v>597366.86</v>
      </c>
      <c r="V699" s="19">
        <f t="shared" si="10"/>
        <v>-11253.20000000007</v>
      </c>
      <c r="W699">
        <v>0</v>
      </c>
      <c r="X699">
        <v>0</v>
      </c>
      <c r="Y699">
        <v>0</v>
      </c>
      <c r="Z699">
        <v>-11253.200000000101</v>
      </c>
      <c r="AA699">
        <v>608620.06000000006</v>
      </c>
      <c r="AB699">
        <v>-1.8489696182540001</v>
      </c>
      <c r="AC699">
        <v>-1.4610522859720001</v>
      </c>
      <c r="AD699" s="55">
        <v>44516.209247685183</v>
      </c>
      <c r="AE699" s="55">
        <v>44516.336430868054</v>
      </c>
      <c r="AF699">
        <v>55189</v>
      </c>
      <c r="AG699" t="s">
        <v>2662</v>
      </c>
      <c r="AH699" t="s">
        <v>2663</v>
      </c>
      <c r="AI699" t="s">
        <v>120</v>
      </c>
      <c r="AJ699">
        <v>0</v>
      </c>
      <c r="AK699" s="55">
        <v>44516.151273148149</v>
      </c>
      <c r="AL699" s="55">
        <v>44516.250254629631</v>
      </c>
      <c r="AM699" t="s">
        <v>13</v>
      </c>
      <c r="AN699" t="s">
        <v>2664</v>
      </c>
      <c r="AO699" t="s">
        <v>32</v>
      </c>
      <c r="AP699" t="s">
        <v>33</v>
      </c>
      <c r="AQ699">
        <v>3</v>
      </c>
      <c r="AR699" t="s">
        <v>122</v>
      </c>
      <c r="AS699" t="s">
        <v>2662</v>
      </c>
      <c r="AT699" s="53">
        <v>36161</v>
      </c>
      <c r="AU699" t="s">
        <v>232</v>
      </c>
      <c r="AV699" t="s">
        <v>122</v>
      </c>
      <c r="AW699" t="s">
        <v>13</v>
      </c>
      <c r="AX699" s="53">
        <v>44249</v>
      </c>
      <c r="AY699" t="s">
        <v>123</v>
      </c>
      <c r="AZ699" t="s">
        <v>52</v>
      </c>
      <c r="BA699" t="s">
        <v>53</v>
      </c>
      <c r="BB699" t="s">
        <v>233</v>
      </c>
      <c r="BC699" t="s">
        <v>120</v>
      </c>
      <c r="BD699" t="s">
        <v>124</v>
      </c>
      <c r="BE699" t="s">
        <v>120</v>
      </c>
    </row>
    <row r="700" spans="1:57" hidden="1" x14ac:dyDescent="0.3">
      <c r="A700" s="55">
        <v>44515</v>
      </c>
      <c r="B700" t="s">
        <v>8</v>
      </c>
      <c r="C700" t="s">
        <v>32</v>
      </c>
      <c r="D700" t="s">
        <v>33</v>
      </c>
      <c r="E700">
        <v>3</v>
      </c>
      <c r="F700" t="s">
        <v>52</v>
      </c>
      <c r="G700" t="s">
        <v>53</v>
      </c>
      <c r="H700" t="s">
        <v>116</v>
      </c>
      <c r="I700" t="s">
        <v>69</v>
      </c>
      <c r="J700" s="55">
        <v>44514</v>
      </c>
      <c r="K700" s="55">
        <v>44515</v>
      </c>
      <c r="L700">
        <v>4</v>
      </c>
      <c r="M700" t="s">
        <v>117</v>
      </c>
      <c r="N700">
        <v>0</v>
      </c>
      <c r="O700">
        <v>12697140</v>
      </c>
      <c r="P700" t="s">
        <v>118</v>
      </c>
      <c r="Q700">
        <v>55190</v>
      </c>
      <c r="R700">
        <v>0</v>
      </c>
      <c r="S700">
        <v>2.79698904E-3</v>
      </c>
      <c r="T700" s="19">
        <v>76021.196301171498</v>
      </c>
      <c r="U700" s="19">
        <v>75108.6508269357</v>
      </c>
      <c r="V700" s="19">
        <f t="shared" si="10"/>
        <v>-912.54547423579788</v>
      </c>
      <c r="W700">
        <v>0</v>
      </c>
      <c r="X700">
        <v>0</v>
      </c>
      <c r="Y700">
        <v>0</v>
      </c>
      <c r="Z700">
        <v>-912.545474235798</v>
      </c>
      <c r="AA700">
        <v>76021.196301171498</v>
      </c>
      <c r="AB700">
        <v>-1.200382944015</v>
      </c>
      <c r="AC700">
        <v>-0.79249768854799996</v>
      </c>
      <c r="AD700" s="55">
        <v>44516.209247685183</v>
      </c>
      <c r="AE700" s="55">
        <v>44516.336430868054</v>
      </c>
      <c r="AF700">
        <v>55190</v>
      </c>
      <c r="AG700" t="s">
        <v>2665</v>
      </c>
      <c r="AH700">
        <v>8572</v>
      </c>
      <c r="AI700" t="s">
        <v>120</v>
      </c>
      <c r="AJ700" t="s">
        <v>120</v>
      </c>
      <c r="AK700" s="55">
        <v>44516.151226851849</v>
      </c>
      <c r="AL700" s="55">
        <v>44516.250243055554</v>
      </c>
      <c r="AM700" t="s">
        <v>8</v>
      </c>
      <c r="AN700">
        <v>6049784</v>
      </c>
      <c r="AO700" t="s">
        <v>32</v>
      </c>
      <c r="AP700" t="s">
        <v>33</v>
      </c>
      <c r="AQ700">
        <v>3</v>
      </c>
      <c r="AR700" t="s">
        <v>161</v>
      </c>
      <c r="AS700" t="s">
        <v>2665</v>
      </c>
      <c r="AT700" s="53">
        <v>36161</v>
      </c>
      <c r="AU700" t="s">
        <v>240</v>
      </c>
      <c r="AV700" t="s">
        <v>161</v>
      </c>
      <c r="AW700" t="s">
        <v>8</v>
      </c>
      <c r="AX700" s="53">
        <v>44249</v>
      </c>
      <c r="AY700" t="s">
        <v>123</v>
      </c>
      <c r="AZ700" t="s">
        <v>52</v>
      </c>
      <c r="BA700" t="s">
        <v>53</v>
      </c>
      <c r="BB700" t="s">
        <v>233</v>
      </c>
      <c r="BC700" t="s">
        <v>120</v>
      </c>
      <c r="BD700" t="s">
        <v>124</v>
      </c>
      <c r="BE700" t="s">
        <v>120</v>
      </c>
    </row>
    <row r="701" spans="1:57" hidden="1" x14ac:dyDescent="0.3">
      <c r="A701" s="55">
        <v>44515</v>
      </c>
      <c r="B701" t="s">
        <v>6</v>
      </c>
      <c r="C701" t="s">
        <v>32</v>
      </c>
      <c r="D701" t="s">
        <v>33</v>
      </c>
      <c r="E701">
        <v>3</v>
      </c>
      <c r="F701" t="s">
        <v>52</v>
      </c>
      <c r="G701" t="s">
        <v>53</v>
      </c>
      <c r="H701" t="s">
        <v>116</v>
      </c>
      <c r="I701" t="s">
        <v>69</v>
      </c>
      <c r="J701" s="55">
        <v>44514</v>
      </c>
      <c r="K701" s="55">
        <v>44515</v>
      </c>
      <c r="L701">
        <v>4</v>
      </c>
      <c r="M701" t="s">
        <v>117</v>
      </c>
      <c r="N701">
        <v>0</v>
      </c>
      <c r="O701">
        <v>12697140</v>
      </c>
      <c r="P701" t="s">
        <v>118</v>
      </c>
      <c r="Q701">
        <v>55201</v>
      </c>
      <c r="R701">
        <v>0</v>
      </c>
      <c r="S701">
        <v>2.8870787028E-2</v>
      </c>
      <c r="T701" s="19">
        <v>784698.02238400199</v>
      </c>
      <c r="U701" s="19">
        <v>785688.75642111897</v>
      </c>
      <c r="V701" s="19">
        <f t="shared" si="10"/>
        <v>990.73403711698484</v>
      </c>
      <c r="W701">
        <v>0</v>
      </c>
      <c r="X701">
        <v>0</v>
      </c>
      <c r="Y701">
        <v>0</v>
      </c>
      <c r="Z701">
        <v>990.73403711698495</v>
      </c>
      <c r="AA701">
        <v>784698.02238400199</v>
      </c>
      <c r="AB701">
        <v>0.12625672664599999</v>
      </c>
      <c r="AC701">
        <v>0.47811960187500002</v>
      </c>
      <c r="AD701" s="55">
        <v>44516.209247685183</v>
      </c>
      <c r="AE701" s="55">
        <v>44516.336430868054</v>
      </c>
      <c r="AF701">
        <v>55201</v>
      </c>
      <c r="AG701" t="s">
        <v>2666</v>
      </c>
      <c r="AH701">
        <v>16</v>
      </c>
      <c r="AI701" t="s">
        <v>120</v>
      </c>
      <c r="AJ701">
        <v>0</v>
      </c>
      <c r="AK701" s="55">
        <v>44516.15121527778</v>
      </c>
      <c r="AL701" s="55">
        <v>44516.250243055554</v>
      </c>
      <c r="AM701" t="s">
        <v>6</v>
      </c>
      <c r="AN701">
        <v>6859927</v>
      </c>
      <c r="AO701" t="s">
        <v>32</v>
      </c>
      <c r="AP701" t="s">
        <v>33</v>
      </c>
      <c r="AQ701">
        <v>3</v>
      </c>
      <c r="AR701" t="s">
        <v>170</v>
      </c>
      <c r="AS701" t="s">
        <v>2666</v>
      </c>
      <c r="AT701" s="53">
        <v>36161</v>
      </c>
      <c r="AU701" t="s">
        <v>242</v>
      </c>
      <c r="AV701" t="s">
        <v>170</v>
      </c>
      <c r="AW701" t="s">
        <v>6</v>
      </c>
      <c r="AX701" s="53">
        <v>44249</v>
      </c>
      <c r="AY701" t="s">
        <v>123</v>
      </c>
      <c r="AZ701" t="s">
        <v>52</v>
      </c>
      <c r="BA701" t="s">
        <v>53</v>
      </c>
      <c r="BB701" t="s">
        <v>233</v>
      </c>
      <c r="BC701" t="s">
        <v>120</v>
      </c>
      <c r="BD701" t="s">
        <v>124</v>
      </c>
      <c r="BE701" t="s">
        <v>120</v>
      </c>
    </row>
    <row r="702" spans="1:57" hidden="1" x14ac:dyDescent="0.3">
      <c r="A702" s="55">
        <v>44515</v>
      </c>
      <c r="B702" t="s">
        <v>4</v>
      </c>
      <c r="C702" t="s">
        <v>32</v>
      </c>
      <c r="D702" t="s">
        <v>33</v>
      </c>
      <c r="E702">
        <v>3</v>
      </c>
      <c r="F702" t="s">
        <v>52</v>
      </c>
      <c r="G702" t="s">
        <v>53</v>
      </c>
      <c r="H702" t="s">
        <v>116</v>
      </c>
      <c r="I702" t="s">
        <v>69</v>
      </c>
      <c r="J702" s="55">
        <v>44514</v>
      </c>
      <c r="K702" s="55">
        <v>44515</v>
      </c>
      <c r="L702">
        <v>4</v>
      </c>
      <c r="M702" t="s">
        <v>117</v>
      </c>
      <c r="N702">
        <v>0</v>
      </c>
      <c r="O702">
        <v>12697140</v>
      </c>
      <c r="P702" t="s">
        <v>118</v>
      </c>
      <c r="Q702">
        <v>55212</v>
      </c>
      <c r="R702">
        <v>0</v>
      </c>
      <c r="S702">
        <v>1.8749634354999999E-2</v>
      </c>
      <c r="T702" s="19">
        <v>509608.58756068198</v>
      </c>
      <c r="U702" s="19">
        <v>510597.34129735403</v>
      </c>
      <c r="V702" s="19">
        <f t="shared" si="10"/>
        <v>988.75373667204985</v>
      </c>
      <c r="W702">
        <v>0</v>
      </c>
      <c r="X702">
        <v>0</v>
      </c>
      <c r="Y702">
        <v>0</v>
      </c>
      <c r="Z702">
        <v>988.75373667204997</v>
      </c>
      <c r="AA702">
        <v>509608.58756068198</v>
      </c>
      <c r="AB702">
        <v>0.19402218895199999</v>
      </c>
      <c r="AC702">
        <v>0.80140218485699999</v>
      </c>
      <c r="AD702" s="55">
        <v>44516.209247685183</v>
      </c>
      <c r="AE702" s="55">
        <v>44516.336430868054</v>
      </c>
      <c r="AF702">
        <v>55212</v>
      </c>
      <c r="AG702" t="s">
        <v>2667</v>
      </c>
      <c r="AH702" t="s">
        <v>129</v>
      </c>
      <c r="AI702" t="s">
        <v>120</v>
      </c>
      <c r="AJ702" t="s">
        <v>120</v>
      </c>
      <c r="AK702" s="55">
        <v>44516.151192129626</v>
      </c>
      <c r="AL702" s="55">
        <v>44516.250243055554</v>
      </c>
      <c r="AM702" t="s">
        <v>4</v>
      </c>
      <c r="AN702">
        <v>5641567</v>
      </c>
      <c r="AO702" t="s">
        <v>32</v>
      </c>
      <c r="AP702" t="s">
        <v>33</v>
      </c>
      <c r="AQ702">
        <v>3</v>
      </c>
      <c r="AR702" t="s">
        <v>197</v>
      </c>
      <c r="AS702" t="s">
        <v>2667</v>
      </c>
      <c r="AT702" s="53">
        <v>36161</v>
      </c>
      <c r="AU702" t="s">
        <v>248</v>
      </c>
      <c r="AV702" t="s">
        <v>197</v>
      </c>
      <c r="AW702" t="s">
        <v>4</v>
      </c>
      <c r="AX702" s="53">
        <v>44249</v>
      </c>
      <c r="AY702" t="s">
        <v>123</v>
      </c>
      <c r="AZ702" t="s">
        <v>52</v>
      </c>
      <c r="BA702" t="s">
        <v>53</v>
      </c>
      <c r="BB702" t="s">
        <v>233</v>
      </c>
      <c r="BC702" t="s">
        <v>120</v>
      </c>
      <c r="BD702" t="s">
        <v>124</v>
      </c>
      <c r="BE702" t="s">
        <v>120</v>
      </c>
    </row>
    <row r="703" spans="1:57" hidden="1" x14ac:dyDescent="0.3">
      <c r="A703" s="55">
        <v>44515</v>
      </c>
      <c r="B703" t="s">
        <v>1</v>
      </c>
      <c r="C703" t="s">
        <v>32</v>
      </c>
      <c r="D703" t="s">
        <v>33</v>
      </c>
      <c r="E703">
        <v>3</v>
      </c>
      <c r="F703" t="s">
        <v>52</v>
      </c>
      <c r="G703" t="s">
        <v>53</v>
      </c>
      <c r="H703" t="s">
        <v>116</v>
      </c>
      <c r="I703" t="s">
        <v>69</v>
      </c>
      <c r="J703" s="55">
        <v>44514</v>
      </c>
      <c r="K703" s="55">
        <v>44515</v>
      </c>
      <c r="L703">
        <v>4</v>
      </c>
      <c r="M703" t="s">
        <v>117</v>
      </c>
      <c r="N703">
        <v>0</v>
      </c>
      <c r="O703">
        <v>12697140</v>
      </c>
      <c r="P703" t="s">
        <v>118</v>
      </c>
      <c r="Q703">
        <v>55217</v>
      </c>
      <c r="R703">
        <v>0</v>
      </c>
      <c r="S703">
        <v>0.23244981215999999</v>
      </c>
      <c r="T703" s="19">
        <v>6317905.6299999999</v>
      </c>
      <c r="U703" s="19">
        <v>5858741.6100000003</v>
      </c>
      <c r="V703" s="19">
        <f t="shared" si="10"/>
        <v>-459164.01999999955</v>
      </c>
      <c r="W703">
        <v>-461809.03</v>
      </c>
      <c r="X703">
        <v>0</v>
      </c>
      <c r="Y703">
        <v>-461809.03</v>
      </c>
      <c r="Z703">
        <v>2645.01000000047</v>
      </c>
      <c r="AA703">
        <v>6317905.6299999999</v>
      </c>
      <c r="AB703">
        <v>4.1865297693999999E-2</v>
      </c>
      <c r="AC703">
        <v>-0.101738808731</v>
      </c>
      <c r="AD703" s="55">
        <v>44516.209247685183</v>
      </c>
      <c r="AE703" s="55">
        <v>44516.336430868054</v>
      </c>
      <c r="AF703">
        <v>55217</v>
      </c>
      <c r="AG703" t="s">
        <v>2668</v>
      </c>
      <c r="AH703" t="s">
        <v>2669</v>
      </c>
      <c r="AI703" t="s">
        <v>120</v>
      </c>
      <c r="AJ703" t="s">
        <v>120</v>
      </c>
      <c r="AK703" s="55">
        <v>44516.151192129626</v>
      </c>
      <c r="AL703" s="55">
        <v>44516.250243055554</v>
      </c>
      <c r="AM703" t="s">
        <v>1</v>
      </c>
      <c r="AN703">
        <v>6215035</v>
      </c>
      <c r="AO703" t="s">
        <v>32</v>
      </c>
      <c r="AP703" t="s">
        <v>33</v>
      </c>
      <c r="AQ703">
        <v>3</v>
      </c>
      <c r="AR703" t="s">
        <v>158</v>
      </c>
      <c r="AS703" t="s">
        <v>2668</v>
      </c>
      <c r="AT703" s="53">
        <v>36161</v>
      </c>
      <c r="AU703" t="s">
        <v>238</v>
      </c>
      <c r="AV703" t="s">
        <v>239</v>
      </c>
      <c r="AW703" t="s">
        <v>1</v>
      </c>
      <c r="AX703" s="53">
        <v>44249</v>
      </c>
      <c r="AY703" t="s">
        <v>123</v>
      </c>
      <c r="AZ703" t="s">
        <v>52</v>
      </c>
      <c r="BA703" t="s">
        <v>53</v>
      </c>
      <c r="BB703" t="s">
        <v>233</v>
      </c>
      <c r="BC703" t="s">
        <v>120</v>
      </c>
      <c r="BD703" t="s">
        <v>124</v>
      </c>
      <c r="BE703" t="s">
        <v>120</v>
      </c>
    </row>
    <row r="704" spans="1:57" hidden="1" x14ac:dyDescent="0.3">
      <c r="A704" s="55">
        <v>44515</v>
      </c>
      <c r="B704" t="s">
        <v>6</v>
      </c>
      <c r="C704" t="s">
        <v>32</v>
      </c>
      <c r="D704" t="s">
        <v>33</v>
      </c>
      <c r="E704">
        <v>3</v>
      </c>
      <c r="F704" t="s">
        <v>52</v>
      </c>
      <c r="G704" t="s">
        <v>53</v>
      </c>
      <c r="H704" t="s">
        <v>116</v>
      </c>
      <c r="I704" t="s">
        <v>69</v>
      </c>
      <c r="J704" s="55">
        <v>44514</v>
      </c>
      <c r="K704" s="55">
        <v>44515</v>
      </c>
      <c r="L704">
        <v>4</v>
      </c>
      <c r="M704" t="s">
        <v>117</v>
      </c>
      <c r="N704">
        <v>0</v>
      </c>
      <c r="O704">
        <v>12697140</v>
      </c>
      <c r="P704" t="s">
        <v>118</v>
      </c>
      <c r="Q704">
        <v>55219</v>
      </c>
      <c r="R704">
        <v>0</v>
      </c>
      <c r="S704">
        <v>2.9729210281E-2</v>
      </c>
      <c r="T704" s="19">
        <v>808029.67</v>
      </c>
      <c r="U704" s="19">
        <v>683790.67</v>
      </c>
      <c r="V704" s="19">
        <f t="shared" si="10"/>
        <v>-124239</v>
      </c>
      <c r="W704">
        <v>-124171.64</v>
      </c>
      <c r="X704">
        <v>0</v>
      </c>
      <c r="Y704">
        <v>-124171.64</v>
      </c>
      <c r="Z704">
        <v>-67.360000000000994</v>
      </c>
      <c r="AA704">
        <v>808029.67</v>
      </c>
      <c r="AB704">
        <v>-8.3363275510000001E-3</v>
      </c>
      <c r="AC704">
        <v>0.34305317324200002</v>
      </c>
      <c r="AD704" s="55">
        <v>44516.209247685183</v>
      </c>
      <c r="AE704" s="55">
        <v>44516.336430868054</v>
      </c>
      <c r="AF704">
        <v>55219</v>
      </c>
      <c r="AG704" t="s">
        <v>2670</v>
      </c>
      <c r="AH704">
        <v>3</v>
      </c>
      <c r="AI704" t="s">
        <v>120</v>
      </c>
      <c r="AJ704" t="s">
        <v>120</v>
      </c>
      <c r="AK704" s="55">
        <v>44516.15121527778</v>
      </c>
      <c r="AL704" s="55">
        <v>44516.250243055554</v>
      </c>
      <c r="AM704" t="s">
        <v>6</v>
      </c>
      <c r="AN704">
        <v>6436557</v>
      </c>
      <c r="AO704" t="s">
        <v>32</v>
      </c>
      <c r="AP704" t="s">
        <v>33</v>
      </c>
      <c r="AQ704">
        <v>3</v>
      </c>
      <c r="AR704" t="s">
        <v>170</v>
      </c>
      <c r="AS704" t="s">
        <v>2670</v>
      </c>
      <c r="AT704" s="53">
        <v>36161</v>
      </c>
      <c r="AU704" t="s">
        <v>242</v>
      </c>
      <c r="AV704" t="s">
        <v>170</v>
      </c>
      <c r="AW704" t="s">
        <v>6</v>
      </c>
      <c r="AX704" s="53">
        <v>44249</v>
      </c>
      <c r="AY704" t="s">
        <v>123</v>
      </c>
      <c r="AZ704" t="s">
        <v>52</v>
      </c>
      <c r="BA704" t="s">
        <v>53</v>
      </c>
      <c r="BB704" t="s">
        <v>233</v>
      </c>
      <c r="BC704" t="s">
        <v>120</v>
      </c>
      <c r="BD704" t="s">
        <v>124</v>
      </c>
      <c r="BE704" t="s">
        <v>120</v>
      </c>
    </row>
    <row r="705" spans="1:57" hidden="1" x14ac:dyDescent="0.3">
      <c r="A705" s="55">
        <v>44515</v>
      </c>
      <c r="B705" t="s">
        <v>9</v>
      </c>
      <c r="C705" t="s">
        <v>32</v>
      </c>
      <c r="D705" t="s">
        <v>33</v>
      </c>
      <c r="E705">
        <v>3</v>
      </c>
      <c r="F705" t="s">
        <v>52</v>
      </c>
      <c r="G705" t="s">
        <v>53</v>
      </c>
      <c r="H705" t="s">
        <v>116</v>
      </c>
      <c r="I705" t="s">
        <v>69</v>
      </c>
      <c r="J705" s="55">
        <v>44514</v>
      </c>
      <c r="K705" s="55">
        <v>44515</v>
      </c>
      <c r="L705">
        <v>4</v>
      </c>
      <c r="M705" t="s">
        <v>117</v>
      </c>
      <c r="N705">
        <v>0</v>
      </c>
      <c r="O705">
        <v>12697140</v>
      </c>
      <c r="P705" t="s">
        <v>118</v>
      </c>
      <c r="Q705">
        <v>55224</v>
      </c>
      <c r="R705">
        <v>0</v>
      </c>
      <c r="S705">
        <v>1.0827620631E-2</v>
      </c>
      <c r="T705" s="19">
        <v>294290.99</v>
      </c>
      <c r="U705" s="19">
        <v>293936.62</v>
      </c>
      <c r="V705" s="19">
        <f t="shared" si="10"/>
        <v>-354.36999999999534</v>
      </c>
      <c r="W705">
        <v>0</v>
      </c>
      <c r="X705">
        <v>0</v>
      </c>
      <c r="Y705">
        <v>0</v>
      </c>
      <c r="Z705">
        <v>-354.369999999995</v>
      </c>
      <c r="AA705">
        <v>294290.99</v>
      </c>
      <c r="AB705">
        <v>-0.120414831592</v>
      </c>
      <c r="AC705">
        <v>0.32856137057000001</v>
      </c>
      <c r="AD705" s="55">
        <v>44516.209247685183</v>
      </c>
      <c r="AE705" s="55">
        <v>44516.336430868054</v>
      </c>
      <c r="AF705">
        <v>55224</v>
      </c>
      <c r="AG705" t="s">
        <v>2671</v>
      </c>
      <c r="AH705" t="s">
        <v>2672</v>
      </c>
      <c r="AI705" t="s">
        <v>120</v>
      </c>
      <c r="AJ705" t="s">
        <v>120</v>
      </c>
      <c r="AK705" s="55">
        <v>44516.151261574072</v>
      </c>
      <c r="AL705" s="55">
        <v>44516.250254629631</v>
      </c>
      <c r="AM705" t="s">
        <v>9</v>
      </c>
      <c r="AN705" t="s">
        <v>2673</v>
      </c>
      <c r="AO705" t="s">
        <v>32</v>
      </c>
      <c r="AP705" t="s">
        <v>33</v>
      </c>
      <c r="AQ705">
        <v>3</v>
      </c>
      <c r="AR705" t="s">
        <v>291</v>
      </c>
      <c r="AS705" t="s">
        <v>2671</v>
      </c>
      <c r="AT705" s="53">
        <v>36161</v>
      </c>
      <c r="AU705" t="s">
        <v>292</v>
      </c>
      <c r="AV705" t="s">
        <v>291</v>
      </c>
      <c r="AW705" t="s">
        <v>9</v>
      </c>
      <c r="AX705" s="53">
        <v>44249</v>
      </c>
      <c r="AY705" t="s">
        <v>123</v>
      </c>
      <c r="AZ705" t="s">
        <v>52</v>
      </c>
      <c r="BA705" t="s">
        <v>53</v>
      </c>
      <c r="BB705" t="s">
        <v>233</v>
      </c>
      <c r="BC705" t="s">
        <v>120</v>
      </c>
      <c r="BD705" t="s">
        <v>124</v>
      </c>
      <c r="BE705" t="s">
        <v>120</v>
      </c>
    </row>
    <row r="706" spans="1:57" hidden="1" x14ac:dyDescent="0.3">
      <c r="A706" s="55">
        <v>44515</v>
      </c>
      <c r="B706" t="s">
        <v>4</v>
      </c>
      <c r="C706" t="s">
        <v>32</v>
      </c>
      <c r="D706" t="s">
        <v>33</v>
      </c>
      <c r="E706">
        <v>3</v>
      </c>
      <c r="F706" t="s">
        <v>52</v>
      </c>
      <c r="G706" t="s">
        <v>53</v>
      </c>
      <c r="H706" t="s">
        <v>116</v>
      </c>
      <c r="I706" t="s">
        <v>69</v>
      </c>
      <c r="J706" s="55">
        <v>44514</v>
      </c>
      <c r="K706" s="55">
        <v>44515</v>
      </c>
      <c r="L706">
        <v>4</v>
      </c>
      <c r="M706" t="s">
        <v>117</v>
      </c>
      <c r="N706">
        <v>0</v>
      </c>
      <c r="O706">
        <v>12697140</v>
      </c>
      <c r="P706" t="s">
        <v>118</v>
      </c>
      <c r="Q706">
        <v>55233</v>
      </c>
      <c r="R706">
        <v>0</v>
      </c>
      <c r="S706">
        <v>8.4154229520000002E-3</v>
      </c>
      <c r="T706" s="19">
        <v>228728.29</v>
      </c>
      <c r="U706" s="19">
        <v>229544.26</v>
      </c>
      <c r="V706" s="19">
        <f t="shared" si="10"/>
        <v>815.97000000000116</v>
      </c>
      <c r="W706">
        <v>0</v>
      </c>
      <c r="X706">
        <v>0</v>
      </c>
      <c r="Y706">
        <v>0</v>
      </c>
      <c r="Z706">
        <v>815.97000000000105</v>
      </c>
      <c r="AA706">
        <v>228728.29</v>
      </c>
      <c r="AB706">
        <v>0.35674205407600001</v>
      </c>
      <c r="AC706">
        <v>0.96510764662199999</v>
      </c>
      <c r="AD706" s="55">
        <v>44516.209247685183</v>
      </c>
      <c r="AE706" s="55">
        <v>44516.336430868054</v>
      </c>
      <c r="AF706">
        <v>55233</v>
      </c>
      <c r="AG706" t="s">
        <v>2674</v>
      </c>
      <c r="AH706" t="s">
        <v>2675</v>
      </c>
      <c r="AI706" t="s">
        <v>120</v>
      </c>
      <c r="AJ706" t="s">
        <v>120</v>
      </c>
      <c r="AK706" s="55">
        <v>44516.151192129626</v>
      </c>
      <c r="AL706" s="55">
        <v>44516.250243055554</v>
      </c>
      <c r="AM706" t="s">
        <v>4</v>
      </c>
      <c r="AN706">
        <v>4792132</v>
      </c>
      <c r="AO706" t="s">
        <v>32</v>
      </c>
      <c r="AP706" t="s">
        <v>33</v>
      </c>
      <c r="AQ706">
        <v>3</v>
      </c>
      <c r="AR706" t="s">
        <v>197</v>
      </c>
      <c r="AS706" t="s">
        <v>2674</v>
      </c>
      <c r="AT706" s="53">
        <v>36161</v>
      </c>
      <c r="AU706" t="s">
        <v>248</v>
      </c>
      <c r="AV706" t="s">
        <v>197</v>
      </c>
      <c r="AW706" t="s">
        <v>4</v>
      </c>
      <c r="AX706" s="53">
        <v>44249</v>
      </c>
      <c r="AY706" t="s">
        <v>123</v>
      </c>
      <c r="AZ706" t="s">
        <v>52</v>
      </c>
      <c r="BA706" t="s">
        <v>53</v>
      </c>
      <c r="BB706" t="s">
        <v>233</v>
      </c>
      <c r="BC706" t="s">
        <v>120</v>
      </c>
      <c r="BD706" t="s">
        <v>124</v>
      </c>
      <c r="BE706" t="s">
        <v>120</v>
      </c>
    </row>
    <row r="707" spans="1:57" hidden="1" x14ac:dyDescent="0.3">
      <c r="A707" s="55">
        <v>44515</v>
      </c>
      <c r="B707" t="s">
        <v>12</v>
      </c>
      <c r="C707" t="s">
        <v>32</v>
      </c>
      <c r="D707" t="s">
        <v>33</v>
      </c>
      <c r="E707">
        <v>3</v>
      </c>
      <c r="F707" t="s">
        <v>52</v>
      </c>
      <c r="G707" t="s">
        <v>53</v>
      </c>
      <c r="H707" t="s">
        <v>116</v>
      </c>
      <c r="I707" t="s">
        <v>69</v>
      </c>
      <c r="J707" s="55">
        <v>44514</v>
      </c>
      <c r="K707" s="55">
        <v>44515</v>
      </c>
      <c r="L707">
        <v>4</v>
      </c>
      <c r="M707" t="s">
        <v>117</v>
      </c>
      <c r="N707">
        <v>0</v>
      </c>
      <c r="O707">
        <v>12697140</v>
      </c>
      <c r="P707" t="s">
        <v>118</v>
      </c>
      <c r="Q707">
        <v>55234</v>
      </c>
      <c r="R707">
        <v>0</v>
      </c>
      <c r="S707">
        <v>5.1489487830000003E-3</v>
      </c>
      <c r="T707" s="19">
        <v>139946.65</v>
      </c>
      <c r="U707" s="19">
        <v>141225.37</v>
      </c>
      <c r="V707" s="19">
        <f t="shared" ref="V707:V770" si="11">U707-T707</f>
        <v>1278.7200000000012</v>
      </c>
      <c r="W707">
        <v>0</v>
      </c>
      <c r="X707">
        <v>0</v>
      </c>
      <c r="Y707">
        <v>0</v>
      </c>
      <c r="Z707">
        <v>1278.72</v>
      </c>
      <c r="AA707">
        <v>139946.65</v>
      </c>
      <c r="AB707">
        <v>0.91371962101299997</v>
      </c>
      <c r="AC707">
        <v>1.267605633803</v>
      </c>
      <c r="AD707" s="55">
        <v>44516.209247685183</v>
      </c>
      <c r="AE707" s="55">
        <v>44516.336430868054</v>
      </c>
      <c r="AF707">
        <v>55234</v>
      </c>
      <c r="AG707" t="s">
        <v>2676</v>
      </c>
      <c r="AH707" t="s">
        <v>2677</v>
      </c>
      <c r="AI707" t="s">
        <v>120</v>
      </c>
      <c r="AJ707" t="s">
        <v>120</v>
      </c>
      <c r="AK707" s="55">
        <v>44516.151238425926</v>
      </c>
      <c r="AL707" s="55">
        <v>44516.250243055554</v>
      </c>
      <c r="AM707" t="s">
        <v>12</v>
      </c>
      <c r="AN707">
        <v>6916844</v>
      </c>
      <c r="AO707" t="s">
        <v>32</v>
      </c>
      <c r="AP707" t="s">
        <v>33</v>
      </c>
      <c r="AQ707">
        <v>3</v>
      </c>
      <c r="AR707" t="s">
        <v>381</v>
      </c>
      <c r="AS707" t="s">
        <v>2676</v>
      </c>
      <c r="AT707" s="53">
        <v>36161</v>
      </c>
      <c r="AU707" t="s">
        <v>382</v>
      </c>
      <c r="AV707" t="s">
        <v>381</v>
      </c>
      <c r="AW707" t="s">
        <v>12</v>
      </c>
      <c r="AX707" s="53">
        <v>44249</v>
      </c>
      <c r="AY707" t="s">
        <v>123</v>
      </c>
      <c r="AZ707" t="s">
        <v>52</v>
      </c>
      <c r="BA707" t="s">
        <v>53</v>
      </c>
      <c r="BB707" t="s">
        <v>233</v>
      </c>
      <c r="BC707" t="s">
        <v>120</v>
      </c>
      <c r="BD707" t="s">
        <v>124</v>
      </c>
      <c r="BE707" t="s">
        <v>120</v>
      </c>
    </row>
    <row r="708" spans="1:57" hidden="1" x14ac:dyDescent="0.3">
      <c r="A708" s="55">
        <v>44515</v>
      </c>
      <c r="B708" t="s">
        <v>6</v>
      </c>
      <c r="C708" t="s">
        <v>32</v>
      </c>
      <c r="D708" t="s">
        <v>33</v>
      </c>
      <c r="E708">
        <v>3</v>
      </c>
      <c r="F708" t="s">
        <v>52</v>
      </c>
      <c r="G708" t="s">
        <v>53</v>
      </c>
      <c r="H708" t="s">
        <v>116</v>
      </c>
      <c r="I708" t="s">
        <v>69</v>
      </c>
      <c r="J708" s="55">
        <v>44514</v>
      </c>
      <c r="K708" s="55">
        <v>44515</v>
      </c>
      <c r="L708">
        <v>4</v>
      </c>
      <c r="M708" t="s">
        <v>117</v>
      </c>
      <c r="N708">
        <v>0</v>
      </c>
      <c r="O708">
        <v>12697140</v>
      </c>
      <c r="P708" t="s">
        <v>118</v>
      </c>
      <c r="Q708">
        <v>55237</v>
      </c>
      <c r="R708">
        <v>0</v>
      </c>
      <c r="S708">
        <v>1.2717205343E-2</v>
      </c>
      <c r="T708" s="19">
        <v>345649.25</v>
      </c>
      <c r="U708" s="19">
        <v>343353.41</v>
      </c>
      <c r="V708" s="19">
        <f t="shared" si="11"/>
        <v>-2295.8400000000256</v>
      </c>
      <c r="W708">
        <v>0</v>
      </c>
      <c r="X708">
        <v>0</v>
      </c>
      <c r="Y708">
        <v>0</v>
      </c>
      <c r="Z708">
        <v>-2295.8400000000302</v>
      </c>
      <c r="AA708">
        <v>345649.25</v>
      </c>
      <c r="AB708">
        <v>-0.66421090165800001</v>
      </c>
      <c r="AC708">
        <v>-0.31512605042000003</v>
      </c>
      <c r="AD708" s="55">
        <v>44516.209247685183</v>
      </c>
      <c r="AE708" s="55">
        <v>44516.336430868054</v>
      </c>
      <c r="AF708">
        <v>55237</v>
      </c>
      <c r="AG708" t="s">
        <v>2678</v>
      </c>
      <c r="AH708">
        <v>6</v>
      </c>
      <c r="AI708" t="s">
        <v>120</v>
      </c>
      <c r="AJ708">
        <v>0</v>
      </c>
      <c r="AK708" s="55">
        <v>44516.15121527778</v>
      </c>
      <c r="AL708" s="55">
        <v>44516.250243055554</v>
      </c>
      <c r="AM708" t="s">
        <v>6</v>
      </c>
      <c r="AN708">
        <v>6435327</v>
      </c>
      <c r="AO708" t="s">
        <v>32</v>
      </c>
      <c r="AP708" t="s">
        <v>33</v>
      </c>
      <c r="AQ708">
        <v>3</v>
      </c>
      <c r="AR708" t="s">
        <v>170</v>
      </c>
      <c r="AS708" t="s">
        <v>2678</v>
      </c>
      <c r="AT708" s="53">
        <v>36161</v>
      </c>
      <c r="AU708" t="s">
        <v>242</v>
      </c>
      <c r="AV708" t="s">
        <v>170</v>
      </c>
      <c r="AW708" t="s">
        <v>6</v>
      </c>
      <c r="AX708" s="53">
        <v>44249</v>
      </c>
      <c r="AY708" t="s">
        <v>123</v>
      </c>
      <c r="AZ708" t="s">
        <v>52</v>
      </c>
      <c r="BA708" t="s">
        <v>53</v>
      </c>
      <c r="BB708" t="s">
        <v>233</v>
      </c>
      <c r="BC708" t="s">
        <v>120</v>
      </c>
      <c r="BD708" t="s">
        <v>124</v>
      </c>
      <c r="BE708" t="s">
        <v>120</v>
      </c>
    </row>
    <row r="709" spans="1:57" hidden="1" x14ac:dyDescent="0.3">
      <c r="A709" s="55">
        <v>44515</v>
      </c>
      <c r="B709" t="s">
        <v>8</v>
      </c>
      <c r="C709" t="s">
        <v>32</v>
      </c>
      <c r="D709" t="s">
        <v>33</v>
      </c>
      <c r="E709">
        <v>3</v>
      </c>
      <c r="F709" t="s">
        <v>52</v>
      </c>
      <c r="G709" t="s">
        <v>53</v>
      </c>
      <c r="H709" t="s">
        <v>116</v>
      </c>
      <c r="I709" t="s">
        <v>69</v>
      </c>
      <c r="J709" s="55">
        <v>44514</v>
      </c>
      <c r="K709" s="55">
        <v>44515</v>
      </c>
      <c r="L709">
        <v>4</v>
      </c>
      <c r="M709" t="s">
        <v>117</v>
      </c>
      <c r="N709">
        <v>0</v>
      </c>
      <c r="O709">
        <v>12697140</v>
      </c>
      <c r="P709" t="s">
        <v>118</v>
      </c>
      <c r="Q709">
        <v>55243</v>
      </c>
      <c r="R709">
        <v>0</v>
      </c>
      <c r="S709">
        <v>7.7216849429999996E-3</v>
      </c>
      <c r="T709" s="19">
        <v>209872.730461586</v>
      </c>
      <c r="U709" s="19">
        <v>208897.758842729</v>
      </c>
      <c r="V709" s="19">
        <f t="shared" si="11"/>
        <v>-974.97161885700189</v>
      </c>
      <c r="W709">
        <v>0</v>
      </c>
      <c r="X709">
        <v>0</v>
      </c>
      <c r="Y709">
        <v>0</v>
      </c>
      <c r="Z709">
        <v>-974.971618857002</v>
      </c>
      <c r="AA709">
        <v>209872.730461586</v>
      </c>
      <c r="AB709">
        <v>-0.46455374012299999</v>
      </c>
      <c r="AC709">
        <v>-5.3627089209000001E-2</v>
      </c>
      <c r="AD709" s="55">
        <v>44516.209247685183</v>
      </c>
      <c r="AE709" s="55">
        <v>44516.336430868054</v>
      </c>
      <c r="AF709">
        <v>55243</v>
      </c>
      <c r="AG709" t="s">
        <v>2679</v>
      </c>
      <c r="AH709">
        <v>9532</v>
      </c>
      <c r="AI709" t="s">
        <v>120</v>
      </c>
      <c r="AJ709" t="s">
        <v>120</v>
      </c>
      <c r="AK709" s="55">
        <v>44516.151226851849</v>
      </c>
      <c r="AL709" s="55">
        <v>44516.250243055554</v>
      </c>
      <c r="AM709" t="s">
        <v>8</v>
      </c>
      <c r="AN709">
        <v>6661768</v>
      </c>
      <c r="AO709" t="s">
        <v>32</v>
      </c>
      <c r="AP709" t="s">
        <v>33</v>
      </c>
      <c r="AQ709">
        <v>3</v>
      </c>
      <c r="AR709" t="s">
        <v>161</v>
      </c>
      <c r="AS709" t="s">
        <v>2679</v>
      </c>
      <c r="AT709" s="53">
        <v>36161</v>
      </c>
      <c r="AU709" t="s">
        <v>240</v>
      </c>
      <c r="AV709" t="s">
        <v>161</v>
      </c>
      <c r="AW709" t="s">
        <v>8</v>
      </c>
      <c r="AX709" s="53">
        <v>44249</v>
      </c>
      <c r="AY709" t="s">
        <v>123</v>
      </c>
      <c r="AZ709" t="s">
        <v>52</v>
      </c>
      <c r="BA709" t="s">
        <v>53</v>
      </c>
      <c r="BB709" t="s">
        <v>233</v>
      </c>
      <c r="BC709" t="s">
        <v>120</v>
      </c>
      <c r="BD709" t="s">
        <v>124</v>
      </c>
      <c r="BE709" t="s">
        <v>120</v>
      </c>
    </row>
    <row r="710" spans="1:57" hidden="1" x14ac:dyDescent="0.3">
      <c r="A710" s="55">
        <v>44515</v>
      </c>
      <c r="B710" t="s">
        <v>8</v>
      </c>
      <c r="C710" t="s">
        <v>32</v>
      </c>
      <c r="D710" t="s">
        <v>33</v>
      </c>
      <c r="E710">
        <v>3</v>
      </c>
      <c r="F710" t="s">
        <v>52</v>
      </c>
      <c r="G710" t="s">
        <v>53</v>
      </c>
      <c r="H710" t="s">
        <v>116</v>
      </c>
      <c r="I710" t="s">
        <v>69</v>
      </c>
      <c r="J710" s="55">
        <v>44514</v>
      </c>
      <c r="K710" s="55">
        <v>44515</v>
      </c>
      <c r="L710">
        <v>4</v>
      </c>
      <c r="M710" t="s">
        <v>117</v>
      </c>
      <c r="N710">
        <v>0</v>
      </c>
      <c r="O710">
        <v>12697140</v>
      </c>
      <c r="P710" t="s">
        <v>118</v>
      </c>
      <c r="Q710">
        <v>55244</v>
      </c>
      <c r="R710">
        <v>0</v>
      </c>
      <c r="S710">
        <v>1.8488779314999999E-2</v>
      </c>
      <c r="T710" s="19">
        <v>502518.63763020502</v>
      </c>
      <c r="U710" s="19">
        <v>504056.86549462599</v>
      </c>
      <c r="V710" s="19">
        <f t="shared" si="11"/>
        <v>1538.2278644209728</v>
      </c>
      <c r="W710">
        <v>0</v>
      </c>
      <c r="X710">
        <v>0</v>
      </c>
      <c r="Y710">
        <v>0</v>
      </c>
      <c r="Z710">
        <v>1538.22786442097</v>
      </c>
      <c r="AA710">
        <v>502518.63763020502</v>
      </c>
      <c r="AB710">
        <v>0.30610364456799999</v>
      </c>
      <c r="AC710">
        <v>0.72021430767200001</v>
      </c>
      <c r="AD710" s="55">
        <v>44516.209247685183</v>
      </c>
      <c r="AE710" s="55">
        <v>44516.336430868054</v>
      </c>
      <c r="AF710">
        <v>55244</v>
      </c>
      <c r="AG710" t="s">
        <v>2680</v>
      </c>
      <c r="AH710">
        <v>6701</v>
      </c>
      <c r="AI710" t="s">
        <v>120</v>
      </c>
      <c r="AJ710">
        <v>0</v>
      </c>
      <c r="AK710" s="55">
        <v>44516.151226851849</v>
      </c>
      <c r="AL710" s="55">
        <v>44516.250243055554</v>
      </c>
      <c r="AM710" t="s">
        <v>8</v>
      </c>
      <c r="AN710">
        <v>6640400</v>
      </c>
      <c r="AO710" t="s">
        <v>32</v>
      </c>
      <c r="AP710" t="s">
        <v>33</v>
      </c>
      <c r="AQ710">
        <v>3</v>
      </c>
      <c r="AR710" t="s">
        <v>161</v>
      </c>
      <c r="AS710" t="s">
        <v>2680</v>
      </c>
      <c r="AT710" s="53">
        <v>36161</v>
      </c>
      <c r="AU710" t="s">
        <v>240</v>
      </c>
      <c r="AV710" t="s">
        <v>161</v>
      </c>
      <c r="AW710" t="s">
        <v>8</v>
      </c>
      <c r="AX710" s="53">
        <v>44249</v>
      </c>
      <c r="AY710" t="s">
        <v>123</v>
      </c>
      <c r="AZ710" t="s">
        <v>52</v>
      </c>
      <c r="BA710" t="s">
        <v>53</v>
      </c>
      <c r="BB710" t="s">
        <v>233</v>
      </c>
      <c r="BC710" t="s">
        <v>120</v>
      </c>
      <c r="BD710" t="s">
        <v>124</v>
      </c>
      <c r="BE710" t="s">
        <v>120</v>
      </c>
    </row>
    <row r="711" spans="1:57" hidden="1" x14ac:dyDescent="0.3">
      <c r="A711" s="55">
        <v>44515</v>
      </c>
      <c r="B711" t="s">
        <v>11</v>
      </c>
      <c r="C711" t="s">
        <v>32</v>
      </c>
      <c r="D711" t="s">
        <v>33</v>
      </c>
      <c r="E711">
        <v>3</v>
      </c>
      <c r="F711" t="s">
        <v>52</v>
      </c>
      <c r="G711" t="s">
        <v>53</v>
      </c>
      <c r="H711" t="s">
        <v>116</v>
      </c>
      <c r="I711" t="s">
        <v>69</v>
      </c>
      <c r="J711" s="55">
        <v>44514</v>
      </c>
      <c r="K711" s="55">
        <v>44515</v>
      </c>
      <c r="L711">
        <v>4</v>
      </c>
      <c r="M711" t="s">
        <v>117</v>
      </c>
      <c r="N711">
        <v>0</v>
      </c>
      <c r="O711">
        <v>12697140</v>
      </c>
      <c r="P711" t="s">
        <v>118</v>
      </c>
      <c r="Q711">
        <v>55245</v>
      </c>
      <c r="R711">
        <v>0</v>
      </c>
      <c r="S711">
        <v>1.8652979428E-2</v>
      </c>
      <c r="T711" s="19">
        <v>506981.54</v>
      </c>
      <c r="U711" s="19">
        <v>507070.95</v>
      </c>
      <c r="V711" s="19">
        <f t="shared" si="11"/>
        <v>89.410000000032596</v>
      </c>
      <c r="W711">
        <v>0</v>
      </c>
      <c r="X711">
        <v>0</v>
      </c>
      <c r="Y711">
        <v>0</v>
      </c>
      <c r="Z711">
        <v>89.410000000032994</v>
      </c>
      <c r="AA711">
        <v>506981.54</v>
      </c>
      <c r="AB711">
        <v>1.7635750602999999E-2</v>
      </c>
      <c r="AC711">
        <v>0.66145520144299996</v>
      </c>
      <c r="AD711" s="55">
        <v>44516.209247685183</v>
      </c>
      <c r="AE711" s="55">
        <v>44516.336430868054</v>
      </c>
      <c r="AF711">
        <v>55245</v>
      </c>
      <c r="AG711" t="s">
        <v>2681</v>
      </c>
      <c r="AH711" t="s">
        <v>2682</v>
      </c>
      <c r="AI711" t="s">
        <v>120</v>
      </c>
      <c r="AJ711" t="s">
        <v>120</v>
      </c>
      <c r="AK711" s="55">
        <v>44516.151261574072</v>
      </c>
      <c r="AL711" s="55">
        <v>44516.250254629631</v>
      </c>
      <c r="AM711" t="s">
        <v>11</v>
      </c>
      <c r="AN711" t="s">
        <v>2683</v>
      </c>
      <c r="AO711" t="s">
        <v>32</v>
      </c>
      <c r="AP711" t="s">
        <v>33</v>
      </c>
      <c r="AQ711">
        <v>3</v>
      </c>
      <c r="AR711" t="s">
        <v>377</v>
      </c>
      <c r="AS711" t="s">
        <v>2681</v>
      </c>
      <c r="AT711" s="53">
        <v>36161</v>
      </c>
      <c r="AU711" t="s">
        <v>378</v>
      </c>
      <c r="AV711" t="s">
        <v>377</v>
      </c>
      <c r="AW711" t="s">
        <v>11</v>
      </c>
      <c r="AX711" s="53">
        <v>44249</v>
      </c>
      <c r="AY711" t="s">
        <v>123</v>
      </c>
      <c r="AZ711" t="s">
        <v>52</v>
      </c>
      <c r="BA711" t="s">
        <v>53</v>
      </c>
      <c r="BB711" t="s">
        <v>233</v>
      </c>
      <c r="BC711" t="s">
        <v>120</v>
      </c>
      <c r="BD711" t="s">
        <v>124</v>
      </c>
      <c r="BE711" t="s">
        <v>120</v>
      </c>
    </row>
    <row r="712" spans="1:57" hidden="1" x14ac:dyDescent="0.3">
      <c r="A712" s="55">
        <v>44515</v>
      </c>
      <c r="B712" t="s">
        <v>2</v>
      </c>
      <c r="C712" t="s">
        <v>32</v>
      </c>
      <c r="D712" t="s">
        <v>33</v>
      </c>
      <c r="E712">
        <v>3</v>
      </c>
      <c r="F712" t="s">
        <v>52</v>
      </c>
      <c r="G712" t="s">
        <v>53</v>
      </c>
      <c r="H712" t="s">
        <v>116</v>
      </c>
      <c r="I712" t="s">
        <v>69</v>
      </c>
      <c r="J712" s="55">
        <v>44514</v>
      </c>
      <c r="K712" s="55">
        <v>44515</v>
      </c>
      <c r="L712">
        <v>4</v>
      </c>
      <c r="M712" t="s">
        <v>117</v>
      </c>
      <c r="N712">
        <v>0</v>
      </c>
      <c r="O712">
        <v>12697140</v>
      </c>
      <c r="P712" t="s">
        <v>118</v>
      </c>
      <c r="Q712">
        <v>55246</v>
      </c>
      <c r="R712">
        <v>0</v>
      </c>
      <c r="S712">
        <v>3.0683865897E-2</v>
      </c>
      <c r="T712" s="19">
        <v>833976.88</v>
      </c>
      <c r="U712" s="19">
        <v>709732.98</v>
      </c>
      <c r="V712" s="19">
        <f t="shared" si="11"/>
        <v>-124243.90000000002</v>
      </c>
      <c r="W712">
        <v>-127289.07</v>
      </c>
      <c r="X712">
        <v>0</v>
      </c>
      <c r="Y712">
        <v>-127289.07</v>
      </c>
      <c r="Z712">
        <v>3045.1699999999801</v>
      </c>
      <c r="AA712">
        <v>833976.88</v>
      </c>
      <c r="AB712">
        <v>0.36513841966499999</v>
      </c>
      <c r="AC712">
        <v>0.81647142350000002</v>
      </c>
      <c r="AD712" s="55">
        <v>44516.209247685183</v>
      </c>
      <c r="AE712" s="55">
        <v>44516.336430868054</v>
      </c>
      <c r="AF712">
        <v>55246</v>
      </c>
      <c r="AG712" t="s">
        <v>2684</v>
      </c>
      <c r="AH712" t="s">
        <v>2685</v>
      </c>
      <c r="AI712" t="s">
        <v>120</v>
      </c>
      <c r="AJ712" t="s">
        <v>120</v>
      </c>
      <c r="AK712" s="55">
        <v>44516.151203703703</v>
      </c>
      <c r="AL712" s="55">
        <v>44516.250243055554</v>
      </c>
      <c r="AM712" t="s">
        <v>2</v>
      </c>
      <c r="AN712">
        <v>4824778</v>
      </c>
      <c r="AO712" t="s">
        <v>32</v>
      </c>
      <c r="AP712" t="s">
        <v>33</v>
      </c>
      <c r="AQ712">
        <v>3</v>
      </c>
      <c r="AR712" t="s">
        <v>140</v>
      </c>
      <c r="AS712" t="s">
        <v>2684</v>
      </c>
      <c r="AT712" s="53">
        <v>36161</v>
      </c>
      <c r="AU712" t="s">
        <v>237</v>
      </c>
      <c r="AV712" t="s">
        <v>140</v>
      </c>
      <c r="AW712" t="s">
        <v>2</v>
      </c>
      <c r="AX712" s="53">
        <v>44249</v>
      </c>
      <c r="AY712" t="s">
        <v>123</v>
      </c>
      <c r="AZ712" t="s">
        <v>52</v>
      </c>
      <c r="BA712" t="s">
        <v>53</v>
      </c>
      <c r="BB712" t="s">
        <v>233</v>
      </c>
      <c r="BC712" t="s">
        <v>120</v>
      </c>
      <c r="BD712" t="s">
        <v>124</v>
      </c>
      <c r="BE712" t="s">
        <v>120</v>
      </c>
    </row>
    <row r="713" spans="1:57" hidden="1" x14ac:dyDescent="0.3">
      <c r="A713" s="55">
        <v>44515</v>
      </c>
      <c r="B713" t="s">
        <v>8</v>
      </c>
      <c r="C713" t="s">
        <v>32</v>
      </c>
      <c r="D713" t="s">
        <v>33</v>
      </c>
      <c r="E713">
        <v>3</v>
      </c>
      <c r="F713" t="s">
        <v>52</v>
      </c>
      <c r="G713" t="s">
        <v>53</v>
      </c>
      <c r="H713" t="s">
        <v>116</v>
      </c>
      <c r="I713" t="s">
        <v>69</v>
      </c>
      <c r="J713" s="55">
        <v>44514</v>
      </c>
      <c r="K713" s="55">
        <v>44515</v>
      </c>
      <c r="L713">
        <v>4</v>
      </c>
      <c r="M713" t="s">
        <v>117</v>
      </c>
      <c r="N713">
        <v>0</v>
      </c>
      <c r="O713">
        <v>12697140</v>
      </c>
      <c r="P713" t="s">
        <v>118</v>
      </c>
      <c r="Q713">
        <v>55252</v>
      </c>
      <c r="R713">
        <v>0</v>
      </c>
      <c r="S713">
        <v>2.2303881057E-2</v>
      </c>
      <c r="T713" s="19">
        <v>606211.78564828204</v>
      </c>
      <c r="U713" s="19">
        <v>617139.99587190198</v>
      </c>
      <c r="V713" s="19">
        <f t="shared" si="11"/>
        <v>10928.210223619943</v>
      </c>
      <c r="W713">
        <v>0</v>
      </c>
      <c r="X713">
        <v>0</v>
      </c>
      <c r="Y713">
        <v>0</v>
      </c>
      <c r="Z713">
        <v>10928.210223619901</v>
      </c>
      <c r="AA713">
        <v>606211.78564828204</v>
      </c>
      <c r="AB713">
        <v>1.802705008767</v>
      </c>
      <c r="AC713">
        <v>2.2229927674919998</v>
      </c>
      <c r="AD713" s="55">
        <v>44516.209247685183</v>
      </c>
      <c r="AE713" s="55">
        <v>44516.336430868054</v>
      </c>
      <c r="AF713">
        <v>55252</v>
      </c>
      <c r="AG713" t="s">
        <v>2686</v>
      </c>
      <c r="AH713">
        <v>9735</v>
      </c>
      <c r="AI713" t="s">
        <v>120</v>
      </c>
      <c r="AJ713">
        <v>0</v>
      </c>
      <c r="AK713" s="55">
        <v>44516.151226851849</v>
      </c>
      <c r="AL713" s="55">
        <v>44516.250243055554</v>
      </c>
      <c r="AM713" t="s">
        <v>8</v>
      </c>
      <c r="AN713">
        <v>6791591</v>
      </c>
      <c r="AO713" t="s">
        <v>32</v>
      </c>
      <c r="AP713" t="s">
        <v>33</v>
      </c>
      <c r="AQ713">
        <v>3</v>
      </c>
      <c r="AR713" t="s">
        <v>161</v>
      </c>
      <c r="AS713" t="s">
        <v>2686</v>
      </c>
      <c r="AT713" s="53">
        <v>36161</v>
      </c>
      <c r="AU713" t="s">
        <v>240</v>
      </c>
      <c r="AV713" t="s">
        <v>161</v>
      </c>
      <c r="AW713" t="s">
        <v>8</v>
      </c>
      <c r="AX713" s="53">
        <v>44249</v>
      </c>
      <c r="AY713" t="s">
        <v>123</v>
      </c>
      <c r="AZ713" t="s">
        <v>52</v>
      </c>
      <c r="BA713" t="s">
        <v>53</v>
      </c>
      <c r="BB713" t="s">
        <v>233</v>
      </c>
      <c r="BC713" t="s">
        <v>120</v>
      </c>
      <c r="BD713" t="s">
        <v>124</v>
      </c>
      <c r="BE713" t="s">
        <v>120</v>
      </c>
    </row>
    <row r="714" spans="1:57" hidden="1" x14ac:dyDescent="0.3">
      <c r="A714" s="55">
        <v>44515</v>
      </c>
      <c r="B714" t="s">
        <v>8</v>
      </c>
      <c r="C714" t="s">
        <v>32</v>
      </c>
      <c r="D714" t="s">
        <v>33</v>
      </c>
      <c r="E714">
        <v>3</v>
      </c>
      <c r="F714" t="s">
        <v>52</v>
      </c>
      <c r="G714" t="s">
        <v>53</v>
      </c>
      <c r="H714" t="s">
        <v>116</v>
      </c>
      <c r="I714" t="s">
        <v>69</v>
      </c>
      <c r="J714" s="55">
        <v>44514</v>
      </c>
      <c r="K714" s="55">
        <v>44515</v>
      </c>
      <c r="L714">
        <v>4</v>
      </c>
      <c r="M714" t="s">
        <v>117</v>
      </c>
      <c r="N714">
        <v>0</v>
      </c>
      <c r="O714">
        <v>12697140</v>
      </c>
      <c r="P714" t="s">
        <v>118</v>
      </c>
      <c r="Q714">
        <v>55253</v>
      </c>
      <c r="R714">
        <v>0</v>
      </c>
      <c r="S714">
        <v>5.9926040289999998E-3</v>
      </c>
      <c r="T714" s="19">
        <v>162876.90825983899</v>
      </c>
      <c r="U714" s="19">
        <v>164185.22949550301</v>
      </c>
      <c r="V714" s="19">
        <f t="shared" si="11"/>
        <v>1308.3212356640142</v>
      </c>
      <c r="W714">
        <v>0</v>
      </c>
      <c r="X714">
        <v>0</v>
      </c>
      <c r="Y714">
        <v>0</v>
      </c>
      <c r="Z714">
        <v>1308.3212356640099</v>
      </c>
      <c r="AA714">
        <v>162876.90825983899</v>
      </c>
      <c r="AB714">
        <v>0.80325765612900002</v>
      </c>
      <c r="AC714">
        <v>1.2194192515810001</v>
      </c>
      <c r="AD714" s="55">
        <v>44516.209247685183</v>
      </c>
      <c r="AE714" s="55">
        <v>44516.336430868054</v>
      </c>
      <c r="AF714">
        <v>55253</v>
      </c>
      <c r="AG714" t="s">
        <v>2687</v>
      </c>
      <c r="AH714">
        <v>6952</v>
      </c>
      <c r="AI714" t="s">
        <v>120</v>
      </c>
      <c r="AJ714" t="s">
        <v>120</v>
      </c>
      <c r="AK714" s="55">
        <v>44516.151226851849</v>
      </c>
      <c r="AL714" s="55">
        <v>44516.250243055554</v>
      </c>
      <c r="AM714" t="s">
        <v>8</v>
      </c>
      <c r="AN714">
        <v>6178967</v>
      </c>
      <c r="AO714" t="s">
        <v>32</v>
      </c>
      <c r="AP714" t="s">
        <v>33</v>
      </c>
      <c r="AQ714">
        <v>3</v>
      </c>
      <c r="AR714" t="s">
        <v>161</v>
      </c>
      <c r="AS714" t="s">
        <v>2687</v>
      </c>
      <c r="AT714" s="53">
        <v>36161</v>
      </c>
      <c r="AU714" t="s">
        <v>240</v>
      </c>
      <c r="AV714" t="s">
        <v>161</v>
      </c>
      <c r="AW714" t="s">
        <v>8</v>
      </c>
      <c r="AX714" s="53">
        <v>44249</v>
      </c>
      <c r="AY714" t="s">
        <v>123</v>
      </c>
      <c r="AZ714" t="s">
        <v>52</v>
      </c>
      <c r="BA714" t="s">
        <v>53</v>
      </c>
      <c r="BB714" t="s">
        <v>233</v>
      </c>
      <c r="BC714" t="s">
        <v>120</v>
      </c>
      <c r="BD714" t="s">
        <v>124</v>
      </c>
      <c r="BE714" t="s">
        <v>120</v>
      </c>
    </row>
    <row r="715" spans="1:57" hidden="1" x14ac:dyDescent="0.3">
      <c r="A715" s="55">
        <v>44515</v>
      </c>
      <c r="B715" t="s">
        <v>8</v>
      </c>
      <c r="C715" t="s">
        <v>32</v>
      </c>
      <c r="D715" t="s">
        <v>33</v>
      </c>
      <c r="E715">
        <v>3</v>
      </c>
      <c r="F715" t="s">
        <v>52</v>
      </c>
      <c r="G715" t="s">
        <v>53</v>
      </c>
      <c r="H715" t="s">
        <v>116</v>
      </c>
      <c r="I715" t="s">
        <v>69</v>
      </c>
      <c r="J715" s="55">
        <v>44514</v>
      </c>
      <c r="K715" s="55">
        <v>44515</v>
      </c>
      <c r="L715">
        <v>4</v>
      </c>
      <c r="M715" t="s">
        <v>117</v>
      </c>
      <c r="N715">
        <v>0</v>
      </c>
      <c r="O715">
        <v>12697140</v>
      </c>
      <c r="P715" t="s">
        <v>118</v>
      </c>
      <c r="Q715">
        <v>55254</v>
      </c>
      <c r="R715">
        <v>0</v>
      </c>
      <c r="S715">
        <v>3.7584095720000002E-3</v>
      </c>
      <c r="T715" s="19">
        <v>102152.274390768</v>
      </c>
      <c r="U715" s="19">
        <v>103754.220599254</v>
      </c>
      <c r="V715" s="19">
        <f t="shared" si="11"/>
        <v>1601.9462084859988</v>
      </c>
      <c r="W715">
        <v>0</v>
      </c>
      <c r="X715">
        <v>0</v>
      </c>
      <c r="Y715">
        <v>0</v>
      </c>
      <c r="Z715">
        <v>1601.9462084859999</v>
      </c>
      <c r="AA715">
        <v>102152.274390768</v>
      </c>
      <c r="AB715">
        <v>1.568194362818</v>
      </c>
      <c r="AC715">
        <v>1.987512373345</v>
      </c>
      <c r="AD715" s="55">
        <v>44516.209247685183</v>
      </c>
      <c r="AE715" s="55">
        <v>44516.336430868054</v>
      </c>
      <c r="AF715">
        <v>55254</v>
      </c>
      <c r="AG715" t="s">
        <v>2688</v>
      </c>
      <c r="AH715">
        <v>4530</v>
      </c>
      <c r="AI715" t="s">
        <v>120</v>
      </c>
      <c r="AJ715" t="s">
        <v>120</v>
      </c>
      <c r="AK715" s="55">
        <v>44516.151226851849</v>
      </c>
      <c r="AL715" s="55">
        <v>44516.250243055554</v>
      </c>
      <c r="AM715" t="s">
        <v>8</v>
      </c>
      <c r="AN715">
        <v>6428907</v>
      </c>
      <c r="AO715" t="s">
        <v>32</v>
      </c>
      <c r="AP715" t="s">
        <v>33</v>
      </c>
      <c r="AQ715">
        <v>3</v>
      </c>
      <c r="AR715" t="s">
        <v>161</v>
      </c>
      <c r="AS715" t="s">
        <v>2688</v>
      </c>
      <c r="AT715" s="53">
        <v>36161</v>
      </c>
      <c r="AU715" t="s">
        <v>240</v>
      </c>
      <c r="AV715" t="s">
        <v>161</v>
      </c>
      <c r="AW715" t="s">
        <v>8</v>
      </c>
      <c r="AX715" s="53">
        <v>44249</v>
      </c>
      <c r="AY715" t="s">
        <v>123</v>
      </c>
      <c r="AZ715" t="s">
        <v>52</v>
      </c>
      <c r="BA715" t="s">
        <v>53</v>
      </c>
      <c r="BB715" t="s">
        <v>233</v>
      </c>
      <c r="BC715" t="s">
        <v>120</v>
      </c>
      <c r="BD715" t="s">
        <v>124</v>
      </c>
      <c r="BE715" t="s">
        <v>120</v>
      </c>
    </row>
    <row r="716" spans="1:57" hidden="1" x14ac:dyDescent="0.3">
      <c r="A716" s="55">
        <v>44515</v>
      </c>
      <c r="B716" t="s">
        <v>8</v>
      </c>
      <c r="C716" t="s">
        <v>32</v>
      </c>
      <c r="D716" t="s">
        <v>33</v>
      </c>
      <c r="E716">
        <v>3</v>
      </c>
      <c r="F716" t="s">
        <v>52</v>
      </c>
      <c r="G716" t="s">
        <v>53</v>
      </c>
      <c r="H716" t="s">
        <v>116</v>
      </c>
      <c r="I716" t="s">
        <v>69</v>
      </c>
      <c r="J716" s="55">
        <v>44514</v>
      </c>
      <c r="K716" s="55">
        <v>44515</v>
      </c>
      <c r="L716">
        <v>4</v>
      </c>
      <c r="M716" t="s">
        <v>117</v>
      </c>
      <c r="N716">
        <v>0</v>
      </c>
      <c r="O716">
        <v>12697140</v>
      </c>
      <c r="P716" t="s">
        <v>118</v>
      </c>
      <c r="Q716">
        <v>55265</v>
      </c>
      <c r="R716">
        <v>0</v>
      </c>
      <c r="S716">
        <v>2.7489646390999999E-2</v>
      </c>
      <c r="T716" s="19">
        <v>747159.09677899198</v>
      </c>
      <c r="U716" s="19">
        <v>757141.87933976797</v>
      </c>
      <c r="V716" s="19">
        <f t="shared" si="11"/>
        <v>9982.7825607759878</v>
      </c>
      <c r="W716">
        <v>0</v>
      </c>
      <c r="X716">
        <v>0</v>
      </c>
      <c r="Y716">
        <v>0</v>
      </c>
      <c r="Z716">
        <v>9982.7825607759896</v>
      </c>
      <c r="AA716">
        <v>747159.09677899198</v>
      </c>
      <c r="AB716">
        <v>1.336098644025</v>
      </c>
      <c r="AC716">
        <v>1.7544598058130001</v>
      </c>
      <c r="AD716" s="55">
        <v>44516.209247685183</v>
      </c>
      <c r="AE716" s="55">
        <v>44516.336430868054</v>
      </c>
      <c r="AF716">
        <v>55265</v>
      </c>
      <c r="AG716" t="s">
        <v>2689</v>
      </c>
      <c r="AH716">
        <v>7269</v>
      </c>
      <c r="AI716" t="s">
        <v>120</v>
      </c>
      <c r="AJ716" t="s">
        <v>120</v>
      </c>
      <c r="AK716" s="55">
        <v>44516.151226851849</v>
      </c>
      <c r="AL716" s="55">
        <v>44516.250243055554</v>
      </c>
      <c r="AM716" t="s">
        <v>8</v>
      </c>
      <c r="AN716">
        <v>6865504</v>
      </c>
      <c r="AO716" t="s">
        <v>32</v>
      </c>
      <c r="AP716" t="s">
        <v>33</v>
      </c>
      <c r="AQ716">
        <v>3</v>
      </c>
      <c r="AR716" t="s">
        <v>161</v>
      </c>
      <c r="AS716" t="s">
        <v>2689</v>
      </c>
      <c r="AT716" s="53">
        <v>36161</v>
      </c>
      <c r="AU716" t="s">
        <v>240</v>
      </c>
      <c r="AV716" t="s">
        <v>161</v>
      </c>
      <c r="AW716" t="s">
        <v>8</v>
      </c>
      <c r="AX716" s="53">
        <v>44249</v>
      </c>
      <c r="AY716" t="s">
        <v>123</v>
      </c>
      <c r="AZ716" t="s">
        <v>52</v>
      </c>
      <c r="BA716" t="s">
        <v>53</v>
      </c>
      <c r="BB716" t="s">
        <v>233</v>
      </c>
      <c r="BC716" t="s">
        <v>120</v>
      </c>
      <c r="BD716" t="s">
        <v>124</v>
      </c>
      <c r="BE716" t="s">
        <v>120</v>
      </c>
    </row>
    <row r="717" spans="1:57" hidden="1" x14ac:dyDescent="0.3">
      <c r="A717" s="55">
        <v>44515</v>
      </c>
      <c r="B717" t="s">
        <v>8</v>
      </c>
      <c r="C717" t="s">
        <v>32</v>
      </c>
      <c r="D717" t="s">
        <v>33</v>
      </c>
      <c r="E717">
        <v>3</v>
      </c>
      <c r="F717" t="s">
        <v>52</v>
      </c>
      <c r="G717" t="s">
        <v>53</v>
      </c>
      <c r="H717" t="s">
        <v>116</v>
      </c>
      <c r="I717" t="s">
        <v>69</v>
      </c>
      <c r="J717" s="55">
        <v>44514</v>
      </c>
      <c r="K717" s="55">
        <v>44515</v>
      </c>
      <c r="L717">
        <v>4</v>
      </c>
      <c r="M717" t="s">
        <v>117</v>
      </c>
      <c r="N717">
        <v>0</v>
      </c>
      <c r="O717">
        <v>12697140</v>
      </c>
      <c r="P717" t="s">
        <v>118</v>
      </c>
      <c r="Q717">
        <v>55266</v>
      </c>
      <c r="R717">
        <v>0</v>
      </c>
      <c r="S717">
        <v>3.2698511415999998E-2</v>
      </c>
      <c r="T717" s="19">
        <v>888734.24955903599</v>
      </c>
      <c r="U717" s="19">
        <v>763027.48697302095</v>
      </c>
      <c r="V717" s="19">
        <f t="shared" si="11"/>
        <v>-125706.76258601504</v>
      </c>
      <c r="W717">
        <v>-130393.26</v>
      </c>
      <c r="X717">
        <v>0</v>
      </c>
      <c r="Y717">
        <v>-130393.26</v>
      </c>
      <c r="Z717">
        <v>4686.4974139849501</v>
      </c>
      <c r="AA717">
        <v>888734.24955903599</v>
      </c>
      <c r="AB717">
        <v>0.52732269700500001</v>
      </c>
      <c r="AC717">
        <v>0.94234499883599998</v>
      </c>
      <c r="AD717" s="55">
        <v>44516.209247685183</v>
      </c>
      <c r="AE717" s="55">
        <v>44516.336430868054</v>
      </c>
      <c r="AF717">
        <v>55266</v>
      </c>
      <c r="AG717" t="s">
        <v>2690</v>
      </c>
      <c r="AH717">
        <v>6971</v>
      </c>
      <c r="AI717" t="s">
        <v>120</v>
      </c>
      <c r="AJ717" t="s">
        <v>120</v>
      </c>
      <c r="AK717" s="55">
        <v>44516.151226851849</v>
      </c>
      <c r="AL717" s="55">
        <v>44516.250243055554</v>
      </c>
      <c r="AM717" t="s">
        <v>8</v>
      </c>
      <c r="AN717">
        <v>6499260</v>
      </c>
      <c r="AO717" t="s">
        <v>32</v>
      </c>
      <c r="AP717" t="s">
        <v>33</v>
      </c>
      <c r="AQ717">
        <v>3</v>
      </c>
      <c r="AR717" t="s">
        <v>161</v>
      </c>
      <c r="AS717" t="s">
        <v>2690</v>
      </c>
      <c r="AT717" s="53">
        <v>36161</v>
      </c>
      <c r="AU717" t="s">
        <v>240</v>
      </c>
      <c r="AV717" t="s">
        <v>161</v>
      </c>
      <c r="AW717" t="s">
        <v>8</v>
      </c>
      <c r="AX717" s="53">
        <v>44249</v>
      </c>
      <c r="AY717" t="s">
        <v>123</v>
      </c>
      <c r="AZ717" t="s">
        <v>52</v>
      </c>
      <c r="BA717" t="s">
        <v>53</v>
      </c>
      <c r="BB717" t="s">
        <v>233</v>
      </c>
      <c r="BC717" t="s">
        <v>120</v>
      </c>
      <c r="BD717" t="s">
        <v>124</v>
      </c>
      <c r="BE717" t="s">
        <v>120</v>
      </c>
    </row>
    <row r="718" spans="1:57" hidden="1" x14ac:dyDescent="0.3">
      <c r="A718" s="55">
        <v>44515</v>
      </c>
      <c r="B718" t="s">
        <v>8</v>
      </c>
      <c r="C718" t="s">
        <v>32</v>
      </c>
      <c r="D718" t="s">
        <v>33</v>
      </c>
      <c r="E718">
        <v>3</v>
      </c>
      <c r="F718" t="s">
        <v>52</v>
      </c>
      <c r="G718" t="s">
        <v>53</v>
      </c>
      <c r="H718" t="s">
        <v>116</v>
      </c>
      <c r="I718" t="s">
        <v>69</v>
      </c>
      <c r="J718" s="55">
        <v>44514</v>
      </c>
      <c r="K718" s="55">
        <v>44515</v>
      </c>
      <c r="L718">
        <v>4</v>
      </c>
      <c r="M718" t="s">
        <v>117</v>
      </c>
      <c r="N718">
        <v>0</v>
      </c>
      <c r="O718">
        <v>12697140</v>
      </c>
      <c r="P718" t="s">
        <v>118</v>
      </c>
      <c r="Q718">
        <v>55301</v>
      </c>
      <c r="R718">
        <v>0</v>
      </c>
      <c r="S718">
        <v>3.1699921647000001E-2</v>
      </c>
      <c r="T718" s="19">
        <v>861592.924442105</v>
      </c>
      <c r="U718" s="19">
        <v>726426.49601447699</v>
      </c>
      <c r="V718" s="19">
        <f t="shared" si="11"/>
        <v>-135166.42842762801</v>
      </c>
      <c r="W718">
        <v>-133316.28</v>
      </c>
      <c r="X718">
        <v>0</v>
      </c>
      <c r="Y718">
        <v>-133316.28</v>
      </c>
      <c r="Z718">
        <v>-1850.14842762801</v>
      </c>
      <c r="AA718">
        <v>861592.924442105</v>
      </c>
      <c r="AB718">
        <v>-0.214735796354</v>
      </c>
      <c r="AC718">
        <v>0.19722350289400001</v>
      </c>
      <c r="AD718" s="55">
        <v>44516.209247685183</v>
      </c>
      <c r="AE718" s="55">
        <v>44516.336430868054</v>
      </c>
      <c r="AF718">
        <v>55301</v>
      </c>
      <c r="AG718" t="s">
        <v>2691</v>
      </c>
      <c r="AH718">
        <v>6857</v>
      </c>
      <c r="AI718" t="s">
        <v>120</v>
      </c>
      <c r="AJ718" t="s">
        <v>120</v>
      </c>
      <c r="AK718" s="55">
        <v>44516.151226851849</v>
      </c>
      <c r="AL718" s="55">
        <v>44516.250243055554</v>
      </c>
      <c r="AM718" t="s">
        <v>8</v>
      </c>
      <c r="AN718">
        <v>6870490</v>
      </c>
      <c r="AO718" t="s">
        <v>32</v>
      </c>
      <c r="AP718" t="s">
        <v>33</v>
      </c>
      <c r="AQ718">
        <v>3</v>
      </c>
      <c r="AR718" t="s">
        <v>161</v>
      </c>
      <c r="AS718" t="s">
        <v>2691</v>
      </c>
      <c r="AT718" s="53">
        <v>36161</v>
      </c>
      <c r="AU718" t="s">
        <v>240</v>
      </c>
      <c r="AV718" t="s">
        <v>161</v>
      </c>
      <c r="AW718" t="s">
        <v>8</v>
      </c>
      <c r="AX718" s="53">
        <v>44249</v>
      </c>
      <c r="AY718" t="s">
        <v>123</v>
      </c>
      <c r="AZ718" t="s">
        <v>52</v>
      </c>
      <c r="BA718" t="s">
        <v>53</v>
      </c>
      <c r="BB718" t="s">
        <v>233</v>
      </c>
      <c r="BC718" t="s">
        <v>120</v>
      </c>
      <c r="BD718" t="s">
        <v>124</v>
      </c>
      <c r="BE718" t="s">
        <v>120</v>
      </c>
    </row>
    <row r="719" spans="1:57" hidden="1" x14ac:dyDescent="0.3">
      <c r="A719" s="55">
        <v>44515</v>
      </c>
      <c r="B719" t="s">
        <v>8</v>
      </c>
      <c r="C719" t="s">
        <v>32</v>
      </c>
      <c r="D719" t="s">
        <v>33</v>
      </c>
      <c r="E719">
        <v>3</v>
      </c>
      <c r="F719" t="s">
        <v>52</v>
      </c>
      <c r="G719" t="s">
        <v>53</v>
      </c>
      <c r="H719" t="s">
        <v>116</v>
      </c>
      <c r="I719" t="s">
        <v>69</v>
      </c>
      <c r="J719" s="55">
        <v>44514</v>
      </c>
      <c r="K719" s="55">
        <v>44515</v>
      </c>
      <c r="L719">
        <v>4</v>
      </c>
      <c r="M719" t="s">
        <v>117</v>
      </c>
      <c r="N719">
        <v>0</v>
      </c>
      <c r="O719">
        <v>12697140</v>
      </c>
      <c r="P719" t="s">
        <v>118</v>
      </c>
      <c r="Q719">
        <v>55304</v>
      </c>
      <c r="R719">
        <v>0</v>
      </c>
      <c r="S719">
        <v>1.3409256814000001E-2</v>
      </c>
      <c r="T719" s="19">
        <v>364458.97</v>
      </c>
      <c r="U719" s="19">
        <v>366421.98</v>
      </c>
      <c r="V719" s="19">
        <f t="shared" si="11"/>
        <v>1963.0100000000093</v>
      </c>
      <c r="W719">
        <v>0</v>
      </c>
      <c r="X719">
        <v>0</v>
      </c>
      <c r="Y719">
        <v>0</v>
      </c>
      <c r="Z719">
        <v>1963.01000000001</v>
      </c>
      <c r="AA719">
        <v>364458.97</v>
      </c>
      <c r="AB719">
        <v>0.53860932548899998</v>
      </c>
      <c r="AC719">
        <v>0.95367847411399997</v>
      </c>
      <c r="AD719" s="55">
        <v>44516.209247685183</v>
      </c>
      <c r="AE719" s="55">
        <v>44516.336430868054</v>
      </c>
      <c r="AF719">
        <v>55304</v>
      </c>
      <c r="AG719" t="s">
        <v>2692</v>
      </c>
      <c r="AH719">
        <v>4151</v>
      </c>
      <c r="AI719" t="s">
        <v>120</v>
      </c>
      <c r="AJ719" t="s">
        <v>120</v>
      </c>
      <c r="AK719" s="55">
        <v>44516.151226851849</v>
      </c>
      <c r="AL719" s="55">
        <v>44516.250243055554</v>
      </c>
      <c r="AM719" t="s">
        <v>8</v>
      </c>
      <c r="AN719">
        <v>6499550</v>
      </c>
      <c r="AO719" t="s">
        <v>32</v>
      </c>
      <c r="AP719" t="s">
        <v>33</v>
      </c>
      <c r="AQ719">
        <v>3</v>
      </c>
      <c r="AR719" t="s">
        <v>161</v>
      </c>
      <c r="AS719" t="s">
        <v>2692</v>
      </c>
      <c r="AT719" s="53">
        <v>36161</v>
      </c>
      <c r="AU719" t="s">
        <v>240</v>
      </c>
      <c r="AV719" t="s">
        <v>161</v>
      </c>
      <c r="AW719" t="s">
        <v>8</v>
      </c>
      <c r="AX719" s="53">
        <v>44249</v>
      </c>
      <c r="AY719" t="s">
        <v>123</v>
      </c>
      <c r="AZ719" t="s">
        <v>52</v>
      </c>
      <c r="BA719" t="s">
        <v>53</v>
      </c>
      <c r="BB719" t="s">
        <v>233</v>
      </c>
      <c r="BC719" t="s">
        <v>120</v>
      </c>
      <c r="BD719" t="s">
        <v>124</v>
      </c>
      <c r="BE719" t="s">
        <v>120</v>
      </c>
    </row>
    <row r="720" spans="1:57" hidden="1" x14ac:dyDescent="0.3">
      <c r="A720" s="55">
        <v>44515</v>
      </c>
      <c r="B720" t="s">
        <v>8</v>
      </c>
      <c r="C720" t="s">
        <v>32</v>
      </c>
      <c r="D720" t="s">
        <v>33</v>
      </c>
      <c r="E720">
        <v>3</v>
      </c>
      <c r="F720" t="s">
        <v>52</v>
      </c>
      <c r="G720" t="s">
        <v>53</v>
      </c>
      <c r="H720" t="s">
        <v>116</v>
      </c>
      <c r="I720" t="s">
        <v>69</v>
      </c>
      <c r="J720" s="55">
        <v>44514</v>
      </c>
      <c r="K720" s="55">
        <v>44515</v>
      </c>
      <c r="L720">
        <v>4</v>
      </c>
      <c r="M720" t="s">
        <v>117</v>
      </c>
      <c r="N720">
        <v>0</v>
      </c>
      <c r="O720">
        <v>12697140</v>
      </c>
      <c r="P720" t="s">
        <v>118</v>
      </c>
      <c r="Q720">
        <v>55312</v>
      </c>
      <c r="R720">
        <v>0</v>
      </c>
      <c r="S720">
        <v>1.2676022548E-2</v>
      </c>
      <c r="T720" s="19">
        <v>344529.91585889203</v>
      </c>
      <c r="U720" s="19">
        <v>219396.93303136699</v>
      </c>
      <c r="V720" s="19">
        <f t="shared" si="11"/>
        <v>-125132.98282752503</v>
      </c>
      <c r="W720">
        <v>-126920.79</v>
      </c>
      <c r="X720">
        <v>0</v>
      </c>
      <c r="Y720">
        <v>-126920.79</v>
      </c>
      <c r="Z720">
        <v>1787.80717247496</v>
      </c>
      <c r="AA720">
        <v>344529.91585889203</v>
      </c>
      <c r="AB720">
        <v>0.51891202771699996</v>
      </c>
      <c r="AC720">
        <v>0.93390059147000004</v>
      </c>
      <c r="AD720" s="55">
        <v>44516.209247685183</v>
      </c>
      <c r="AE720" s="55">
        <v>44516.336430868054</v>
      </c>
      <c r="AF720">
        <v>55312</v>
      </c>
      <c r="AG720" t="s">
        <v>2693</v>
      </c>
      <c r="AH720">
        <v>4204</v>
      </c>
      <c r="AI720" t="s">
        <v>120</v>
      </c>
      <c r="AJ720">
        <v>0</v>
      </c>
      <c r="AK720" s="55">
        <v>44516.151226851849</v>
      </c>
      <c r="AL720" s="55">
        <v>44516.250243055554</v>
      </c>
      <c r="AM720" t="s">
        <v>8</v>
      </c>
      <c r="AN720">
        <v>6793821</v>
      </c>
      <c r="AO720" t="s">
        <v>32</v>
      </c>
      <c r="AP720" t="s">
        <v>33</v>
      </c>
      <c r="AQ720">
        <v>3</v>
      </c>
      <c r="AR720" t="s">
        <v>161</v>
      </c>
      <c r="AS720" t="s">
        <v>2693</v>
      </c>
      <c r="AT720" s="53">
        <v>36161</v>
      </c>
      <c r="AU720" t="s">
        <v>240</v>
      </c>
      <c r="AV720" t="s">
        <v>161</v>
      </c>
      <c r="AW720" t="s">
        <v>8</v>
      </c>
      <c r="AX720" s="53">
        <v>44249</v>
      </c>
      <c r="AY720" t="s">
        <v>123</v>
      </c>
      <c r="AZ720" t="s">
        <v>52</v>
      </c>
      <c r="BA720" t="s">
        <v>53</v>
      </c>
      <c r="BB720" t="s">
        <v>233</v>
      </c>
      <c r="BC720" t="s">
        <v>120</v>
      </c>
      <c r="BD720" t="s">
        <v>124</v>
      </c>
      <c r="BE720" t="s">
        <v>120</v>
      </c>
    </row>
    <row r="721" spans="1:57" hidden="1" x14ac:dyDescent="0.3">
      <c r="A721" s="55">
        <v>44515</v>
      </c>
      <c r="B721" t="s">
        <v>7</v>
      </c>
      <c r="C721" t="s">
        <v>32</v>
      </c>
      <c r="D721" t="s">
        <v>33</v>
      </c>
      <c r="E721">
        <v>3</v>
      </c>
      <c r="F721" t="s">
        <v>52</v>
      </c>
      <c r="G721" t="s">
        <v>53</v>
      </c>
      <c r="H721" t="s">
        <v>116</v>
      </c>
      <c r="I721" t="s">
        <v>69</v>
      </c>
      <c r="J721" s="55">
        <v>44514</v>
      </c>
      <c r="K721" s="55">
        <v>44515</v>
      </c>
      <c r="L721">
        <v>4</v>
      </c>
      <c r="M721" t="s">
        <v>117</v>
      </c>
      <c r="N721">
        <v>0</v>
      </c>
      <c r="O721">
        <v>12697140</v>
      </c>
      <c r="P721" t="s">
        <v>118</v>
      </c>
      <c r="Q721">
        <v>55320</v>
      </c>
      <c r="R721">
        <v>0</v>
      </c>
      <c r="S721">
        <v>3.3331086429999997E-2</v>
      </c>
      <c r="T721" s="19">
        <v>905927.42</v>
      </c>
      <c r="U721" s="19">
        <v>896708.65</v>
      </c>
      <c r="V721" s="19">
        <f t="shared" si="11"/>
        <v>-9218.7700000000186</v>
      </c>
      <c r="W721">
        <v>0</v>
      </c>
      <c r="X721">
        <v>0</v>
      </c>
      <c r="Y721">
        <v>0</v>
      </c>
      <c r="Z721">
        <v>-9218.7700000000204</v>
      </c>
      <c r="AA721">
        <v>905927.42</v>
      </c>
      <c r="AB721">
        <v>-1.0176058033440001</v>
      </c>
      <c r="AC721">
        <v>-0.87728143591800001</v>
      </c>
      <c r="AD721" s="55">
        <v>44516.209247685183</v>
      </c>
      <c r="AE721" s="55">
        <v>44516.336430868054</v>
      </c>
      <c r="AF721">
        <v>55320</v>
      </c>
      <c r="AG721" t="s">
        <v>2694</v>
      </c>
      <c r="AH721" t="s">
        <v>2695</v>
      </c>
      <c r="AI721" t="s">
        <v>120</v>
      </c>
      <c r="AJ721" t="s">
        <v>120</v>
      </c>
      <c r="AK721" s="55">
        <v>44516.151238425926</v>
      </c>
      <c r="AL721" s="55">
        <v>44516.250243055554</v>
      </c>
      <c r="AM721" t="s">
        <v>7</v>
      </c>
      <c r="AN721">
        <v>6647133</v>
      </c>
      <c r="AO721" t="s">
        <v>32</v>
      </c>
      <c r="AP721" t="s">
        <v>33</v>
      </c>
      <c r="AQ721">
        <v>3</v>
      </c>
      <c r="AR721" t="s">
        <v>325</v>
      </c>
      <c r="AS721" t="s">
        <v>2694</v>
      </c>
      <c r="AT721" s="53">
        <v>36161</v>
      </c>
      <c r="AU721" t="s">
        <v>326</v>
      </c>
      <c r="AV721" t="s">
        <v>325</v>
      </c>
      <c r="AW721" t="s">
        <v>7</v>
      </c>
      <c r="AX721" s="53">
        <v>44249</v>
      </c>
      <c r="AY721" t="s">
        <v>123</v>
      </c>
      <c r="AZ721" t="s">
        <v>52</v>
      </c>
      <c r="BA721" t="s">
        <v>53</v>
      </c>
      <c r="BB721" t="s">
        <v>233</v>
      </c>
      <c r="BC721" t="s">
        <v>120</v>
      </c>
      <c r="BD721" t="s">
        <v>124</v>
      </c>
      <c r="BE721" t="s">
        <v>120</v>
      </c>
    </row>
    <row r="722" spans="1:57" hidden="1" x14ac:dyDescent="0.3">
      <c r="A722" s="55">
        <v>44515</v>
      </c>
      <c r="B722" t="s">
        <v>8</v>
      </c>
      <c r="C722" t="s">
        <v>32</v>
      </c>
      <c r="D722" t="s">
        <v>33</v>
      </c>
      <c r="E722">
        <v>3</v>
      </c>
      <c r="F722" t="s">
        <v>52</v>
      </c>
      <c r="G722" t="s">
        <v>53</v>
      </c>
      <c r="H722" t="s">
        <v>116</v>
      </c>
      <c r="I722" t="s">
        <v>69</v>
      </c>
      <c r="J722" s="55">
        <v>44514</v>
      </c>
      <c r="K722" s="55">
        <v>44515</v>
      </c>
      <c r="L722">
        <v>4</v>
      </c>
      <c r="M722" t="s">
        <v>117</v>
      </c>
      <c r="N722">
        <v>0</v>
      </c>
      <c r="O722">
        <v>12697140</v>
      </c>
      <c r="P722" t="s">
        <v>118</v>
      </c>
      <c r="Q722">
        <v>55325</v>
      </c>
      <c r="R722">
        <v>0</v>
      </c>
      <c r="S722">
        <v>8.0679435819999996E-3</v>
      </c>
      <c r="T722" s="19">
        <v>219283.92070247</v>
      </c>
      <c r="U722" s="19">
        <v>221003.16465672301</v>
      </c>
      <c r="V722" s="19">
        <f t="shared" si="11"/>
        <v>1719.2439542530046</v>
      </c>
      <c r="W722">
        <v>0</v>
      </c>
      <c r="X722">
        <v>0</v>
      </c>
      <c r="Y722">
        <v>0</v>
      </c>
      <c r="Z722">
        <v>1719.2439542530001</v>
      </c>
      <c r="AA722">
        <v>219283.92070247</v>
      </c>
      <c r="AB722">
        <v>0.78402645699899998</v>
      </c>
      <c r="AC722">
        <v>1.200111708511</v>
      </c>
      <c r="AD722" s="55">
        <v>44516.209247685183</v>
      </c>
      <c r="AE722" s="55">
        <v>44516.336430868054</v>
      </c>
      <c r="AF722">
        <v>55325</v>
      </c>
      <c r="AG722" t="s">
        <v>2696</v>
      </c>
      <c r="AH722">
        <v>1801</v>
      </c>
      <c r="AI722" t="s">
        <v>120</v>
      </c>
      <c r="AJ722" t="s">
        <v>120</v>
      </c>
      <c r="AK722" s="55">
        <v>44516.151226851849</v>
      </c>
      <c r="AL722" s="55">
        <v>44516.250243055554</v>
      </c>
      <c r="AM722" t="s">
        <v>8</v>
      </c>
      <c r="AN722">
        <v>6870100</v>
      </c>
      <c r="AO722" t="s">
        <v>32</v>
      </c>
      <c r="AP722" t="s">
        <v>33</v>
      </c>
      <c r="AQ722">
        <v>3</v>
      </c>
      <c r="AR722" t="s">
        <v>161</v>
      </c>
      <c r="AS722" t="s">
        <v>2696</v>
      </c>
      <c r="AT722" s="53">
        <v>36161</v>
      </c>
      <c r="AU722" t="s">
        <v>240</v>
      </c>
      <c r="AV722" t="s">
        <v>161</v>
      </c>
      <c r="AW722" t="s">
        <v>8</v>
      </c>
      <c r="AX722" s="53">
        <v>44249</v>
      </c>
      <c r="AY722" t="s">
        <v>123</v>
      </c>
      <c r="AZ722" t="s">
        <v>52</v>
      </c>
      <c r="BA722" t="s">
        <v>53</v>
      </c>
      <c r="BB722" t="s">
        <v>233</v>
      </c>
      <c r="BC722" t="s">
        <v>120</v>
      </c>
      <c r="BD722" t="s">
        <v>124</v>
      </c>
      <c r="BE722" t="s">
        <v>120</v>
      </c>
    </row>
    <row r="723" spans="1:57" hidden="1" x14ac:dyDescent="0.3">
      <c r="A723" s="55">
        <v>44515</v>
      </c>
      <c r="B723" t="s">
        <v>8</v>
      </c>
      <c r="C723" t="s">
        <v>32</v>
      </c>
      <c r="D723" t="s">
        <v>33</v>
      </c>
      <c r="E723">
        <v>3</v>
      </c>
      <c r="F723" t="s">
        <v>52</v>
      </c>
      <c r="G723" t="s">
        <v>53</v>
      </c>
      <c r="H723" t="s">
        <v>116</v>
      </c>
      <c r="I723" t="s">
        <v>69</v>
      </c>
      <c r="J723" s="55">
        <v>44514</v>
      </c>
      <c r="K723" s="55">
        <v>44515</v>
      </c>
      <c r="L723">
        <v>4</v>
      </c>
      <c r="M723" t="s">
        <v>117</v>
      </c>
      <c r="N723">
        <v>0</v>
      </c>
      <c r="O723">
        <v>12697140</v>
      </c>
      <c r="P723" t="s">
        <v>118</v>
      </c>
      <c r="Q723">
        <v>55326</v>
      </c>
      <c r="R723">
        <v>0</v>
      </c>
      <c r="S723">
        <v>8.2193020024999994E-2</v>
      </c>
      <c r="T723" s="19">
        <v>2233977.9031670401</v>
      </c>
      <c r="U723" s="19">
        <v>2065138.68361044</v>
      </c>
      <c r="V723" s="19">
        <f t="shared" si="11"/>
        <v>-168839.21955660009</v>
      </c>
      <c r="W723">
        <v>-162830.04</v>
      </c>
      <c r="X723">
        <v>0</v>
      </c>
      <c r="Y723">
        <v>-162830.04</v>
      </c>
      <c r="Z723">
        <v>-6009.1795566000801</v>
      </c>
      <c r="AA723">
        <v>2233977.9031670401</v>
      </c>
      <c r="AB723">
        <v>-0.26899010720200001</v>
      </c>
      <c r="AC723">
        <v>0.14274438678699999</v>
      </c>
      <c r="AD723" s="55">
        <v>44516.209247685183</v>
      </c>
      <c r="AE723" s="55">
        <v>44516.336430868054</v>
      </c>
      <c r="AF723">
        <v>55326</v>
      </c>
      <c r="AG723" t="s">
        <v>2697</v>
      </c>
      <c r="AH723">
        <v>9433</v>
      </c>
      <c r="AI723" t="s">
        <v>120</v>
      </c>
      <c r="AJ723" t="s">
        <v>120</v>
      </c>
      <c r="AK723" s="55">
        <v>44516.151226851849</v>
      </c>
      <c r="AL723" s="55">
        <v>44516.250243055554</v>
      </c>
      <c r="AM723" t="s">
        <v>8</v>
      </c>
      <c r="AN723">
        <v>6248990</v>
      </c>
      <c r="AO723" t="s">
        <v>32</v>
      </c>
      <c r="AP723" t="s">
        <v>33</v>
      </c>
      <c r="AQ723">
        <v>3</v>
      </c>
      <c r="AR723" t="s">
        <v>161</v>
      </c>
      <c r="AS723" t="s">
        <v>2697</v>
      </c>
      <c r="AT723" s="53">
        <v>36161</v>
      </c>
      <c r="AU723" t="s">
        <v>240</v>
      </c>
      <c r="AV723" t="s">
        <v>161</v>
      </c>
      <c r="AW723" t="s">
        <v>8</v>
      </c>
      <c r="AX723" s="53">
        <v>44249</v>
      </c>
      <c r="AY723" t="s">
        <v>123</v>
      </c>
      <c r="AZ723" t="s">
        <v>52</v>
      </c>
      <c r="BA723" t="s">
        <v>53</v>
      </c>
      <c r="BB723" t="s">
        <v>233</v>
      </c>
      <c r="BC723" t="s">
        <v>120</v>
      </c>
      <c r="BD723" t="s">
        <v>124</v>
      </c>
      <c r="BE723" t="s">
        <v>120</v>
      </c>
    </row>
    <row r="724" spans="1:57" hidden="1" x14ac:dyDescent="0.3">
      <c r="A724" s="55">
        <v>44515</v>
      </c>
      <c r="B724" t="s">
        <v>8</v>
      </c>
      <c r="C724" t="s">
        <v>32</v>
      </c>
      <c r="D724" t="s">
        <v>33</v>
      </c>
      <c r="E724">
        <v>3</v>
      </c>
      <c r="F724" t="s">
        <v>52</v>
      </c>
      <c r="G724" t="s">
        <v>53</v>
      </c>
      <c r="H724" t="s">
        <v>116</v>
      </c>
      <c r="I724" t="s">
        <v>69</v>
      </c>
      <c r="J724" s="55">
        <v>44514</v>
      </c>
      <c r="K724" s="55">
        <v>44515</v>
      </c>
      <c r="L724">
        <v>4</v>
      </c>
      <c r="M724" t="s">
        <v>117</v>
      </c>
      <c r="N724">
        <v>0</v>
      </c>
      <c r="O724">
        <v>12697140</v>
      </c>
      <c r="P724" t="s">
        <v>118</v>
      </c>
      <c r="Q724">
        <v>55330</v>
      </c>
      <c r="R724">
        <v>0</v>
      </c>
      <c r="S724">
        <v>2.3346313247999999E-2</v>
      </c>
      <c r="T724" s="19">
        <v>634544.73264534306</v>
      </c>
      <c r="U724" s="19">
        <v>505972.69056898402</v>
      </c>
      <c r="V724" s="19">
        <f t="shared" si="11"/>
        <v>-128572.04207635904</v>
      </c>
      <c r="W724">
        <v>-127144.97</v>
      </c>
      <c r="X724">
        <v>0</v>
      </c>
      <c r="Y724">
        <v>-127144.97</v>
      </c>
      <c r="Z724">
        <v>-1427.07207635904</v>
      </c>
      <c r="AA724">
        <v>634544.73264534306</v>
      </c>
      <c r="AB724">
        <v>-0.22489700141499999</v>
      </c>
      <c r="AC724">
        <v>0.187020082862</v>
      </c>
      <c r="AD724" s="55">
        <v>44516.209247685183</v>
      </c>
      <c r="AE724" s="55">
        <v>44516.336430868054</v>
      </c>
      <c r="AF724">
        <v>55330</v>
      </c>
      <c r="AG724" t="s">
        <v>2698</v>
      </c>
      <c r="AH724">
        <v>1928</v>
      </c>
      <c r="AI724" t="s">
        <v>120</v>
      </c>
      <c r="AJ724" t="s">
        <v>120</v>
      </c>
      <c r="AK724" s="55">
        <v>44516.151226851849</v>
      </c>
      <c r="AL724" s="55">
        <v>44516.250243055554</v>
      </c>
      <c r="AM724" t="s">
        <v>8</v>
      </c>
      <c r="AN724">
        <v>6793906</v>
      </c>
      <c r="AO724" t="s">
        <v>32</v>
      </c>
      <c r="AP724" t="s">
        <v>33</v>
      </c>
      <c r="AQ724">
        <v>3</v>
      </c>
      <c r="AR724" t="s">
        <v>161</v>
      </c>
      <c r="AS724" t="s">
        <v>2698</v>
      </c>
      <c r="AT724" s="53">
        <v>36161</v>
      </c>
      <c r="AU724" t="s">
        <v>240</v>
      </c>
      <c r="AV724" t="s">
        <v>161</v>
      </c>
      <c r="AW724" t="s">
        <v>8</v>
      </c>
      <c r="AX724" s="53">
        <v>44249</v>
      </c>
      <c r="AY724" t="s">
        <v>123</v>
      </c>
      <c r="AZ724" t="s">
        <v>52</v>
      </c>
      <c r="BA724" t="s">
        <v>53</v>
      </c>
      <c r="BB724" t="s">
        <v>233</v>
      </c>
      <c r="BC724" t="s">
        <v>120</v>
      </c>
      <c r="BD724" t="s">
        <v>124</v>
      </c>
      <c r="BE724" t="s">
        <v>120</v>
      </c>
    </row>
    <row r="725" spans="1:57" hidden="1" x14ac:dyDescent="0.3">
      <c r="A725" s="55">
        <v>44515</v>
      </c>
      <c r="B725" t="s">
        <v>7</v>
      </c>
      <c r="C725" t="s">
        <v>32</v>
      </c>
      <c r="D725" t="s">
        <v>33</v>
      </c>
      <c r="E725">
        <v>3</v>
      </c>
      <c r="F725" t="s">
        <v>52</v>
      </c>
      <c r="G725" t="s">
        <v>53</v>
      </c>
      <c r="H725" t="s">
        <v>116</v>
      </c>
      <c r="I725" t="s">
        <v>69</v>
      </c>
      <c r="J725" s="55">
        <v>44514</v>
      </c>
      <c r="K725" s="55">
        <v>44515</v>
      </c>
      <c r="L725">
        <v>4</v>
      </c>
      <c r="M725" t="s">
        <v>117</v>
      </c>
      <c r="N725">
        <v>0</v>
      </c>
      <c r="O725">
        <v>12697140</v>
      </c>
      <c r="P725" t="s">
        <v>118</v>
      </c>
      <c r="Q725">
        <v>55339</v>
      </c>
      <c r="R725">
        <v>0</v>
      </c>
      <c r="S725">
        <v>1.0118907801000001E-2</v>
      </c>
      <c r="T725" s="19">
        <v>275028.42</v>
      </c>
      <c r="U725" s="19">
        <v>278113.69</v>
      </c>
      <c r="V725" s="19">
        <f t="shared" si="11"/>
        <v>3085.2700000000186</v>
      </c>
      <c r="W725">
        <v>0</v>
      </c>
      <c r="X725">
        <v>0</v>
      </c>
      <c r="Y725">
        <v>0</v>
      </c>
      <c r="Z725">
        <v>3085.27000000002</v>
      </c>
      <c r="AA725">
        <v>275028.42</v>
      </c>
      <c r="AB725">
        <v>1.1218004306610001</v>
      </c>
      <c r="AC725">
        <v>1.265155508698</v>
      </c>
      <c r="AD725" s="55">
        <v>44516.209247685183</v>
      </c>
      <c r="AE725" s="55">
        <v>44516.336430868054</v>
      </c>
      <c r="AF725">
        <v>55339</v>
      </c>
      <c r="AG725" t="s">
        <v>2699</v>
      </c>
      <c r="AH725" t="s">
        <v>2700</v>
      </c>
      <c r="AI725" t="s">
        <v>120</v>
      </c>
      <c r="AJ725" t="s">
        <v>120</v>
      </c>
      <c r="AK725" s="55">
        <v>44516.151238425926</v>
      </c>
      <c r="AL725" s="55">
        <v>44516.250243055554</v>
      </c>
      <c r="AM725" t="s">
        <v>7</v>
      </c>
      <c r="AN725">
        <v>6451271</v>
      </c>
      <c r="AO725" t="s">
        <v>32</v>
      </c>
      <c r="AP725" t="s">
        <v>33</v>
      </c>
      <c r="AQ725">
        <v>3</v>
      </c>
      <c r="AR725" t="s">
        <v>325</v>
      </c>
      <c r="AS725" t="s">
        <v>2699</v>
      </c>
      <c r="AT725" s="53">
        <v>36161</v>
      </c>
      <c r="AU725" t="s">
        <v>326</v>
      </c>
      <c r="AV725" t="s">
        <v>325</v>
      </c>
      <c r="AW725" t="s">
        <v>7</v>
      </c>
      <c r="AX725" s="53">
        <v>44249</v>
      </c>
      <c r="AY725" t="s">
        <v>123</v>
      </c>
      <c r="AZ725" t="s">
        <v>52</v>
      </c>
      <c r="BA725" t="s">
        <v>53</v>
      </c>
      <c r="BB725" t="s">
        <v>233</v>
      </c>
      <c r="BC725" t="s">
        <v>120</v>
      </c>
      <c r="BD725" t="s">
        <v>124</v>
      </c>
      <c r="BE725" t="s">
        <v>120</v>
      </c>
    </row>
    <row r="726" spans="1:57" hidden="1" x14ac:dyDescent="0.3">
      <c r="A726" s="55">
        <v>44515</v>
      </c>
      <c r="B726" t="s">
        <v>1</v>
      </c>
      <c r="C726" t="s">
        <v>32</v>
      </c>
      <c r="D726" t="s">
        <v>33</v>
      </c>
      <c r="E726">
        <v>3</v>
      </c>
      <c r="F726" t="s">
        <v>52</v>
      </c>
      <c r="G726" t="s">
        <v>53</v>
      </c>
      <c r="H726" t="s">
        <v>116</v>
      </c>
      <c r="I726" t="s">
        <v>69</v>
      </c>
      <c r="J726" s="55">
        <v>44514</v>
      </c>
      <c r="K726" s="55">
        <v>44515</v>
      </c>
      <c r="L726">
        <v>4</v>
      </c>
      <c r="M726" t="s">
        <v>117</v>
      </c>
      <c r="N726">
        <v>0</v>
      </c>
      <c r="O726">
        <v>12697140</v>
      </c>
      <c r="P726" t="s">
        <v>118</v>
      </c>
      <c r="Q726">
        <v>55341</v>
      </c>
      <c r="R726">
        <v>0</v>
      </c>
      <c r="S726">
        <v>2.3490065529000001E-2</v>
      </c>
      <c r="T726" s="19">
        <v>638451.87</v>
      </c>
      <c r="U726" s="19">
        <v>643670.91</v>
      </c>
      <c r="V726" s="19">
        <f t="shared" si="11"/>
        <v>5219.0400000000373</v>
      </c>
      <c r="W726">
        <v>0</v>
      </c>
      <c r="X726">
        <v>0</v>
      </c>
      <c r="Y726">
        <v>0</v>
      </c>
      <c r="Z726">
        <v>5219.04000000004</v>
      </c>
      <c r="AA726">
        <v>638451.87</v>
      </c>
      <c r="AB726">
        <v>0.81745237898699996</v>
      </c>
      <c r="AC726">
        <v>0.67273446774800005</v>
      </c>
      <c r="AD726" s="55">
        <v>44516.209247685183</v>
      </c>
      <c r="AE726" s="55">
        <v>44516.336430868054</v>
      </c>
      <c r="AF726">
        <v>55341</v>
      </c>
      <c r="AG726" t="s">
        <v>2701</v>
      </c>
      <c r="AH726" t="s">
        <v>2702</v>
      </c>
      <c r="AI726" t="s">
        <v>120</v>
      </c>
      <c r="AJ726">
        <v>0</v>
      </c>
      <c r="AK726" s="55">
        <v>44516.151192129626</v>
      </c>
      <c r="AL726" s="55">
        <v>44516.250243055554</v>
      </c>
      <c r="AM726" t="s">
        <v>1</v>
      </c>
      <c r="AN726">
        <v>6637101</v>
      </c>
      <c r="AO726" t="s">
        <v>32</v>
      </c>
      <c r="AP726" t="s">
        <v>33</v>
      </c>
      <c r="AQ726">
        <v>3</v>
      </c>
      <c r="AR726" t="s">
        <v>158</v>
      </c>
      <c r="AS726" t="s">
        <v>2701</v>
      </c>
      <c r="AT726" s="53">
        <v>36161</v>
      </c>
      <c r="AU726" t="s">
        <v>238</v>
      </c>
      <c r="AV726" t="s">
        <v>239</v>
      </c>
      <c r="AW726" t="s">
        <v>1</v>
      </c>
      <c r="AX726" s="53">
        <v>44249</v>
      </c>
      <c r="AY726" t="s">
        <v>123</v>
      </c>
      <c r="AZ726" t="s">
        <v>52</v>
      </c>
      <c r="BA726" t="s">
        <v>53</v>
      </c>
      <c r="BB726" t="s">
        <v>233</v>
      </c>
      <c r="BC726" t="s">
        <v>120</v>
      </c>
      <c r="BD726" t="s">
        <v>124</v>
      </c>
      <c r="BE726" t="s">
        <v>120</v>
      </c>
    </row>
    <row r="727" spans="1:57" hidden="1" x14ac:dyDescent="0.3">
      <c r="A727" s="55">
        <v>44515</v>
      </c>
      <c r="B727" t="s">
        <v>8</v>
      </c>
      <c r="C727" t="s">
        <v>32</v>
      </c>
      <c r="D727" t="s">
        <v>33</v>
      </c>
      <c r="E727">
        <v>3</v>
      </c>
      <c r="F727" t="s">
        <v>52</v>
      </c>
      <c r="G727" t="s">
        <v>53</v>
      </c>
      <c r="H727" t="s">
        <v>116</v>
      </c>
      <c r="I727" t="s">
        <v>69</v>
      </c>
      <c r="J727" s="55">
        <v>44514</v>
      </c>
      <c r="K727" s="55">
        <v>44515</v>
      </c>
      <c r="L727">
        <v>4</v>
      </c>
      <c r="M727" t="s">
        <v>117</v>
      </c>
      <c r="N727">
        <v>0</v>
      </c>
      <c r="O727">
        <v>12697140</v>
      </c>
      <c r="P727" t="s">
        <v>118</v>
      </c>
      <c r="Q727">
        <v>55342</v>
      </c>
      <c r="R727">
        <v>0</v>
      </c>
      <c r="S727">
        <v>2.4689596405E-2</v>
      </c>
      <c r="T727" s="19">
        <v>671054.70501601498</v>
      </c>
      <c r="U727" s="19">
        <v>661087.00613731099</v>
      </c>
      <c r="V727" s="19">
        <f t="shared" si="11"/>
        <v>-9967.6988787039882</v>
      </c>
      <c r="W727">
        <v>0</v>
      </c>
      <c r="X727">
        <v>0</v>
      </c>
      <c r="Y727">
        <v>0</v>
      </c>
      <c r="Z727">
        <v>-9967.69887870399</v>
      </c>
      <c r="AA727">
        <v>671054.70501601498</v>
      </c>
      <c r="AB727">
        <v>-1.4853779884410001</v>
      </c>
      <c r="AC727">
        <v>-1.0786635096029999</v>
      </c>
      <c r="AD727" s="55">
        <v>44516.209247685183</v>
      </c>
      <c r="AE727" s="55">
        <v>44516.336430868054</v>
      </c>
      <c r="AF727">
        <v>55342</v>
      </c>
      <c r="AG727" t="s">
        <v>2703</v>
      </c>
      <c r="AH727">
        <v>8725</v>
      </c>
      <c r="AI727" t="s">
        <v>120</v>
      </c>
      <c r="AJ727" t="s">
        <v>120</v>
      </c>
      <c r="AK727" s="55">
        <v>44516.151226851849</v>
      </c>
      <c r="AL727" s="55">
        <v>44516.250243055554</v>
      </c>
      <c r="AM727" t="s">
        <v>8</v>
      </c>
      <c r="AN727" t="s">
        <v>2704</v>
      </c>
      <c r="AO727" t="s">
        <v>32</v>
      </c>
      <c r="AP727" t="s">
        <v>33</v>
      </c>
      <c r="AQ727">
        <v>3</v>
      </c>
      <c r="AR727" t="s">
        <v>161</v>
      </c>
      <c r="AS727" t="s">
        <v>2703</v>
      </c>
      <c r="AT727" s="53">
        <v>36161</v>
      </c>
      <c r="AU727" t="s">
        <v>240</v>
      </c>
      <c r="AV727" t="s">
        <v>161</v>
      </c>
      <c r="AW727" t="s">
        <v>8</v>
      </c>
      <c r="AX727" s="53">
        <v>44249</v>
      </c>
      <c r="AY727" t="s">
        <v>123</v>
      </c>
      <c r="AZ727" t="s">
        <v>52</v>
      </c>
      <c r="BA727" t="s">
        <v>53</v>
      </c>
      <c r="BB727" t="s">
        <v>233</v>
      </c>
      <c r="BC727" t="s">
        <v>120</v>
      </c>
      <c r="BD727" t="s">
        <v>124</v>
      </c>
      <c r="BE727" t="s">
        <v>120</v>
      </c>
    </row>
    <row r="728" spans="1:57" hidden="1" x14ac:dyDescent="0.3">
      <c r="A728" s="55">
        <v>44515</v>
      </c>
      <c r="B728" t="s">
        <v>4</v>
      </c>
      <c r="C728" t="s">
        <v>32</v>
      </c>
      <c r="D728" t="s">
        <v>33</v>
      </c>
      <c r="E728">
        <v>3</v>
      </c>
      <c r="F728" t="s">
        <v>52</v>
      </c>
      <c r="G728" t="s">
        <v>53</v>
      </c>
      <c r="H728" t="s">
        <v>116</v>
      </c>
      <c r="I728" t="s">
        <v>69</v>
      </c>
      <c r="J728" s="55">
        <v>44514</v>
      </c>
      <c r="K728" s="55">
        <v>44515</v>
      </c>
      <c r="L728">
        <v>4</v>
      </c>
      <c r="M728" t="s">
        <v>117</v>
      </c>
      <c r="N728">
        <v>0</v>
      </c>
      <c r="O728">
        <v>12697140</v>
      </c>
      <c r="P728" t="s">
        <v>118</v>
      </c>
      <c r="Q728">
        <v>55348</v>
      </c>
      <c r="R728">
        <v>0</v>
      </c>
      <c r="S728">
        <v>1.3531176904000001E-2</v>
      </c>
      <c r="T728" s="19">
        <v>367772.71596787701</v>
      </c>
      <c r="U728" s="19">
        <v>367477.04489951202</v>
      </c>
      <c r="V728" s="19">
        <f t="shared" si="11"/>
        <v>-295.67106836498715</v>
      </c>
      <c r="W728">
        <v>0</v>
      </c>
      <c r="X728">
        <v>0</v>
      </c>
      <c r="Y728">
        <v>0</v>
      </c>
      <c r="Z728">
        <v>-295.67106836498698</v>
      </c>
      <c r="AA728">
        <v>367772.71596787701</v>
      </c>
      <c r="AB728">
        <v>-8.0395052576999998E-2</v>
      </c>
      <c r="AC728">
        <v>0.52532065430899999</v>
      </c>
      <c r="AD728" s="55">
        <v>44516.209247685183</v>
      </c>
      <c r="AE728" s="55">
        <v>44516.336430868054</v>
      </c>
      <c r="AF728">
        <v>55348</v>
      </c>
      <c r="AG728" t="s">
        <v>2705</v>
      </c>
      <c r="AH728" t="s">
        <v>2706</v>
      </c>
      <c r="AI728" t="s">
        <v>120</v>
      </c>
      <c r="AJ728" t="s">
        <v>120</v>
      </c>
      <c r="AK728" s="55">
        <v>44516.151192129626</v>
      </c>
      <c r="AL728" s="55">
        <v>44516.250243055554</v>
      </c>
      <c r="AM728" t="s">
        <v>4</v>
      </c>
      <c r="AN728" t="s">
        <v>2707</v>
      </c>
      <c r="AO728" t="s">
        <v>32</v>
      </c>
      <c r="AP728" t="s">
        <v>33</v>
      </c>
      <c r="AQ728">
        <v>3</v>
      </c>
      <c r="AR728" t="s">
        <v>197</v>
      </c>
      <c r="AS728" t="s">
        <v>2705</v>
      </c>
      <c r="AT728" s="53">
        <v>36161</v>
      </c>
      <c r="AU728" t="s">
        <v>248</v>
      </c>
      <c r="AV728" t="s">
        <v>197</v>
      </c>
      <c r="AW728" t="s">
        <v>4</v>
      </c>
      <c r="AX728" s="53">
        <v>44249</v>
      </c>
      <c r="AY728" t="s">
        <v>123</v>
      </c>
      <c r="AZ728" t="s">
        <v>52</v>
      </c>
      <c r="BA728" t="s">
        <v>53</v>
      </c>
      <c r="BB728" t="s">
        <v>233</v>
      </c>
      <c r="BC728" t="s">
        <v>120</v>
      </c>
      <c r="BD728" t="s">
        <v>124</v>
      </c>
      <c r="BE728" t="s">
        <v>120</v>
      </c>
    </row>
    <row r="729" spans="1:57" hidden="1" x14ac:dyDescent="0.3">
      <c r="A729" s="55">
        <v>44515</v>
      </c>
      <c r="B729" t="s">
        <v>2</v>
      </c>
      <c r="C729" t="s">
        <v>32</v>
      </c>
      <c r="D729" t="s">
        <v>33</v>
      </c>
      <c r="E729">
        <v>3</v>
      </c>
      <c r="F729" t="s">
        <v>52</v>
      </c>
      <c r="G729" t="s">
        <v>53</v>
      </c>
      <c r="H729" t="s">
        <v>116</v>
      </c>
      <c r="I729" t="s">
        <v>69</v>
      </c>
      <c r="J729" s="55">
        <v>44514</v>
      </c>
      <c r="K729" s="55">
        <v>44515</v>
      </c>
      <c r="L729">
        <v>4</v>
      </c>
      <c r="M729" t="s">
        <v>117</v>
      </c>
      <c r="N729">
        <v>0</v>
      </c>
      <c r="O729">
        <v>12697140</v>
      </c>
      <c r="P729" t="s">
        <v>118</v>
      </c>
      <c r="Q729">
        <v>55353</v>
      </c>
      <c r="R729">
        <v>0</v>
      </c>
      <c r="S729">
        <v>1.0507434790000001E-2</v>
      </c>
      <c r="T729" s="19">
        <v>285588.44939835998</v>
      </c>
      <c r="U729" s="19">
        <v>285075.41022556199</v>
      </c>
      <c r="V729" s="19">
        <f t="shared" si="11"/>
        <v>-513.0391727979877</v>
      </c>
      <c r="W729">
        <v>0</v>
      </c>
      <c r="X729">
        <v>0</v>
      </c>
      <c r="Y729">
        <v>0</v>
      </c>
      <c r="Z729">
        <v>-513.03917279798804</v>
      </c>
      <c r="AA729">
        <v>285588.44939835998</v>
      </c>
      <c r="AB729">
        <v>-0.17964283005100001</v>
      </c>
      <c r="AC729">
        <v>0.26923887564799998</v>
      </c>
      <c r="AD729" s="55">
        <v>44516.209247685183</v>
      </c>
      <c r="AE729" s="55">
        <v>44516.336430868054</v>
      </c>
      <c r="AF729">
        <v>55353</v>
      </c>
      <c r="AG729" t="s">
        <v>2708</v>
      </c>
      <c r="AH729" t="s">
        <v>2709</v>
      </c>
      <c r="AI729" t="s">
        <v>120</v>
      </c>
      <c r="AJ729">
        <v>0</v>
      </c>
      <c r="AK729" s="55">
        <v>44516.151203703703</v>
      </c>
      <c r="AL729" s="55">
        <v>44516.250243055554</v>
      </c>
      <c r="AM729" t="s">
        <v>2</v>
      </c>
      <c r="AN729">
        <v>7124594</v>
      </c>
      <c r="AO729" t="s">
        <v>32</v>
      </c>
      <c r="AP729" t="s">
        <v>33</v>
      </c>
      <c r="AQ729">
        <v>3</v>
      </c>
      <c r="AR729" t="s">
        <v>140</v>
      </c>
      <c r="AS729" t="s">
        <v>2708</v>
      </c>
      <c r="AT729" s="53">
        <v>36161</v>
      </c>
      <c r="AU729" t="s">
        <v>237</v>
      </c>
      <c r="AV729" t="s">
        <v>140</v>
      </c>
      <c r="AW729" t="s">
        <v>2</v>
      </c>
      <c r="AX729" s="53">
        <v>44249</v>
      </c>
      <c r="AY729" t="s">
        <v>123</v>
      </c>
      <c r="AZ729" t="s">
        <v>52</v>
      </c>
      <c r="BA729" t="s">
        <v>53</v>
      </c>
      <c r="BB729" t="s">
        <v>233</v>
      </c>
      <c r="BC729" t="s">
        <v>120</v>
      </c>
      <c r="BD729" t="s">
        <v>124</v>
      </c>
      <c r="BE729" t="s">
        <v>120</v>
      </c>
    </row>
    <row r="730" spans="1:57" hidden="1" x14ac:dyDescent="0.3">
      <c r="A730" s="55">
        <v>44515</v>
      </c>
      <c r="B730" t="s">
        <v>8</v>
      </c>
      <c r="C730" t="s">
        <v>32</v>
      </c>
      <c r="D730" t="s">
        <v>33</v>
      </c>
      <c r="E730">
        <v>3</v>
      </c>
      <c r="F730" t="s">
        <v>52</v>
      </c>
      <c r="G730" t="s">
        <v>53</v>
      </c>
      <c r="H730" t="s">
        <v>116</v>
      </c>
      <c r="I730" t="s">
        <v>69</v>
      </c>
      <c r="J730" s="55">
        <v>44514</v>
      </c>
      <c r="K730" s="55">
        <v>44515</v>
      </c>
      <c r="L730">
        <v>4</v>
      </c>
      <c r="M730" t="s">
        <v>117</v>
      </c>
      <c r="N730">
        <v>0</v>
      </c>
      <c r="O730">
        <v>12697140</v>
      </c>
      <c r="P730" t="s">
        <v>118</v>
      </c>
      <c r="Q730">
        <v>55358</v>
      </c>
      <c r="R730">
        <v>0</v>
      </c>
      <c r="S730">
        <v>3.8794688680000001E-3</v>
      </c>
      <c r="T730" s="19">
        <v>105442.624250801</v>
      </c>
      <c r="U730" s="19">
        <v>105184.919306866</v>
      </c>
      <c r="V730" s="19">
        <f t="shared" si="11"/>
        <v>-257.70494393500849</v>
      </c>
      <c r="W730">
        <v>0</v>
      </c>
      <c r="X730">
        <v>0</v>
      </c>
      <c r="Y730">
        <v>0</v>
      </c>
      <c r="Z730">
        <v>-257.70494393500798</v>
      </c>
      <c r="AA730">
        <v>105442.624250801</v>
      </c>
      <c r="AB730">
        <v>-0.24440300662700001</v>
      </c>
      <c r="AC730">
        <v>0.167434072834</v>
      </c>
      <c r="AD730" s="55">
        <v>44516.209247685183</v>
      </c>
      <c r="AE730" s="55">
        <v>44516.336430868054</v>
      </c>
      <c r="AF730">
        <v>55358</v>
      </c>
      <c r="AG730" t="s">
        <v>2710</v>
      </c>
      <c r="AH730">
        <v>4581</v>
      </c>
      <c r="AI730" t="s">
        <v>120</v>
      </c>
      <c r="AJ730" t="s">
        <v>120</v>
      </c>
      <c r="AK730" s="55">
        <v>44516.151226851849</v>
      </c>
      <c r="AL730" s="55">
        <v>44516.250243055554</v>
      </c>
      <c r="AM730" t="s">
        <v>8</v>
      </c>
      <c r="AN730" t="s">
        <v>2711</v>
      </c>
      <c r="AO730" t="s">
        <v>32</v>
      </c>
      <c r="AP730" t="s">
        <v>33</v>
      </c>
      <c r="AQ730">
        <v>3</v>
      </c>
      <c r="AR730" t="s">
        <v>161</v>
      </c>
      <c r="AS730" t="s">
        <v>2710</v>
      </c>
      <c r="AT730" s="53">
        <v>36161</v>
      </c>
      <c r="AU730" t="s">
        <v>240</v>
      </c>
      <c r="AV730" t="s">
        <v>161</v>
      </c>
      <c r="AW730" t="s">
        <v>8</v>
      </c>
      <c r="AX730" s="53">
        <v>44249</v>
      </c>
      <c r="AY730" t="s">
        <v>123</v>
      </c>
      <c r="AZ730" t="s">
        <v>52</v>
      </c>
      <c r="BA730" t="s">
        <v>53</v>
      </c>
      <c r="BB730" t="s">
        <v>233</v>
      </c>
      <c r="BC730" t="s">
        <v>120</v>
      </c>
      <c r="BD730" t="s">
        <v>124</v>
      </c>
      <c r="BE730" t="s">
        <v>120</v>
      </c>
    </row>
    <row r="731" spans="1:57" hidden="1" x14ac:dyDescent="0.3">
      <c r="A731" s="55">
        <v>44515</v>
      </c>
      <c r="B731" t="s">
        <v>5</v>
      </c>
      <c r="C731" t="s">
        <v>32</v>
      </c>
      <c r="D731" t="s">
        <v>33</v>
      </c>
      <c r="E731">
        <v>3</v>
      </c>
      <c r="F731" t="s">
        <v>52</v>
      </c>
      <c r="G731" t="s">
        <v>53</v>
      </c>
      <c r="H731" t="s">
        <v>116</v>
      </c>
      <c r="I731" t="s">
        <v>69</v>
      </c>
      <c r="J731" s="55">
        <v>44514</v>
      </c>
      <c r="K731" s="55">
        <v>44515</v>
      </c>
      <c r="L731">
        <v>4</v>
      </c>
      <c r="M731" t="s">
        <v>117</v>
      </c>
      <c r="N731">
        <v>0</v>
      </c>
      <c r="O731">
        <v>12697140</v>
      </c>
      <c r="P731" t="s">
        <v>118</v>
      </c>
      <c r="Q731">
        <v>55359</v>
      </c>
      <c r="R731">
        <v>0</v>
      </c>
      <c r="S731">
        <v>2.2944182213999999E-2</v>
      </c>
      <c r="T731" s="19">
        <v>623614.94999999995</v>
      </c>
      <c r="U731" s="19">
        <v>627155.64</v>
      </c>
      <c r="V731" s="19">
        <f t="shared" si="11"/>
        <v>3540.6900000000605</v>
      </c>
      <c r="W731">
        <v>0</v>
      </c>
      <c r="X731">
        <v>0</v>
      </c>
      <c r="Y731">
        <v>0</v>
      </c>
      <c r="Z731">
        <v>3540.6900000000601</v>
      </c>
      <c r="AA731">
        <v>623614.94999999995</v>
      </c>
      <c r="AB731">
        <v>0.567768620685</v>
      </c>
      <c r="AC731">
        <v>0.68711656441699998</v>
      </c>
      <c r="AD731" s="55">
        <v>44516.209247685183</v>
      </c>
      <c r="AE731" s="55">
        <v>44516.336430868054</v>
      </c>
      <c r="AF731">
        <v>55359</v>
      </c>
      <c r="AG731" t="s">
        <v>2712</v>
      </c>
      <c r="AH731" t="s">
        <v>2713</v>
      </c>
      <c r="AI731" t="s">
        <v>120</v>
      </c>
      <c r="AJ731">
        <v>0</v>
      </c>
      <c r="AK731" s="55">
        <v>44516.151203703703</v>
      </c>
      <c r="AL731" s="55">
        <v>44516.250243055554</v>
      </c>
      <c r="AM731" t="s">
        <v>5</v>
      </c>
      <c r="AN731">
        <v>3208986</v>
      </c>
      <c r="AO731" t="s">
        <v>32</v>
      </c>
      <c r="AP731" t="s">
        <v>33</v>
      </c>
      <c r="AQ731">
        <v>3</v>
      </c>
      <c r="AR731" t="s">
        <v>167</v>
      </c>
      <c r="AS731" t="s">
        <v>2712</v>
      </c>
      <c r="AT731" s="53">
        <v>36161</v>
      </c>
      <c r="AU731" t="s">
        <v>241</v>
      </c>
      <c r="AV731" t="s">
        <v>167</v>
      </c>
      <c r="AW731" t="s">
        <v>5</v>
      </c>
      <c r="AX731" s="53">
        <v>44249</v>
      </c>
      <c r="AY731" t="s">
        <v>123</v>
      </c>
      <c r="AZ731" t="s">
        <v>52</v>
      </c>
      <c r="BA731" t="s">
        <v>53</v>
      </c>
      <c r="BB731" t="s">
        <v>233</v>
      </c>
      <c r="BC731" t="s">
        <v>120</v>
      </c>
      <c r="BD731" t="s">
        <v>124</v>
      </c>
      <c r="BE731" t="s">
        <v>120</v>
      </c>
    </row>
    <row r="732" spans="1:57" hidden="1" x14ac:dyDescent="0.3">
      <c r="A732" s="55">
        <v>44515</v>
      </c>
      <c r="B732" t="s">
        <v>7</v>
      </c>
      <c r="C732" t="s">
        <v>32</v>
      </c>
      <c r="D732" t="s">
        <v>33</v>
      </c>
      <c r="E732">
        <v>3</v>
      </c>
      <c r="F732" t="s">
        <v>52</v>
      </c>
      <c r="G732" t="s">
        <v>53</v>
      </c>
      <c r="H732" t="s">
        <v>116</v>
      </c>
      <c r="I732" t="s">
        <v>69</v>
      </c>
      <c r="J732" s="55">
        <v>44514</v>
      </c>
      <c r="K732" s="55">
        <v>44515</v>
      </c>
      <c r="L732">
        <v>4</v>
      </c>
      <c r="M732" t="s">
        <v>117</v>
      </c>
      <c r="N732">
        <v>0</v>
      </c>
      <c r="O732">
        <v>12697140</v>
      </c>
      <c r="P732" t="s">
        <v>118</v>
      </c>
      <c r="Q732">
        <v>55361</v>
      </c>
      <c r="R732">
        <v>0</v>
      </c>
      <c r="S732">
        <v>8.5138528259999999E-3</v>
      </c>
      <c r="T732" s="19">
        <v>231403.58</v>
      </c>
      <c r="U732" s="19">
        <v>107832.93</v>
      </c>
      <c r="V732" s="19">
        <f t="shared" si="11"/>
        <v>-123570.65</v>
      </c>
      <c r="W732">
        <v>-126093.41</v>
      </c>
      <c r="X732">
        <v>0</v>
      </c>
      <c r="Y732">
        <v>-126093.41</v>
      </c>
      <c r="Z732">
        <v>2522.7600000000102</v>
      </c>
      <c r="AA732">
        <v>231403.58</v>
      </c>
      <c r="AB732">
        <v>1.0901992095369999</v>
      </c>
      <c r="AC732">
        <v>1.233517652063</v>
      </c>
      <c r="AD732" s="55">
        <v>44516.209247685183</v>
      </c>
      <c r="AE732" s="55">
        <v>44516.336430868054</v>
      </c>
      <c r="AF732">
        <v>55361</v>
      </c>
      <c r="AG732" t="s">
        <v>2714</v>
      </c>
      <c r="AH732" t="s">
        <v>2715</v>
      </c>
      <c r="AI732" t="s">
        <v>120</v>
      </c>
      <c r="AJ732" t="s">
        <v>120</v>
      </c>
      <c r="AK732" s="55">
        <v>44516.151238425926</v>
      </c>
      <c r="AL732" s="55">
        <v>44516.250243055554</v>
      </c>
      <c r="AM732" t="s">
        <v>7</v>
      </c>
      <c r="AN732">
        <v>6308913</v>
      </c>
      <c r="AO732" t="s">
        <v>32</v>
      </c>
      <c r="AP732" t="s">
        <v>33</v>
      </c>
      <c r="AQ732">
        <v>3</v>
      </c>
      <c r="AR732" t="s">
        <v>325</v>
      </c>
      <c r="AS732" t="s">
        <v>2714</v>
      </c>
      <c r="AT732" s="53">
        <v>36161</v>
      </c>
      <c r="AU732" t="s">
        <v>326</v>
      </c>
      <c r="AV732" t="s">
        <v>325</v>
      </c>
      <c r="AW732" t="s">
        <v>7</v>
      </c>
      <c r="AX732" s="53">
        <v>44249</v>
      </c>
      <c r="AY732" t="s">
        <v>123</v>
      </c>
      <c r="AZ732" t="s">
        <v>52</v>
      </c>
      <c r="BA732" t="s">
        <v>53</v>
      </c>
      <c r="BB732" t="s">
        <v>233</v>
      </c>
      <c r="BC732" t="s">
        <v>120</v>
      </c>
      <c r="BD732" t="s">
        <v>124</v>
      </c>
      <c r="BE732" t="s">
        <v>120</v>
      </c>
    </row>
    <row r="733" spans="1:57" hidden="1" x14ac:dyDescent="0.3">
      <c r="A733" s="55">
        <v>44515</v>
      </c>
      <c r="B733" t="s">
        <v>1</v>
      </c>
      <c r="C733" t="s">
        <v>32</v>
      </c>
      <c r="D733" t="s">
        <v>33</v>
      </c>
      <c r="E733">
        <v>3</v>
      </c>
      <c r="F733" t="s">
        <v>52</v>
      </c>
      <c r="G733" t="s">
        <v>53</v>
      </c>
      <c r="H733" t="s">
        <v>116</v>
      </c>
      <c r="I733" t="s">
        <v>69</v>
      </c>
      <c r="J733" s="55">
        <v>44514</v>
      </c>
      <c r="K733" s="55">
        <v>44515</v>
      </c>
      <c r="L733">
        <v>4</v>
      </c>
      <c r="M733" t="s">
        <v>117</v>
      </c>
      <c r="N733">
        <v>0</v>
      </c>
      <c r="O733">
        <v>12697140</v>
      </c>
      <c r="P733" t="s">
        <v>118</v>
      </c>
      <c r="Q733">
        <v>55363</v>
      </c>
      <c r="R733">
        <v>0</v>
      </c>
      <c r="S733">
        <v>9.8025362319999997E-3</v>
      </c>
      <c r="T733" s="19">
        <v>266429.55</v>
      </c>
      <c r="U733" s="19">
        <v>134479.28</v>
      </c>
      <c r="V733" s="19">
        <f t="shared" si="11"/>
        <v>-131950.26999999999</v>
      </c>
      <c r="W733">
        <v>-128536.45</v>
      </c>
      <c r="X733">
        <v>0</v>
      </c>
      <c r="Y733">
        <v>-128536.45</v>
      </c>
      <c r="Z733">
        <v>-3413.8199999999902</v>
      </c>
      <c r="AA733">
        <v>266429.55</v>
      </c>
      <c r="AB733">
        <v>-1.2813218353589999</v>
      </c>
      <c r="AC733">
        <v>-1.423027166882</v>
      </c>
      <c r="AD733" s="55">
        <v>44516.209247685183</v>
      </c>
      <c r="AE733" s="55">
        <v>44516.336430868054</v>
      </c>
      <c r="AF733">
        <v>55363</v>
      </c>
      <c r="AG733" t="s">
        <v>2716</v>
      </c>
      <c r="AH733" t="s">
        <v>2717</v>
      </c>
      <c r="AI733" t="s">
        <v>120</v>
      </c>
      <c r="AJ733" t="s">
        <v>120</v>
      </c>
      <c r="AK733" s="55">
        <v>44516.151192129626</v>
      </c>
      <c r="AL733" s="55">
        <v>44516.250243055554</v>
      </c>
      <c r="AM733" t="s">
        <v>1</v>
      </c>
      <c r="AN733">
        <v>6458001</v>
      </c>
      <c r="AO733" t="s">
        <v>32</v>
      </c>
      <c r="AP733" t="s">
        <v>33</v>
      </c>
      <c r="AQ733">
        <v>3</v>
      </c>
      <c r="AR733" t="s">
        <v>158</v>
      </c>
      <c r="AS733" t="s">
        <v>2716</v>
      </c>
      <c r="AT733" s="53">
        <v>36161</v>
      </c>
      <c r="AU733" t="s">
        <v>238</v>
      </c>
      <c r="AV733" t="s">
        <v>239</v>
      </c>
      <c r="AW733" t="s">
        <v>1</v>
      </c>
      <c r="AX733" s="53">
        <v>44249</v>
      </c>
      <c r="AY733" t="s">
        <v>123</v>
      </c>
      <c r="AZ733" t="s">
        <v>52</v>
      </c>
      <c r="BA733" t="s">
        <v>53</v>
      </c>
      <c r="BB733" t="s">
        <v>233</v>
      </c>
      <c r="BC733" t="s">
        <v>120</v>
      </c>
      <c r="BD733" t="s">
        <v>124</v>
      </c>
      <c r="BE733" t="s">
        <v>120</v>
      </c>
    </row>
    <row r="734" spans="1:57" hidden="1" x14ac:dyDescent="0.3">
      <c r="A734" s="55">
        <v>44515</v>
      </c>
      <c r="B734" t="s">
        <v>4</v>
      </c>
      <c r="C734" t="s">
        <v>32</v>
      </c>
      <c r="D734" t="s">
        <v>33</v>
      </c>
      <c r="E734">
        <v>3</v>
      </c>
      <c r="F734" t="s">
        <v>52</v>
      </c>
      <c r="G734" t="s">
        <v>53</v>
      </c>
      <c r="H734" t="s">
        <v>116</v>
      </c>
      <c r="I734" t="s">
        <v>69</v>
      </c>
      <c r="J734" s="55">
        <v>44514</v>
      </c>
      <c r="K734" s="55">
        <v>44515</v>
      </c>
      <c r="L734">
        <v>4</v>
      </c>
      <c r="M734" t="s">
        <v>117</v>
      </c>
      <c r="N734">
        <v>0</v>
      </c>
      <c r="O734">
        <v>12697140</v>
      </c>
      <c r="P734" t="s">
        <v>118</v>
      </c>
      <c r="Q734">
        <v>55370</v>
      </c>
      <c r="R734">
        <v>0</v>
      </c>
      <c r="S734">
        <v>1.0095647508999999E-2</v>
      </c>
      <c r="T734" s="19">
        <v>278321.973290294</v>
      </c>
      <c r="U734" s="19">
        <v>275021.32192506298</v>
      </c>
      <c r="V734" s="19">
        <f t="shared" si="11"/>
        <v>-3300.6513652310241</v>
      </c>
      <c r="W734">
        <v>0</v>
      </c>
      <c r="X734">
        <v>-3925.76</v>
      </c>
      <c r="Y734">
        <v>-3925.76</v>
      </c>
      <c r="Z734">
        <v>625.108634768976</v>
      </c>
      <c r="AA734">
        <v>274396.21329029399</v>
      </c>
      <c r="AB734">
        <v>0.22781241303300001</v>
      </c>
      <c r="AC734">
        <v>0.84414708463999999</v>
      </c>
      <c r="AD734" s="55">
        <v>44516.209247685183</v>
      </c>
      <c r="AE734" s="55">
        <v>44516.336430868054</v>
      </c>
      <c r="AF734">
        <v>55370</v>
      </c>
      <c r="AG734" t="s">
        <v>2718</v>
      </c>
      <c r="AH734" t="s">
        <v>2719</v>
      </c>
      <c r="AI734" t="s">
        <v>120</v>
      </c>
      <c r="AJ734" t="s">
        <v>120</v>
      </c>
      <c r="AK734" s="55">
        <v>44516.151192129626</v>
      </c>
      <c r="AL734" s="55">
        <v>44516.250243055554</v>
      </c>
      <c r="AM734" t="s">
        <v>4</v>
      </c>
      <c r="AN734">
        <v>5650422</v>
      </c>
      <c r="AO734" t="s">
        <v>32</v>
      </c>
      <c r="AP734" t="s">
        <v>33</v>
      </c>
      <c r="AQ734">
        <v>3</v>
      </c>
      <c r="AR734" t="s">
        <v>347</v>
      </c>
      <c r="AS734" t="s">
        <v>2718</v>
      </c>
      <c r="AT734" s="53">
        <v>36161</v>
      </c>
      <c r="AU734" t="s">
        <v>348</v>
      </c>
      <c r="AV734" t="s">
        <v>347</v>
      </c>
      <c r="AW734" t="s">
        <v>4</v>
      </c>
      <c r="AX734" s="53">
        <v>44249</v>
      </c>
      <c r="AY734" t="s">
        <v>123</v>
      </c>
      <c r="AZ734" t="s">
        <v>52</v>
      </c>
      <c r="BA734" t="s">
        <v>53</v>
      </c>
      <c r="BB734" t="s">
        <v>233</v>
      </c>
      <c r="BC734" t="s">
        <v>120</v>
      </c>
      <c r="BD734" t="s">
        <v>124</v>
      </c>
      <c r="BE734" t="s">
        <v>120</v>
      </c>
    </row>
    <row r="735" spans="1:57" hidden="1" x14ac:dyDescent="0.3">
      <c r="A735" s="55">
        <v>44515</v>
      </c>
      <c r="B735" t="s">
        <v>8</v>
      </c>
      <c r="C735" t="s">
        <v>32</v>
      </c>
      <c r="D735" t="s">
        <v>33</v>
      </c>
      <c r="E735">
        <v>3</v>
      </c>
      <c r="F735" t="s">
        <v>52</v>
      </c>
      <c r="G735" t="s">
        <v>53</v>
      </c>
      <c r="H735" t="s">
        <v>116</v>
      </c>
      <c r="I735" t="s">
        <v>69</v>
      </c>
      <c r="J735" s="55">
        <v>44514</v>
      </c>
      <c r="K735" s="55">
        <v>44515</v>
      </c>
      <c r="L735">
        <v>4</v>
      </c>
      <c r="M735" t="s">
        <v>117</v>
      </c>
      <c r="N735">
        <v>0</v>
      </c>
      <c r="O735">
        <v>12697140</v>
      </c>
      <c r="P735" t="s">
        <v>118</v>
      </c>
      <c r="Q735">
        <v>55377</v>
      </c>
      <c r="R735">
        <v>0</v>
      </c>
      <c r="S735">
        <v>9.6483318870000008E-3</v>
      </c>
      <c r="T735" s="19">
        <v>262238.32912860299</v>
      </c>
      <c r="U735" s="19">
        <v>136762.376880895</v>
      </c>
      <c r="V735" s="19">
        <f t="shared" si="11"/>
        <v>-125475.95224770799</v>
      </c>
      <c r="W735">
        <v>-124793.36</v>
      </c>
      <c r="X735">
        <v>0</v>
      </c>
      <c r="Y735">
        <v>-124793.36</v>
      </c>
      <c r="Z735">
        <v>-682.59224770798801</v>
      </c>
      <c r="AA735">
        <v>262238.32912860299</v>
      </c>
      <c r="AB735">
        <v>-0.26029461443599999</v>
      </c>
      <c r="AC735">
        <v>0.151476899773</v>
      </c>
      <c r="AD735" s="55">
        <v>44516.209247685183</v>
      </c>
      <c r="AE735" s="55">
        <v>44516.336430868054</v>
      </c>
      <c r="AF735">
        <v>55377</v>
      </c>
      <c r="AG735" t="s">
        <v>2720</v>
      </c>
      <c r="AH735">
        <v>5333</v>
      </c>
      <c r="AI735" t="s">
        <v>120</v>
      </c>
      <c r="AJ735" t="s">
        <v>120</v>
      </c>
      <c r="AK735" s="55">
        <v>44516.151226851849</v>
      </c>
      <c r="AL735" s="55">
        <v>44516.250243055554</v>
      </c>
      <c r="AM735" t="s">
        <v>8</v>
      </c>
      <c r="AN735">
        <v>6619507</v>
      </c>
      <c r="AO735" t="s">
        <v>32</v>
      </c>
      <c r="AP735" t="s">
        <v>33</v>
      </c>
      <c r="AQ735">
        <v>3</v>
      </c>
      <c r="AR735" t="s">
        <v>161</v>
      </c>
      <c r="AS735" t="s">
        <v>2720</v>
      </c>
      <c r="AT735" s="53">
        <v>36161</v>
      </c>
      <c r="AU735" t="s">
        <v>240</v>
      </c>
      <c r="AV735" t="s">
        <v>161</v>
      </c>
      <c r="AW735" t="s">
        <v>8</v>
      </c>
      <c r="AX735" s="53">
        <v>44249</v>
      </c>
      <c r="AY735" t="s">
        <v>123</v>
      </c>
      <c r="AZ735" t="s">
        <v>52</v>
      </c>
      <c r="BA735" t="s">
        <v>53</v>
      </c>
      <c r="BB735" t="s">
        <v>233</v>
      </c>
      <c r="BC735" t="s">
        <v>120</v>
      </c>
      <c r="BD735" t="s">
        <v>124</v>
      </c>
      <c r="BE735" t="s">
        <v>120</v>
      </c>
    </row>
    <row r="736" spans="1:57" hidden="1" x14ac:dyDescent="0.3">
      <c r="A736" s="55">
        <v>44515</v>
      </c>
      <c r="B736" t="s">
        <v>1</v>
      </c>
      <c r="C736" t="s">
        <v>32</v>
      </c>
      <c r="D736" t="s">
        <v>33</v>
      </c>
      <c r="E736">
        <v>3</v>
      </c>
      <c r="F736" t="s">
        <v>52</v>
      </c>
      <c r="G736" t="s">
        <v>53</v>
      </c>
      <c r="H736" t="s">
        <v>116</v>
      </c>
      <c r="I736" t="s">
        <v>69</v>
      </c>
      <c r="J736" s="55">
        <v>44514</v>
      </c>
      <c r="K736" s="55">
        <v>44515</v>
      </c>
      <c r="L736">
        <v>4</v>
      </c>
      <c r="M736" t="s">
        <v>117</v>
      </c>
      <c r="N736">
        <v>0</v>
      </c>
      <c r="O736">
        <v>12697140</v>
      </c>
      <c r="P736" t="s">
        <v>118</v>
      </c>
      <c r="Q736">
        <v>55381</v>
      </c>
      <c r="R736">
        <v>0</v>
      </c>
      <c r="S736">
        <v>0.13458553024799999</v>
      </c>
      <c r="T736" s="19">
        <v>3657988.24</v>
      </c>
      <c r="U736" s="19">
        <v>3373986.85</v>
      </c>
      <c r="V736" s="19">
        <f t="shared" si="11"/>
        <v>-284001.39000000013</v>
      </c>
      <c r="W736">
        <v>-265939.34999999998</v>
      </c>
      <c r="X736">
        <v>0</v>
      </c>
      <c r="Y736">
        <v>-265939.34999999998</v>
      </c>
      <c r="Z736">
        <v>-18062.040000000201</v>
      </c>
      <c r="AA736">
        <v>3657988.24</v>
      </c>
      <c r="AB736">
        <v>-0.49376976673900003</v>
      </c>
      <c r="AC736">
        <v>-0.63660477453599995</v>
      </c>
      <c r="AD736" s="55">
        <v>44516.209247685183</v>
      </c>
      <c r="AE736" s="55">
        <v>44516.336430868054</v>
      </c>
      <c r="AF736">
        <v>55381</v>
      </c>
      <c r="AG736" t="s">
        <v>2721</v>
      </c>
      <c r="AH736" t="s">
        <v>1586</v>
      </c>
      <c r="AI736" t="s">
        <v>120</v>
      </c>
      <c r="AJ736">
        <v>0</v>
      </c>
      <c r="AK736" s="55">
        <v>44516.151192129626</v>
      </c>
      <c r="AL736" s="55">
        <v>44516.250243055554</v>
      </c>
      <c r="AM736" t="s">
        <v>1</v>
      </c>
      <c r="AN736">
        <v>6144690</v>
      </c>
      <c r="AO736" t="s">
        <v>32</v>
      </c>
      <c r="AP736" t="s">
        <v>33</v>
      </c>
      <c r="AQ736">
        <v>3</v>
      </c>
      <c r="AR736" t="s">
        <v>158</v>
      </c>
      <c r="AS736" t="s">
        <v>2721</v>
      </c>
      <c r="AT736" s="53">
        <v>36161</v>
      </c>
      <c r="AU736" t="s">
        <v>238</v>
      </c>
      <c r="AV736" t="s">
        <v>239</v>
      </c>
      <c r="AW736" t="s">
        <v>1</v>
      </c>
      <c r="AX736" s="53">
        <v>44249</v>
      </c>
      <c r="AY736" t="s">
        <v>123</v>
      </c>
      <c r="AZ736" t="s">
        <v>52</v>
      </c>
      <c r="BA736" t="s">
        <v>53</v>
      </c>
      <c r="BB736" t="s">
        <v>233</v>
      </c>
      <c r="BC736" t="s">
        <v>120</v>
      </c>
      <c r="BD736" t="s">
        <v>124</v>
      </c>
      <c r="BE736" t="s">
        <v>120</v>
      </c>
    </row>
    <row r="737" spans="1:57" hidden="1" x14ac:dyDescent="0.3">
      <c r="A737" s="55">
        <v>44515</v>
      </c>
      <c r="B737" t="s">
        <v>8</v>
      </c>
      <c r="C737" t="s">
        <v>32</v>
      </c>
      <c r="D737" t="s">
        <v>33</v>
      </c>
      <c r="E737">
        <v>3</v>
      </c>
      <c r="F737" t="s">
        <v>52</v>
      </c>
      <c r="G737" t="s">
        <v>53</v>
      </c>
      <c r="H737" t="s">
        <v>116</v>
      </c>
      <c r="I737" t="s">
        <v>69</v>
      </c>
      <c r="J737" s="55">
        <v>44514</v>
      </c>
      <c r="K737" s="55">
        <v>44515</v>
      </c>
      <c r="L737">
        <v>4</v>
      </c>
      <c r="M737" t="s">
        <v>117</v>
      </c>
      <c r="N737">
        <v>0</v>
      </c>
      <c r="O737">
        <v>12697140</v>
      </c>
      <c r="P737" t="s">
        <v>118</v>
      </c>
      <c r="Q737">
        <v>55383</v>
      </c>
      <c r="R737">
        <v>0</v>
      </c>
      <c r="S737">
        <v>5.6082521708000002E-2</v>
      </c>
      <c r="T737" s="19">
        <v>1524303.5748290999</v>
      </c>
      <c r="U737" s="19">
        <v>1372679.7019916701</v>
      </c>
      <c r="V737" s="19">
        <f t="shared" si="11"/>
        <v>-151623.87283742987</v>
      </c>
      <c r="W737">
        <v>-124943.91</v>
      </c>
      <c r="X737">
        <v>0</v>
      </c>
      <c r="Y737">
        <v>-124943.91</v>
      </c>
      <c r="Z737">
        <v>-26679.962837429899</v>
      </c>
      <c r="AA737">
        <v>1524303.5748290999</v>
      </c>
      <c r="AB737">
        <v>-1.750305075577</v>
      </c>
      <c r="AC737">
        <v>-1.3446857549889999</v>
      </c>
      <c r="AD737" s="55">
        <v>44516.209247685183</v>
      </c>
      <c r="AE737" s="55">
        <v>44516.336430868054</v>
      </c>
      <c r="AF737">
        <v>55383</v>
      </c>
      <c r="AG737" t="s">
        <v>2722</v>
      </c>
      <c r="AH737">
        <v>8411</v>
      </c>
      <c r="AI737" t="s">
        <v>120</v>
      </c>
      <c r="AJ737" t="s">
        <v>120</v>
      </c>
      <c r="AK737" s="55">
        <v>44516.151226851849</v>
      </c>
      <c r="AL737" s="55">
        <v>44516.250243055554</v>
      </c>
      <c r="AM737" t="s">
        <v>8</v>
      </c>
      <c r="AN737">
        <v>6591014</v>
      </c>
      <c r="AO737" t="s">
        <v>32</v>
      </c>
      <c r="AP737" t="s">
        <v>33</v>
      </c>
      <c r="AQ737">
        <v>3</v>
      </c>
      <c r="AR737" t="s">
        <v>161</v>
      </c>
      <c r="AS737" t="s">
        <v>2722</v>
      </c>
      <c r="AT737" s="53">
        <v>36161</v>
      </c>
      <c r="AU737" t="s">
        <v>240</v>
      </c>
      <c r="AV737" t="s">
        <v>161</v>
      </c>
      <c r="AW737" t="s">
        <v>8</v>
      </c>
      <c r="AX737" s="53">
        <v>44249</v>
      </c>
      <c r="AY737" t="s">
        <v>123</v>
      </c>
      <c r="AZ737" t="s">
        <v>52</v>
      </c>
      <c r="BA737" t="s">
        <v>53</v>
      </c>
      <c r="BB737" t="s">
        <v>233</v>
      </c>
      <c r="BC737" t="s">
        <v>120</v>
      </c>
      <c r="BD737" t="s">
        <v>124</v>
      </c>
      <c r="BE737" t="s">
        <v>120</v>
      </c>
    </row>
    <row r="738" spans="1:57" hidden="1" x14ac:dyDescent="0.3">
      <c r="A738" s="55">
        <v>44515</v>
      </c>
      <c r="B738" t="s">
        <v>1</v>
      </c>
      <c r="C738" t="s">
        <v>32</v>
      </c>
      <c r="D738" t="s">
        <v>33</v>
      </c>
      <c r="E738">
        <v>3</v>
      </c>
      <c r="F738" t="s">
        <v>52</v>
      </c>
      <c r="G738" t="s">
        <v>53</v>
      </c>
      <c r="H738" t="s">
        <v>116</v>
      </c>
      <c r="I738" t="s">
        <v>69</v>
      </c>
      <c r="J738" s="55">
        <v>44514</v>
      </c>
      <c r="K738" s="55">
        <v>44515</v>
      </c>
      <c r="L738">
        <v>4</v>
      </c>
      <c r="M738" t="s">
        <v>117</v>
      </c>
      <c r="N738">
        <v>0</v>
      </c>
      <c r="O738">
        <v>12697140</v>
      </c>
      <c r="P738" t="s">
        <v>118</v>
      </c>
      <c r="Q738">
        <v>55385</v>
      </c>
      <c r="R738">
        <v>0</v>
      </c>
      <c r="S738">
        <v>5.1903713110000001E-3</v>
      </c>
      <c r="T738" s="19">
        <v>141072.5</v>
      </c>
      <c r="U738" s="19">
        <v>139174.54</v>
      </c>
      <c r="V738" s="19">
        <f t="shared" si="11"/>
        <v>-1897.9599999999919</v>
      </c>
      <c r="W738">
        <v>0</v>
      </c>
      <c r="X738">
        <v>0</v>
      </c>
      <c r="Y738">
        <v>0</v>
      </c>
      <c r="Z738">
        <v>-1897.95999999999</v>
      </c>
      <c r="AA738">
        <v>141072.5</v>
      </c>
      <c r="AB738">
        <v>-1.3453791490189999</v>
      </c>
      <c r="AC738">
        <v>-1.4869888475840001</v>
      </c>
      <c r="AD738" s="55">
        <v>44516.209247685183</v>
      </c>
      <c r="AE738" s="55">
        <v>44516.336430868054</v>
      </c>
      <c r="AF738">
        <v>55385</v>
      </c>
      <c r="AG738" t="s">
        <v>2723</v>
      </c>
      <c r="AH738" t="s">
        <v>2724</v>
      </c>
      <c r="AI738" t="s">
        <v>120</v>
      </c>
      <c r="AJ738">
        <v>0</v>
      </c>
      <c r="AK738" s="55">
        <v>44516.151192129626</v>
      </c>
      <c r="AL738" s="55">
        <v>44516.250243055554</v>
      </c>
      <c r="AM738" t="s">
        <v>1</v>
      </c>
      <c r="AN738" t="s">
        <v>2725</v>
      </c>
      <c r="AO738" t="s">
        <v>32</v>
      </c>
      <c r="AP738" t="s">
        <v>33</v>
      </c>
      <c r="AQ738">
        <v>3</v>
      </c>
      <c r="AR738" t="s">
        <v>158</v>
      </c>
      <c r="AS738" t="s">
        <v>2723</v>
      </c>
      <c r="AT738" s="53">
        <v>36161</v>
      </c>
      <c r="AU738" t="s">
        <v>238</v>
      </c>
      <c r="AV738" t="s">
        <v>239</v>
      </c>
      <c r="AW738" t="s">
        <v>1</v>
      </c>
      <c r="AX738" s="53">
        <v>44249</v>
      </c>
      <c r="AY738" t="s">
        <v>123</v>
      </c>
      <c r="AZ738" t="s">
        <v>52</v>
      </c>
      <c r="BA738" t="s">
        <v>53</v>
      </c>
      <c r="BB738" t="s">
        <v>233</v>
      </c>
      <c r="BC738" t="s">
        <v>120</v>
      </c>
      <c r="BD738" t="s">
        <v>124</v>
      </c>
      <c r="BE738" t="s">
        <v>120</v>
      </c>
    </row>
    <row r="739" spans="1:57" hidden="1" x14ac:dyDescent="0.3">
      <c r="A739" s="55">
        <v>44515</v>
      </c>
      <c r="B739" t="s">
        <v>4</v>
      </c>
      <c r="C739" t="s">
        <v>32</v>
      </c>
      <c r="D739" t="s">
        <v>33</v>
      </c>
      <c r="E739">
        <v>3</v>
      </c>
      <c r="F739" t="s">
        <v>52</v>
      </c>
      <c r="G739" t="s">
        <v>53</v>
      </c>
      <c r="H739" t="s">
        <v>116</v>
      </c>
      <c r="I739" t="s">
        <v>69</v>
      </c>
      <c r="J739" s="55">
        <v>44514</v>
      </c>
      <c r="K739" s="55">
        <v>44515</v>
      </c>
      <c r="L739">
        <v>4</v>
      </c>
      <c r="M739" t="s">
        <v>117</v>
      </c>
      <c r="N739">
        <v>0</v>
      </c>
      <c r="O739">
        <v>12697140</v>
      </c>
      <c r="P739" t="s">
        <v>118</v>
      </c>
      <c r="Q739">
        <v>55391</v>
      </c>
      <c r="R739">
        <v>0</v>
      </c>
      <c r="S739">
        <v>0.107566702818</v>
      </c>
      <c r="T739" s="19">
        <v>2923625.84</v>
      </c>
      <c r="U739" s="19">
        <v>2646551.35</v>
      </c>
      <c r="V739" s="19">
        <f t="shared" si="11"/>
        <v>-277074.48999999976</v>
      </c>
      <c r="W739">
        <v>-208625.14</v>
      </c>
      <c r="X739">
        <v>0</v>
      </c>
      <c r="Y739">
        <v>-208625.14</v>
      </c>
      <c r="Z739">
        <v>-68449.3499999997</v>
      </c>
      <c r="AA739">
        <v>2923625.84</v>
      </c>
      <c r="AB739">
        <v>-2.3412486325540001</v>
      </c>
      <c r="AC739">
        <v>-1.7492371086780001</v>
      </c>
      <c r="AD739" s="55">
        <v>44516.209247685183</v>
      </c>
      <c r="AE739" s="55">
        <v>44516.336430868054</v>
      </c>
      <c r="AF739">
        <v>55391</v>
      </c>
      <c r="AG739" t="s">
        <v>2726</v>
      </c>
      <c r="AH739" t="s">
        <v>1217</v>
      </c>
      <c r="AI739" t="s">
        <v>120</v>
      </c>
      <c r="AJ739" t="s">
        <v>120</v>
      </c>
      <c r="AK739" s="55">
        <v>44516.151192129626</v>
      </c>
      <c r="AL739" s="55">
        <v>44516.250243055554</v>
      </c>
      <c r="AM739" t="s">
        <v>4</v>
      </c>
      <c r="AN739">
        <v>5842359</v>
      </c>
      <c r="AO739" t="s">
        <v>32</v>
      </c>
      <c r="AP739" t="s">
        <v>33</v>
      </c>
      <c r="AQ739">
        <v>3</v>
      </c>
      <c r="AR739" t="s">
        <v>206</v>
      </c>
      <c r="AS739" t="s">
        <v>2726</v>
      </c>
      <c r="AT739" s="53">
        <v>36161</v>
      </c>
      <c r="AU739" t="s">
        <v>243</v>
      </c>
      <c r="AV739" t="s">
        <v>206</v>
      </c>
      <c r="AW739" t="s">
        <v>4</v>
      </c>
      <c r="AX739" s="53">
        <v>44249</v>
      </c>
      <c r="AY739" t="s">
        <v>123</v>
      </c>
      <c r="AZ739" t="s">
        <v>52</v>
      </c>
      <c r="BA739" t="s">
        <v>53</v>
      </c>
      <c r="BB739" t="s">
        <v>233</v>
      </c>
      <c r="BC739" t="s">
        <v>120</v>
      </c>
      <c r="BD739" t="s">
        <v>124</v>
      </c>
      <c r="BE739" t="s">
        <v>120</v>
      </c>
    </row>
    <row r="740" spans="1:57" hidden="1" x14ac:dyDescent="0.3">
      <c r="A740" s="55">
        <v>44515</v>
      </c>
      <c r="B740" t="s">
        <v>5</v>
      </c>
      <c r="C740" t="s">
        <v>32</v>
      </c>
      <c r="D740" t="s">
        <v>33</v>
      </c>
      <c r="E740">
        <v>3</v>
      </c>
      <c r="F740" t="s">
        <v>52</v>
      </c>
      <c r="G740" t="s">
        <v>53</v>
      </c>
      <c r="H740" t="s">
        <v>116</v>
      </c>
      <c r="I740" t="s">
        <v>69</v>
      </c>
      <c r="J740" s="55">
        <v>44514</v>
      </c>
      <c r="K740" s="55">
        <v>44515</v>
      </c>
      <c r="L740">
        <v>4</v>
      </c>
      <c r="M740" t="s">
        <v>117</v>
      </c>
      <c r="N740">
        <v>0</v>
      </c>
      <c r="O740">
        <v>12697140</v>
      </c>
      <c r="P740" t="s">
        <v>118</v>
      </c>
      <c r="Q740">
        <v>55402</v>
      </c>
      <c r="R740">
        <v>0</v>
      </c>
      <c r="S740">
        <v>3.8941188239000002E-2</v>
      </c>
      <c r="T740" s="19">
        <v>1058408.05</v>
      </c>
      <c r="U740" s="19">
        <v>930742.95</v>
      </c>
      <c r="V740" s="19">
        <f t="shared" si="11"/>
        <v>-127665.10000000009</v>
      </c>
      <c r="W740">
        <v>-123536.84</v>
      </c>
      <c r="X740">
        <v>0</v>
      </c>
      <c r="Y740">
        <v>-123536.84</v>
      </c>
      <c r="Z740">
        <v>-4128.2600000001003</v>
      </c>
      <c r="AA740">
        <v>1058408.05</v>
      </c>
      <c r="AB740">
        <v>-0.39004427451200002</v>
      </c>
      <c r="AC740">
        <v>-0.27183114708900002</v>
      </c>
      <c r="AD740" s="55">
        <v>44516.209247685183</v>
      </c>
      <c r="AE740" s="55">
        <v>44516.336430868054</v>
      </c>
      <c r="AF740">
        <v>55402</v>
      </c>
      <c r="AG740" t="s">
        <v>2727</v>
      </c>
      <c r="AH740" t="s">
        <v>2728</v>
      </c>
      <c r="AI740" t="s">
        <v>120</v>
      </c>
      <c r="AJ740" t="s">
        <v>120</v>
      </c>
      <c r="AK740" s="55">
        <v>44516.151203703703</v>
      </c>
      <c r="AL740" s="55">
        <v>44516.250243055554</v>
      </c>
      <c r="AM740" t="s">
        <v>5</v>
      </c>
      <c r="AN740">
        <v>560399</v>
      </c>
      <c r="AO740" t="s">
        <v>32</v>
      </c>
      <c r="AP740" t="s">
        <v>33</v>
      </c>
      <c r="AQ740">
        <v>3</v>
      </c>
      <c r="AR740" t="s">
        <v>167</v>
      </c>
      <c r="AS740" t="s">
        <v>2727</v>
      </c>
      <c r="AT740" s="53">
        <v>36161</v>
      </c>
      <c r="AU740" t="s">
        <v>241</v>
      </c>
      <c r="AV740" t="s">
        <v>167</v>
      </c>
      <c r="AW740" t="s">
        <v>5</v>
      </c>
      <c r="AX740" s="53">
        <v>44249</v>
      </c>
      <c r="AY740" t="s">
        <v>123</v>
      </c>
      <c r="AZ740" t="s">
        <v>52</v>
      </c>
      <c r="BA740" t="s">
        <v>53</v>
      </c>
      <c r="BB740" t="s">
        <v>233</v>
      </c>
      <c r="BC740" t="s">
        <v>120</v>
      </c>
      <c r="BD740" t="s">
        <v>124</v>
      </c>
      <c r="BE740" t="s">
        <v>120</v>
      </c>
    </row>
    <row r="741" spans="1:57" hidden="1" x14ac:dyDescent="0.3">
      <c r="A741" s="55">
        <v>44515</v>
      </c>
      <c r="B741" t="s">
        <v>8</v>
      </c>
      <c r="C741" t="s">
        <v>32</v>
      </c>
      <c r="D741" t="s">
        <v>33</v>
      </c>
      <c r="E741">
        <v>3</v>
      </c>
      <c r="F741" t="s">
        <v>52</v>
      </c>
      <c r="G741" t="s">
        <v>53</v>
      </c>
      <c r="H741" t="s">
        <v>116</v>
      </c>
      <c r="I741" t="s">
        <v>69</v>
      </c>
      <c r="J741" s="55">
        <v>44514</v>
      </c>
      <c r="K741" s="55">
        <v>44515</v>
      </c>
      <c r="L741">
        <v>4</v>
      </c>
      <c r="M741" t="s">
        <v>117</v>
      </c>
      <c r="N741">
        <v>0</v>
      </c>
      <c r="O741">
        <v>12697140</v>
      </c>
      <c r="P741" t="s">
        <v>118</v>
      </c>
      <c r="Q741">
        <v>55403</v>
      </c>
      <c r="R741">
        <v>0</v>
      </c>
      <c r="S741">
        <v>8.5959912090000003E-3</v>
      </c>
      <c r="T741" s="19">
        <v>233636.07286823701</v>
      </c>
      <c r="U741" s="19">
        <v>231488.698238649</v>
      </c>
      <c r="V741" s="19">
        <f t="shared" si="11"/>
        <v>-2147.3746295880119</v>
      </c>
      <c r="W741">
        <v>0</v>
      </c>
      <c r="X741">
        <v>0</v>
      </c>
      <c r="Y741">
        <v>0</v>
      </c>
      <c r="Z741">
        <v>-2147.3746295880101</v>
      </c>
      <c r="AA741">
        <v>233636.07286823701</v>
      </c>
      <c r="AB741">
        <v>-0.919110907501</v>
      </c>
      <c r="AC741">
        <v>-0.51006312031099998</v>
      </c>
      <c r="AD741" s="55">
        <v>44516.209247685183</v>
      </c>
      <c r="AE741" s="55">
        <v>44516.336430868054</v>
      </c>
      <c r="AF741">
        <v>55403</v>
      </c>
      <c r="AG741" t="s">
        <v>2729</v>
      </c>
      <c r="AH741">
        <v>6504</v>
      </c>
      <c r="AI741" t="s">
        <v>120</v>
      </c>
      <c r="AJ741" t="s">
        <v>120</v>
      </c>
      <c r="AK741" s="55">
        <v>44516.151226851849</v>
      </c>
      <c r="AL741" s="55">
        <v>44516.250243055554</v>
      </c>
      <c r="AM741" t="s">
        <v>8</v>
      </c>
      <c r="AN741">
        <v>6356365</v>
      </c>
      <c r="AO741" t="s">
        <v>32</v>
      </c>
      <c r="AP741" t="s">
        <v>33</v>
      </c>
      <c r="AQ741">
        <v>3</v>
      </c>
      <c r="AR741" t="s">
        <v>161</v>
      </c>
      <c r="AS741" t="s">
        <v>2729</v>
      </c>
      <c r="AT741" s="53">
        <v>36161</v>
      </c>
      <c r="AU741" t="s">
        <v>240</v>
      </c>
      <c r="AV741" t="s">
        <v>161</v>
      </c>
      <c r="AW741" t="s">
        <v>8</v>
      </c>
      <c r="AX741" s="53">
        <v>44249</v>
      </c>
      <c r="AY741" t="s">
        <v>123</v>
      </c>
      <c r="AZ741" t="s">
        <v>52</v>
      </c>
      <c r="BA741" t="s">
        <v>53</v>
      </c>
      <c r="BB741" t="s">
        <v>233</v>
      </c>
      <c r="BC741" t="s">
        <v>120</v>
      </c>
      <c r="BD741" t="s">
        <v>124</v>
      </c>
      <c r="BE741" t="s">
        <v>120</v>
      </c>
    </row>
    <row r="742" spans="1:57" hidden="1" x14ac:dyDescent="0.3">
      <c r="A742" s="55">
        <v>44515</v>
      </c>
      <c r="B742" t="s">
        <v>8</v>
      </c>
      <c r="C742" t="s">
        <v>32</v>
      </c>
      <c r="D742" t="s">
        <v>33</v>
      </c>
      <c r="E742">
        <v>3</v>
      </c>
      <c r="F742" t="s">
        <v>52</v>
      </c>
      <c r="G742" t="s">
        <v>53</v>
      </c>
      <c r="H742" t="s">
        <v>116</v>
      </c>
      <c r="I742" t="s">
        <v>69</v>
      </c>
      <c r="J742" s="55">
        <v>44514</v>
      </c>
      <c r="K742" s="55">
        <v>44515</v>
      </c>
      <c r="L742">
        <v>4</v>
      </c>
      <c r="M742" t="s">
        <v>117</v>
      </c>
      <c r="N742">
        <v>0</v>
      </c>
      <c r="O742">
        <v>12697140</v>
      </c>
      <c r="P742" t="s">
        <v>118</v>
      </c>
      <c r="Q742">
        <v>55414</v>
      </c>
      <c r="R742">
        <v>0</v>
      </c>
      <c r="S742">
        <v>5.5475691002999997E-2</v>
      </c>
      <c r="T742" s="19">
        <v>1507810.1258062399</v>
      </c>
      <c r="U742" s="19">
        <v>1372272.46314323</v>
      </c>
      <c r="V742" s="19">
        <f t="shared" si="11"/>
        <v>-135537.66266300995</v>
      </c>
      <c r="W742">
        <v>-126371.35</v>
      </c>
      <c r="X742">
        <v>0</v>
      </c>
      <c r="Y742">
        <v>-126371.35</v>
      </c>
      <c r="Z742">
        <v>-9166.3126630099396</v>
      </c>
      <c r="AA742">
        <v>1507810.1258062399</v>
      </c>
      <c r="AB742">
        <v>-0.60792221156600001</v>
      </c>
      <c r="AC742">
        <v>-0.197586459444</v>
      </c>
      <c r="AD742" s="55">
        <v>44516.209247685183</v>
      </c>
      <c r="AE742" s="55">
        <v>44516.336430868054</v>
      </c>
      <c r="AF742">
        <v>55414</v>
      </c>
      <c r="AG742" t="s">
        <v>2730</v>
      </c>
      <c r="AH742">
        <v>3382</v>
      </c>
      <c r="AI742" t="s">
        <v>120</v>
      </c>
      <c r="AJ742" t="s">
        <v>120</v>
      </c>
      <c r="AK742" s="55">
        <v>44516.151226851849</v>
      </c>
      <c r="AL742" s="55">
        <v>44516.250243055554</v>
      </c>
      <c r="AM742" t="s">
        <v>8</v>
      </c>
      <c r="AN742" t="s">
        <v>2731</v>
      </c>
      <c r="AO742" t="s">
        <v>32</v>
      </c>
      <c r="AP742" t="s">
        <v>33</v>
      </c>
      <c r="AQ742">
        <v>3</v>
      </c>
      <c r="AR742" t="s">
        <v>161</v>
      </c>
      <c r="AS742" t="s">
        <v>2730</v>
      </c>
      <c r="AT742" s="53">
        <v>36161</v>
      </c>
      <c r="AU742" t="s">
        <v>240</v>
      </c>
      <c r="AV742" t="s">
        <v>161</v>
      </c>
      <c r="AW742" t="s">
        <v>8</v>
      </c>
      <c r="AX742" s="53">
        <v>44249</v>
      </c>
      <c r="AY742" t="s">
        <v>123</v>
      </c>
      <c r="AZ742" t="s">
        <v>52</v>
      </c>
      <c r="BA742" t="s">
        <v>53</v>
      </c>
      <c r="BB742" t="s">
        <v>233</v>
      </c>
      <c r="BC742" t="s">
        <v>120</v>
      </c>
      <c r="BD742" t="s">
        <v>124</v>
      </c>
      <c r="BE742" t="s">
        <v>120</v>
      </c>
    </row>
    <row r="743" spans="1:57" hidden="1" x14ac:dyDescent="0.3">
      <c r="A743" s="55">
        <v>44515</v>
      </c>
      <c r="B743" t="s">
        <v>1</v>
      </c>
      <c r="C743" t="s">
        <v>32</v>
      </c>
      <c r="D743" t="s">
        <v>33</v>
      </c>
      <c r="E743">
        <v>3</v>
      </c>
      <c r="F743" t="s">
        <v>52</v>
      </c>
      <c r="G743" t="s">
        <v>53</v>
      </c>
      <c r="H743" t="s">
        <v>116</v>
      </c>
      <c r="I743" t="s">
        <v>69</v>
      </c>
      <c r="J743" s="55">
        <v>44514</v>
      </c>
      <c r="K743" s="55">
        <v>44515</v>
      </c>
      <c r="L743">
        <v>4</v>
      </c>
      <c r="M743" t="s">
        <v>117</v>
      </c>
      <c r="N743">
        <v>0</v>
      </c>
      <c r="O743">
        <v>12697140</v>
      </c>
      <c r="P743" t="s">
        <v>118</v>
      </c>
      <c r="Q743">
        <v>55418</v>
      </c>
      <c r="R743">
        <v>0</v>
      </c>
      <c r="S743">
        <v>1.1169906437000001E-2</v>
      </c>
      <c r="T743" s="19">
        <v>303594.2</v>
      </c>
      <c r="U743" s="19">
        <v>179173.63</v>
      </c>
      <c r="V743" s="19">
        <f t="shared" si="11"/>
        <v>-124420.57</v>
      </c>
      <c r="W743">
        <v>-119599.98</v>
      </c>
      <c r="X743">
        <v>0</v>
      </c>
      <c r="Y743">
        <v>-119599.98</v>
      </c>
      <c r="Z743">
        <v>-4820.5900000000101</v>
      </c>
      <c r="AA743">
        <v>303594.2</v>
      </c>
      <c r="AB743">
        <v>-1.5878399521469999</v>
      </c>
      <c r="AC743">
        <v>-1.729106628242</v>
      </c>
      <c r="AD743" s="55">
        <v>44516.209247685183</v>
      </c>
      <c r="AE743" s="55">
        <v>44516.336430868054</v>
      </c>
      <c r="AF743">
        <v>55418</v>
      </c>
      <c r="AG743" t="s">
        <v>2732</v>
      </c>
      <c r="AH743" t="s">
        <v>2733</v>
      </c>
      <c r="AI743" t="s">
        <v>120</v>
      </c>
      <c r="AJ743">
        <v>0</v>
      </c>
      <c r="AK743" s="55">
        <v>44516.151192129626</v>
      </c>
      <c r="AL743" s="55">
        <v>44516.250243055554</v>
      </c>
      <c r="AM743" t="s">
        <v>1</v>
      </c>
      <c r="AN743">
        <v>6512004</v>
      </c>
      <c r="AO743" t="s">
        <v>32</v>
      </c>
      <c r="AP743" t="s">
        <v>33</v>
      </c>
      <c r="AQ743">
        <v>3</v>
      </c>
      <c r="AR743" t="s">
        <v>158</v>
      </c>
      <c r="AS743" t="s">
        <v>2732</v>
      </c>
      <c r="AT743" s="53">
        <v>36161</v>
      </c>
      <c r="AU743" t="s">
        <v>238</v>
      </c>
      <c r="AV743" t="s">
        <v>239</v>
      </c>
      <c r="AW743" t="s">
        <v>1</v>
      </c>
      <c r="AX743" s="53">
        <v>44249</v>
      </c>
      <c r="AY743" t="s">
        <v>123</v>
      </c>
      <c r="AZ743" t="s">
        <v>52</v>
      </c>
      <c r="BA743" t="s">
        <v>53</v>
      </c>
      <c r="BB743" t="s">
        <v>233</v>
      </c>
      <c r="BC743" t="s">
        <v>120</v>
      </c>
      <c r="BD743" t="s">
        <v>124</v>
      </c>
      <c r="BE743" t="s">
        <v>120</v>
      </c>
    </row>
    <row r="744" spans="1:57" hidden="1" x14ac:dyDescent="0.3">
      <c r="A744" s="55">
        <v>44515</v>
      </c>
      <c r="B744" t="s">
        <v>8</v>
      </c>
      <c r="C744" t="s">
        <v>32</v>
      </c>
      <c r="D744" t="s">
        <v>33</v>
      </c>
      <c r="E744">
        <v>3</v>
      </c>
      <c r="F744" t="s">
        <v>52</v>
      </c>
      <c r="G744" t="s">
        <v>53</v>
      </c>
      <c r="H744" t="s">
        <v>116</v>
      </c>
      <c r="I744" t="s">
        <v>69</v>
      </c>
      <c r="J744" s="55">
        <v>44514</v>
      </c>
      <c r="K744" s="55">
        <v>44515</v>
      </c>
      <c r="L744">
        <v>4</v>
      </c>
      <c r="M744" t="s">
        <v>117</v>
      </c>
      <c r="N744">
        <v>0</v>
      </c>
      <c r="O744">
        <v>12697140</v>
      </c>
      <c r="P744" t="s">
        <v>118</v>
      </c>
      <c r="Q744">
        <v>55419</v>
      </c>
      <c r="R744">
        <v>0</v>
      </c>
      <c r="S744">
        <v>8.6923892079999992E-3</v>
      </c>
      <c r="T744" s="19">
        <v>236256.13720723099</v>
      </c>
      <c r="U744" s="19">
        <v>236647.38815091</v>
      </c>
      <c r="V744" s="19">
        <f t="shared" si="11"/>
        <v>391.25094367901329</v>
      </c>
      <c r="W744">
        <v>0</v>
      </c>
      <c r="X744">
        <v>0</v>
      </c>
      <c r="Y744">
        <v>0</v>
      </c>
      <c r="Z744">
        <v>391.25094367901301</v>
      </c>
      <c r="AA744">
        <v>236256.13720723099</v>
      </c>
      <c r="AB744">
        <v>0.16560456304099999</v>
      </c>
      <c r="AC744">
        <v>0.57913344822599999</v>
      </c>
      <c r="AD744" s="55">
        <v>44516.209247685183</v>
      </c>
      <c r="AE744" s="55">
        <v>44516.336430868054</v>
      </c>
      <c r="AF744">
        <v>55419</v>
      </c>
      <c r="AG744" t="s">
        <v>2734</v>
      </c>
      <c r="AH744">
        <v>4062</v>
      </c>
      <c r="AI744" t="s">
        <v>120</v>
      </c>
      <c r="AJ744" t="s">
        <v>120</v>
      </c>
      <c r="AK744" s="55">
        <v>44516.151226851849</v>
      </c>
      <c r="AL744" s="55">
        <v>44516.250243055554</v>
      </c>
      <c r="AM744" t="s">
        <v>8</v>
      </c>
      <c r="AN744">
        <v>6456102</v>
      </c>
      <c r="AO744" t="s">
        <v>32</v>
      </c>
      <c r="AP744" t="s">
        <v>33</v>
      </c>
      <c r="AQ744">
        <v>3</v>
      </c>
      <c r="AR744" t="s">
        <v>161</v>
      </c>
      <c r="AS744" t="s">
        <v>2734</v>
      </c>
      <c r="AT744" s="53">
        <v>36161</v>
      </c>
      <c r="AU744" t="s">
        <v>240</v>
      </c>
      <c r="AV744" t="s">
        <v>161</v>
      </c>
      <c r="AW744" t="s">
        <v>8</v>
      </c>
      <c r="AX744" s="53">
        <v>44249</v>
      </c>
      <c r="AY744" t="s">
        <v>123</v>
      </c>
      <c r="AZ744" t="s">
        <v>52</v>
      </c>
      <c r="BA744" t="s">
        <v>53</v>
      </c>
      <c r="BB744" t="s">
        <v>233</v>
      </c>
      <c r="BC744" t="s">
        <v>120</v>
      </c>
      <c r="BD744" t="s">
        <v>124</v>
      </c>
      <c r="BE744" t="s">
        <v>120</v>
      </c>
    </row>
    <row r="745" spans="1:57" hidden="1" x14ac:dyDescent="0.3">
      <c r="A745" s="55">
        <v>44515</v>
      </c>
      <c r="B745" t="s">
        <v>8</v>
      </c>
      <c r="C745" t="s">
        <v>32</v>
      </c>
      <c r="D745" t="s">
        <v>33</v>
      </c>
      <c r="E745">
        <v>3</v>
      </c>
      <c r="F745" t="s">
        <v>52</v>
      </c>
      <c r="G745" t="s">
        <v>53</v>
      </c>
      <c r="H745" t="s">
        <v>116</v>
      </c>
      <c r="I745" t="s">
        <v>69</v>
      </c>
      <c r="J745" s="55">
        <v>44514</v>
      </c>
      <c r="K745" s="55">
        <v>44515</v>
      </c>
      <c r="L745">
        <v>4</v>
      </c>
      <c r="M745" t="s">
        <v>117</v>
      </c>
      <c r="N745">
        <v>0</v>
      </c>
      <c r="O745">
        <v>12697140</v>
      </c>
      <c r="P745" t="s">
        <v>118</v>
      </c>
      <c r="Q745">
        <v>55422</v>
      </c>
      <c r="R745">
        <v>0</v>
      </c>
      <c r="S745">
        <v>1.6799582144E-2</v>
      </c>
      <c r="T745" s="19">
        <v>456606.84179939498</v>
      </c>
      <c r="U745" s="19">
        <v>465944.70043211197</v>
      </c>
      <c r="V745" s="19">
        <f t="shared" si="11"/>
        <v>9337.8586327169905</v>
      </c>
      <c r="W745">
        <v>0</v>
      </c>
      <c r="X745">
        <v>0</v>
      </c>
      <c r="Y745">
        <v>0</v>
      </c>
      <c r="Z745">
        <v>9337.8586327169905</v>
      </c>
      <c r="AA745">
        <v>456606.84179939498</v>
      </c>
      <c r="AB745">
        <v>2.0450544709140002</v>
      </c>
      <c r="AC745">
        <v>2.466341542631</v>
      </c>
      <c r="AD745" s="55">
        <v>44516.209247685183</v>
      </c>
      <c r="AE745" s="55">
        <v>44516.336430868054</v>
      </c>
      <c r="AF745">
        <v>55422</v>
      </c>
      <c r="AG745" t="s">
        <v>2735</v>
      </c>
      <c r="AH745">
        <v>7270</v>
      </c>
      <c r="AI745" t="s">
        <v>120</v>
      </c>
      <c r="AJ745">
        <v>0</v>
      </c>
      <c r="AK745" s="55">
        <v>44516.151226851849</v>
      </c>
      <c r="AL745" s="55">
        <v>44516.250243055554</v>
      </c>
      <c r="AM745" t="s">
        <v>8</v>
      </c>
      <c r="AN745">
        <v>6356406</v>
      </c>
      <c r="AO745" t="s">
        <v>32</v>
      </c>
      <c r="AP745" t="s">
        <v>33</v>
      </c>
      <c r="AQ745">
        <v>3</v>
      </c>
      <c r="AR745" t="s">
        <v>161</v>
      </c>
      <c r="AS745" t="s">
        <v>2735</v>
      </c>
      <c r="AT745" s="53">
        <v>36161</v>
      </c>
      <c r="AU745" t="s">
        <v>240</v>
      </c>
      <c r="AV745" t="s">
        <v>161</v>
      </c>
      <c r="AW745" t="s">
        <v>8</v>
      </c>
      <c r="AX745" s="53">
        <v>44249</v>
      </c>
      <c r="AY745" t="s">
        <v>123</v>
      </c>
      <c r="AZ745" t="s">
        <v>52</v>
      </c>
      <c r="BA745" t="s">
        <v>53</v>
      </c>
      <c r="BB745" t="s">
        <v>233</v>
      </c>
      <c r="BC745" t="s">
        <v>120</v>
      </c>
      <c r="BD745" t="s">
        <v>124</v>
      </c>
      <c r="BE745" t="s">
        <v>120</v>
      </c>
    </row>
    <row r="746" spans="1:57" hidden="1" x14ac:dyDescent="0.3">
      <c r="A746" s="55">
        <v>44515</v>
      </c>
      <c r="B746" t="s">
        <v>8</v>
      </c>
      <c r="C746" t="s">
        <v>32</v>
      </c>
      <c r="D746" t="s">
        <v>33</v>
      </c>
      <c r="E746">
        <v>3</v>
      </c>
      <c r="F746" t="s">
        <v>52</v>
      </c>
      <c r="G746" t="s">
        <v>53</v>
      </c>
      <c r="H746" t="s">
        <v>116</v>
      </c>
      <c r="I746" t="s">
        <v>69</v>
      </c>
      <c r="J746" s="55">
        <v>44514</v>
      </c>
      <c r="K746" s="55">
        <v>44515</v>
      </c>
      <c r="L746">
        <v>4</v>
      </c>
      <c r="M746" t="s">
        <v>117</v>
      </c>
      <c r="N746">
        <v>0</v>
      </c>
      <c r="O746">
        <v>12697140</v>
      </c>
      <c r="P746" t="s">
        <v>118</v>
      </c>
      <c r="Q746">
        <v>55431</v>
      </c>
      <c r="R746">
        <v>0</v>
      </c>
      <c r="S746">
        <v>6.1449999190000002E-3</v>
      </c>
      <c r="T746" s="19">
        <v>167018.97593348299</v>
      </c>
      <c r="U746" s="19">
        <v>167650.942908533</v>
      </c>
      <c r="V746" s="19">
        <f t="shared" si="11"/>
        <v>631.96697505001794</v>
      </c>
      <c r="W746">
        <v>0</v>
      </c>
      <c r="X746">
        <v>0</v>
      </c>
      <c r="Y746">
        <v>0</v>
      </c>
      <c r="Z746">
        <v>631.96697505001805</v>
      </c>
      <c r="AA746">
        <v>167018.97593348299</v>
      </c>
      <c r="AB746">
        <v>0.37838034362099998</v>
      </c>
      <c r="AC746">
        <v>0.79278512682299995</v>
      </c>
      <c r="AD746" s="55">
        <v>44516.209247685183</v>
      </c>
      <c r="AE746" s="55">
        <v>44516.336430868054</v>
      </c>
      <c r="AF746">
        <v>55431</v>
      </c>
      <c r="AG746" t="s">
        <v>2736</v>
      </c>
      <c r="AH746">
        <v>9766</v>
      </c>
      <c r="AI746" t="s">
        <v>120</v>
      </c>
      <c r="AJ746" t="s">
        <v>120</v>
      </c>
      <c r="AK746" s="55">
        <v>44516.151226851849</v>
      </c>
      <c r="AL746" s="55">
        <v>44516.250243055554</v>
      </c>
      <c r="AM746" t="s">
        <v>8</v>
      </c>
      <c r="AN746">
        <v>6496681</v>
      </c>
      <c r="AO746" t="s">
        <v>32</v>
      </c>
      <c r="AP746" t="s">
        <v>33</v>
      </c>
      <c r="AQ746">
        <v>3</v>
      </c>
      <c r="AR746" t="s">
        <v>161</v>
      </c>
      <c r="AS746" t="s">
        <v>2736</v>
      </c>
      <c r="AT746" s="53">
        <v>36161</v>
      </c>
      <c r="AU746" t="s">
        <v>240</v>
      </c>
      <c r="AV746" t="s">
        <v>161</v>
      </c>
      <c r="AW746" t="s">
        <v>8</v>
      </c>
      <c r="AX746" s="53">
        <v>44249</v>
      </c>
      <c r="AY746" t="s">
        <v>123</v>
      </c>
      <c r="AZ746" t="s">
        <v>52</v>
      </c>
      <c r="BA746" t="s">
        <v>53</v>
      </c>
      <c r="BB746" t="s">
        <v>233</v>
      </c>
      <c r="BC746" t="s">
        <v>120</v>
      </c>
      <c r="BD746" t="s">
        <v>124</v>
      </c>
      <c r="BE746" t="s">
        <v>120</v>
      </c>
    </row>
    <row r="747" spans="1:57" hidden="1" x14ac:dyDescent="0.3">
      <c r="A747" s="55">
        <v>44515</v>
      </c>
      <c r="B747" t="s">
        <v>5</v>
      </c>
      <c r="C747" t="s">
        <v>32</v>
      </c>
      <c r="D747" t="s">
        <v>33</v>
      </c>
      <c r="E747">
        <v>3</v>
      </c>
      <c r="F747" t="s">
        <v>52</v>
      </c>
      <c r="G747" t="s">
        <v>53</v>
      </c>
      <c r="H747" t="s">
        <v>116</v>
      </c>
      <c r="I747" t="s">
        <v>69</v>
      </c>
      <c r="J747" s="55">
        <v>44514</v>
      </c>
      <c r="K747" s="55">
        <v>44515</v>
      </c>
      <c r="L747">
        <v>4</v>
      </c>
      <c r="M747" t="s">
        <v>117</v>
      </c>
      <c r="N747">
        <v>0</v>
      </c>
      <c r="O747">
        <v>12697140</v>
      </c>
      <c r="P747" t="s">
        <v>118</v>
      </c>
      <c r="Q747">
        <v>55433</v>
      </c>
      <c r="R747">
        <v>0</v>
      </c>
      <c r="S747">
        <v>1.3726316396999999E-2</v>
      </c>
      <c r="T747" s="19">
        <v>373076.54</v>
      </c>
      <c r="U747" s="19">
        <v>371580.94</v>
      </c>
      <c r="V747" s="19">
        <f t="shared" si="11"/>
        <v>-1495.5999999999767</v>
      </c>
      <c r="W747">
        <v>0</v>
      </c>
      <c r="X747">
        <v>0</v>
      </c>
      <c r="Y747">
        <v>0</v>
      </c>
      <c r="Z747">
        <v>-1495.5999999999799</v>
      </c>
      <c r="AA747">
        <v>373076.54</v>
      </c>
      <c r="AB747">
        <v>-0.40088288585499998</v>
      </c>
      <c r="AC747">
        <v>-0.28268551236700001</v>
      </c>
      <c r="AD747" s="55">
        <v>44516.209247685183</v>
      </c>
      <c r="AE747" s="55">
        <v>44516.336430868054</v>
      </c>
      <c r="AF747">
        <v>55433</v>
      </c>
      <c r="AG747" t="s">
        <v>2737</v>
      </c>
      <c r="AH747" t="s">
        <v>2738</v>
      </c>
      <c r="AI747" t="s">
        <v>120</v>
      </c>
      <c r="AJ747" t="s">
        <v>120</v>
      </c>
      <c r="AK747" s="55">
        <v>44516.151203703703</v>
      </c>
      <c r="AL747" s="55">
        <v>44516.250243055554</v>
      </c>
      <c r="AM747" t="s">
        <v>5</v>
      </c>
      <c r="AN747" t="s">
        <v>2739</v>
      </c>
      <c r="AO747" t="s">
        <v>32</v>
      </c>
      <c r="AP747" t="s">
        <v>33</v>
      </c>
      <c r="AQ747">
        <v>3</v>
      </c>
      <c r="AR747" t="s">
        <v>167</v>
      </c>
      <c r="AS747" t="s">
        <v>2737</v>
      </c>
      <c r="AT747" s="53">
        <v>36161</v>
      </c>
      <c r="AU747" t="s">
        <v>241</v>
      </c>
      <c r="AV747" t="s">
        <v>167</v>
      </c>
      <c r="AW747" t="s">
        <v>5</v>
      </c>
      <c r="AX747" s="53">
        <v>44249</v>
      </c>
      <c r="AY747" t="s">
        <v>123</v>
      </c>
      <c r="AZ747" t="s">
        <v>52</v>
      </c>
      <c r="BA747" t="s">
        <v>53</v>
      </c>
      <c r="BB747" t="s">
        <v>233</v>
      </c>
      <c r="BC747" t="s">
        <v>120</v>
      </c>
      <c r="BD747" t="s">
        <v>124</v>
      </c>
      <c r="BE747" t="s">
        <v>120</v>
      </c>
    </row>
    <row r="748" spans="1:57" hidden="1" x14ac:dyDescent="0.3">
      <c r="A748" s="55">
        <v>44515</v>
      </c>
      <c r="B748" t="s">
        <v>4</v>
      </c>
      <c r="C748" t="s">
        <v>32</v>
      </c>
      <c r="D748" t="s">
        <v>33</v>
      </c>
      <c r="E748">
        <v>3</v>
      </c>
      <c r="F748" t="s">
        <v>52</v>
      </c>
      <c r="G748" t="s">
        <v>53</v>
      </c>
      <c r="H748" t="s">
        <v>116</v>
      </c>
      <c r="I748" t="s">
        <v>69</v>
      </c>
      <c r="J748" s="55">
        <v>44514</v>
      </c>
      <c r="K748" s="55">
        <v>44515</v>
      </c>
      <c r="L748">
        <v>4</v>
      </c>
      <c r="M748" t="s">
        <v>117</v>
      </c>
      <c r="N748">
        <v>0</v>
      </c>
      <c r="O748">
        <v>12697140</v>
      </c>
      <c r="P748" t="s">
        <v>118</v>
      </c>
      <c r="Q748">
        <v>55439</v>
      </c>
      <c r="R748">
        <v>0</v>
      </c>
      <c r="S748">
        <v>3.7676909352E-2</v>
      </c>
      <c r="T748" s="19">
        <v>1024045.38641225</v>
      </c>
      <c r="U748" s="19">
        <v>1016343.40770506</v>
      </c>
      <c r="V748" s="19">
        <f t="shared" si="11"/>
        <v>-7701.9787071900209</v>
      </c>
      <c r="W748">
        <v>0</v>
      </c>
      <c r="X748">
        <v>0</v>
      </c>
      <c r="Y748">
        <v>0</v>
      </c>
      <c r="Z748">
        <v>-7701.97870719002</v>
      </c>
      <c r="AA748">
        <v>1024045.38641225</v>
      </c>
      <c r="AB748">
        <v>-0.75211302246800005</v>
      </c>
      <c r="AC748">
        <v>-0.15046767572799999</v>
      </c>
      <c r="AD748" s="55">
        <v>44516.209247685183</v>
      </c>
      <c r="AE748" s="55">
        <v>44516.336430868054</v>
      </c>
      <c r="AF748">
        <v>55439</v>
      </c>
      <c r="AG748" t="s">
        <v>2740</v>
      </c>
      <c r="AH748" t="s">
        <v>2741</v>
      </c>
      <c r="AI748" t="s">
        <v>120</v>
      </c>
      <c r="AJ748" t="s">
        <v>120</v>
      </c>
      <c r="AK748" s="55">
        <v>44516.151192129626</v>
      </c>
      <c r="AL748" s="55">
        <v>44516.250243055554</v>
      </c>
      <c r="AM748" t="s">
        <v>4</v>
      </c>
      <c r="AN748">
        <v>5176177</v>
      </c>
      <c r="AO748" t="s">
        <v>32</v>
      </c>
      <c r="AP748" t="s">
        <v>33</v>
      </c>
      <c r="AQ748">
        <v>3</v>
      </c>
      <c r="AR748" t="s">
        <v>197</v>
      </c>
      <c r="AS748" t="s">
        <v>2740</v>
      </c>
      <c r="AT748" s="53">
        <v>36161</v>
      </c>
      <c r="AU748" t="s">
        <v>248</v>
      </c>
      <c r="AV748" t="s">
        <v>197</v>
      </c>
      <c r="AW748" t="s">
        <v>4</v>
      </c>
      <c r="AX748" s="53">
        <v>44249</v>
      </c>
      <c r="AY748" t="s">
        <v>123</v>
      </c>
      <c r="AZ748" t="s">
        <v>52</v>
      </c>
      <c r="BA748" t="s">
        <v>53</v>
      </c>
      <c r="BB748" t="s">
        <v>233</v>
      </c>
      <c r="BC748" t="s">
        <v>120</v>
      </c>
      <c r="BD748" t="s">
        <v>124</v>
      </c>
      <c r="BE748" t="s">
        <v>120</v>
      </c>
    </row>
    <row r="749" spans="1:57" hidden="1" x14ac:dyDescent="0.3">
      <c r="A749" s="55">
        <v>44515</v>
      </c>
      <c r="B749" t="s">
        <v>4</v>
      </c>
      <c r="C749" t="s">
        <v>32</v>
      </c>
      <c r="D749" t="s">
        <v>33</v>
      </c>
      <c r="E749">
        <v>3</v>
      </c>
      <c r="F749" t="s">
        <v>52</v>
      </c>
      <c r="G749" t="s">
        <v>53</v>
      </c>
      <c r="H749" t="s">
        <v>116</v>
      </c>
      <c r="I749" t="s">
        <v>69</v>
      </c>
      <c r="J749" s="55">
        <v>44514</v>
      </c>
      <c r="K749" s="55">
        <v>44515</v>
      </c>
      <c r="L749">
        <v>4</v>
      </c>
      <c r="M749" t="s">
        <v>117</v>
      </c>
      <c r="N749">
        <v>0</v>
      </c>
      <c r="O749">
        <v>12697140</v>
      </c>
      <c r="P749" t="s">
        <v>118</v>
      </c>
      <c r="Q749">
        <v>55444</v>
      </c>
      <c r="R749">
        <v>0</v>
      </c>
      <c r="S749">
        <v>9.1440120460000007E-3</v>
      </c>
      <c r="T749" s="19">
        <v>248531.09</v>
      </c>
      <c r="U749" s="19">
        <v>247601.13</v>
      </c>
      <c r="V749" s="19">
        <f t="shared" si="11"/>
        <v>-929.95999999999185</v>
      </c>
      <c r="W749">
        <v>0</v>
      </c>
      <c r="X749">
        <v>0</v>
      </c>
      <c r="Y749">
        <v>0</v>
      </c>
      <c r="Z749">
        <v>-929.95999999999196</v>
      </c>
      <c r="AA749">
        <v>248531.09</v>
      </c>
      <c r="AB749">
        <v>-0.37418256202900002</v>
      </c>
      <c r="AC749">
        <v>0.22975301550800001</v>
      </c>
      <c r="AD749" s="55">
        <v>44516.209247685183</v>
      </c>
      <c r="AE749" s="55">
        <v>44516.336430868054</v>
      </c>
      <c r="AF749">
        <v>55444</v>
      </c>
      <c r="AG749" t="s">
        <v>2742</v>
      </c>
      <c r="AH749" t="s">
        <v>2743</v>
      </c>
      <c r="AI749" t="s">
        <v>120</v>
      </c>
      <c r="AJ749" t="s">
        <v>120</v>
      </c>
      <c r="AK749" s="55">
        <v>44516.151192129626</v>
      </c>
      <c r="AL749" s="55">
        <v>44516.250243055554</v>
      </c>
      <c r="AM749" t="s">
        <v>4</v>
      </c>
      <c r="AN749">
        <v>4661607</v>
      </c>
      <c r="AO749" t="s">
        <v>32</v>
      </c>
      <c r="AP749" t="s">
        <v>33</v>
      </c>
      <c r="AQ749">
        <v>3</v>
      </c>
      <c r="AR749" t="s">
        <v>402</v>
      </c>
      <c r="AS749" t="s">
        <v>2742</v>
      </c>
      <c r="AT749" s="53">
        <v>36161</v>
      </c>
      <c r="AU749" t="s">
        <v>403</v>
      </c>
      <c r="AV749" t="s">
        <v>404</v>
      </c>
      <c r="AW749" t="s">
        <v>4</v>
      </c>
      <c r="AX749" s="53">
        <v>44249</v>
      </c>
      <c r="AY749" t="s">
        <v>123</v>
      </c>
      <c r="AZ749" t="s">
        <v>52</v>
      </c>
      <c r="BA749" t="s">
        <v>53</v>
      </c>
      <c r="BB749" t="s">
        <v>233</v>
      </c>
      <c r="BC749" t="s">
        <v>120</v>
      </c>
      <c r="BD749" t="s">
        <v>124</v>
      </c>
      <c r="BE749" t="s">
        <v>120</v>
      </c>
    </row>
    <row r="750" spans="1:57" hidden="1" x14ac:dyDescent="0.3">
      <c r="A750" s="55">
        <v>44515</v>
      </c>
      <c r="B750" t="s">
        <v>13</v>
      </c>
      <c r="C750" t="s">
        <v>32</v>
      </c>
      <c r="D750" t="s">
        <v>33</v>
      </c>
      <c r="E750">
        <v>3</v>
      </c>
      <c r="F750" t="s">
        <v>52</v>
      </c>
      <c r="G750" t="s">
        <v>53</v>
      </c>
      <c r="H750" t="s">
        <v>116</v>
      </c>
      <c r="I750" t="s">
        <v>69</v>
      </c>
      <c r="J750" s="55">
        <v>44514</v>
      </c>
      <c r="K750" s="55">
        <v>44515</v>
      </c>
      <c r="L750">
        <v>4</v>
      </c>
      <c r="M750" t="s">
        <v>117</v>
      </c>
      <c r="N750">
        <v>0</v>
      </c>
      <c r="O750">
        <v>12697140</v>
      </c>
      <c r="P750" t="s">
        <v>118</v>
      </c>
      <c r="Q750">
        <v>55450</v>
      </c>
      <c r="R750">
        <v>0</v>
      </c>
      <c r="S750">
        <v>9.8966639919999995E-3</v>
      </c>
      <c r="T750" s="19">
        <v>268987.90999999997</v>
      </c>
      <c r="U750" s="19">
        <v>138620.74</v>
      </c>
      <c r="V750" s="19">
        <f t="shared" si="11"/>
        <v>-130367.16999999998</v>
      </c>
      <c r="W750">
        <v>-125588.02</v>
      </c>
      <c r="X750">
        <v>0</v>
      </c>
      <c r="Y750">
        <v>-125588.02</v>
      </c>
      <c r="Z750">
        <v>-4779.1499999999796</v>
      </c>
      <c r="AA750">
        <v>268987.90999999997</v>
      </c>
      <c r="AB750">
        <v>-1.776715540858</v>
      </c>
      <c r="AC750">
        <v>-1.388512457</v>
      </c>
      <c r="AD750" s="55">
        <v>44516.209247685183</v>
      </c>
      <c r="AE750" s="55">
        <v>44516.336430868054</v>
      </c>
      <c r="AF750">
        <v>55450</v>
      </c>
      <c r="AG750" t="s">
        <v>2744</v>
      </c>
      <c r="AH750" t="s">
        <v>2745</v>
      </c>
      <c r="AI750" t="s">
        <v>120</v>
      </c>
      <c r="AJ750" t="s">
        <v>120</v>
      </c>
      <c r="AK750" s="55">
        <v>44516.151261574072</v>
      </c>
      <c r="AL750" s="55">
        <v>44516.250254629631</v>
      </c>
      <c r="AM750" t="s">
        <v>13</v>
      </c>
      <c r="AN750">
        <v>100557107</v>
      </c>
      <c r="AO750" t="s">
        <v>32</v>
      </c>
      <c r="AP750" t="s">
        <v>33</v>
      </c>
      <c r="AQ750">
        <v>3</v>
      </c>
      <c r="AR750" t="s">
        <v>122</v>
      </c>
      <c r="AS750" t="s">
        <v>2744</v>
      </c>
      <c r="AT750" s="53">
        <v>36161</v>
      </c>
      <c r="AU750" t="s">
        <v>232</v>
      </c>
      <c r="AV750" t="s">
        <v>122</v>
      </c>
      <c r="AW750" t="s">
        <v>13</v>
      </c>
      <c r="AX750" s="53">
        <v>44249</v>
      </c>
      <c r="AY750" t="s">
        <v>123</v>
      </c>
      <c r="AZ750" t="s">
        <v>52</v>
      </c>
      <c r="BA750" t="s">
        <v>53</v>
      </c>
      <c r="BB750" t="s">
        <v>233</v>
      </c>
      <c r="BC750" t="s">
        <v>120</v>
      </c>
      <c r="BD750" t="s">
        <v>124</v>
      </c>
      <c r="BE750" t="s">
        <v>120</v>
      </c>
    </row>
    <row r="751" spans="1:57" hidden="1" x14ac:dyDescent="0.3">
      <c r="A751" s="55">
        <v>44515</v>
      </c>
      <c r="B751" t="s">
        <v>8</v>
      </c>
      <c r="C751" t="s">
        <v>32</v>
      </c>
      <c r="D751" t="s">
        <v>33</v>
      </c>
      <c r="E751">
        <v>3</v>
      </c>
      <c r="F751" t="s">
        <v>52</v>
      </c>
      <c r="G751" t="s">
        <v>53</v>
      </c>
      <c r="H751" t="s">
        <v>116</v>
      </c>
      <c r="I751" t="s">
        <v>69</v>
      </c>
      <c r="J751" s="55">
        <v>44514</v>
      </c>
      <c r="K751" s="55">
        <v>44515</v>
      </c>
      <c r="L751">
        <v>4</v>
      </c>
      <c r="M751" t="s">
        <v>117</v>
      </c>
      <c r="N751">
        <v>0</v>
      </c>
      <c r="O751">
        <v>12697140</v>
      </c>
      <c r="P751" t="s">
        <v>118</v>
      </c>
      <c r="Q751">
        <v>55455</v>
      </c>
      <c r="R751">
        <v>0</v>
      </c>
      <c r="S751">
        <v>5.221693637E-3</v>
      </c>
      <c r="T751" s="19">
        <v>141923.82999999999</v>
      </c>
      <c r="U751" s="19">
        <v>141233.72</v>
      </c>
      <c r="V751" s="19">
        <f t="shared" si="11"/>
        <v>-690.10999999998603</v>
      </c>
      <c r="W751">
        <v>0</v>
      </c>
      <c r="X751">
        <v>0</v>
      </c>
      <c r="Y751">
        <v>0</v>
      </c>
      <c r="Z751">
        <v>-690.10999999998603</v>
      </c>
      <c r="AA751">
        <v>141923.82999999999</v>
      </c>
      <c r="AB751">
        <v>-0.48625378838799999</v>
      </c>
      <c r="AC751">
        <v>-7.5414781296999994E-2</v>
      </c>
      <c r="AD751" s="55">
        <v>44516.209247685183</v>
      </c>
      <c r="AE751" s="55">
        <v>44516.336430868054</v>
      </c>
      <c r="AF751">
        <v>55455</v>
      </c>
      <c r="AG751" t="s">
        <v>2746</v>
      </c>
      <c r="AH751">
        <v>6753</v>
      </c>
      <c r="AI751" t="s">
        <v>120</v>
      </c>
      <c r="AJ751" t="s">
        <v>120</v>
      </c>
      <c r="AK751" s="55">
        <v>44516.151226851849</v>
      </c>
      <c r="AL751" s="55">
        <v>44516.250243055554</v>
      </c>
      <c r="AM751" t="s">
        <v>8</v>
      </c>
      <c r="AN751">
        <v>6800602</v>
      </c>
      <c r="AO751" t="s">
        <v>32</v>
      </c>
      <c r="AP751" t="s">
        <v>33</v>
      </c>
      <c r="AQ751">
        <v>3</v>
      </c>
      <c r="AR751" t="s">
        <v>161</v>
      </c>
      <c r="AS751" t="s">
        <v>2746</v>
      </c>
      <c r="AT751" s="53">
        <v>36161</v>
      </c>
      <c r="AU751" t="s">
        <v>240</v>
      </c>
      <c r="AV751" t="s">
        <v>161</v>
      </c>
      <c r="AW751" t="s">
        <v>8</v>
      </c>
      <c r="AX751" s="53">
        <v>44249</v>
      </c>
      <c r="AY751" t="s">
        <v>123</v>
      </c>
      <c r="AZ751" t="s">
        <v>52</v>
      </c>
      <c r="BA751" t="s">
        <v>53</v>
      </c>
      <c r="BB751" t="s">
        <v>233</v>
      </c>
      <c r="BC751" t="s">
        <v>120</v>
      </c>
      <c r="BD751" t="s">
        <v>124</v>
      </c>
      <c r="BE751" t="s">
        <v>120</v>
      </c>
    </row>
    <row r="752" spans="1:57" hidden="1" x14ac:dyDescent="0.3">
      <c r="A752" s="55">
        <v>44515</v>
      </c>
      <c r="B752" t="s">
        <v>2</v>
      </c>
      <c r="C752" t="s">
        <v>32</v>
      </c>
      <c r="D752" t="s">
        <v>33</v>
      </c>
      <c r="E752">
        <v>3</v>
      </c>
      <c r="F752" t="s">
        <v>52</v>
      </c>
      <c r="G752" t="s">
        <v>53</v>
      </c>
      <c r="H752" t="s">
        <v>116</v>
      </c>
      <c r="I752" t="s">
        <v>69</v>
      </c>
      <c r="J752" s="55">
        <v>44514</v>
      </c>
      <c r="K752" s="55">
        <v>44515</v>
      </c>
      <c r="L752">
        <v>4</v>
      </c>
      <c r="M752" t="s">
        <v>117</v>
      </c>
      <c r="N752">
        <v>0</v>
      </c>
      <c r="O752">
        <v>12697140</v>
      </c>
      <c r="P752" t="s">
        <v>118</v>
      </c>
      <c r="Q752">
        <v>55459</v>
      </c>
      <c r="R752">
        <v>0</v>
      </c>
      <c r="S752">
        <v>1.2249665555000001E-2</v>
      </c>
      <c r="T752" s="19">
        <v>332941.68</v>
      </c>
      <c r="U752" s="19">
        <v>327506.13</v>
      </c>
      <c r="V752" s="19">
        <f t="shared" si="11"/>
        <v>-5435.5499999999884</v>
      </c>
      <c r="W752">
        <v>0</v>
      </c>
      <c r="X752">
        <v>0</v>
      </c>
      <c r="Y752">
        <v>0</v>
      </c>
      <c r="Z752">
        <v>-5435.5499999999902</v>
      </c>
      <c r="AA752">
        <v>332941.68</v>
      </c>
      <c r="AB752">
        <v>-1.6325832199799999</v>
      </c>
      <c r="AC752">
        <v>-1.190231890006</v>
      </c>
      <c r="AD752" s="55">
        <v>44516.209247685183</v>
      </c>
      <c r="AE752" s="55">
        <v>44516.336430868054</v>
      </c>
      <c r="AF752">
        <v>55459</v>
      </c>
      <c r="AG752" t="s">
        <v>2747</v>
      </c>
      <c r="AH752" t="s">
        <v>2748</v>
      </c>
      <c r="AI752" t="s">
        <v>120</v>
      </c>
      <c r="AJ752">
        <v>0</v>
      </c>
      <c r="AK752" s="55">
        <v>44516.151203703703</v>
      </c>
      <c r="AL752" s="55">
        <v>44516.250243055554</v>
      </c>
      <c r="AM752" t="s">
        <v>2</v>
      </c>
      <c r="AN752">
        <v>7110720</v>
      </c>
      <c r="AO752" t="s">
        <v>32</v>
      </c>
      <c r="AP752" t="s">
        <v>33</v>
      </c>
      <c r="AQ752">
        <v>3</v>
      </c>
      <c r="AR752" t="s">
        <v>140</v>
      </c>
      <c r="AS752" t="s">
        <v>2747</v>
      </c>
      <c r="AT752" s="53">
        <v>36161</v>
      </c>
      <c r="AU752" t="s">
        <v>237</v>
      </c>
      <c r="AV752" t="s">
        <v>140</v>
      </c>
      <c r="AW752" t="s">
        <v>2</v>
      </c>
      <c r="AX752" s="53">
        <v>44249</v>
      </c>
      <c r="AY752" t="s">
        <v>123</v>
      </c>
      <c r="AZ752" t="s">
        <v>52</v>
      </c>
      <c r="BA752" t="s">
        <v>53</v>
      </c>
      <c r="BB752" t="s">
        <v>233</v>
      </c>
      <c r="BC752" t="s">
        <v>120</v>
      </c>
      <c r="BD752" t="s">
        <v>124</v>
      </c>
      <c r="BE752" t="s">
        <v>120</v>
      </c>
    </row>
    <row r="753" spans="1:57" hidden="1" x14ac:dyDescent="0.3">
      <c r="A753" s="55">
        <v>44515</v>
      </c>
      <c r="B753" t="s">
        <v>8</v>
      </c>
      <c r="C753" t="s">
        <v>32</v>
      </c>
      <c r="D753" t="s">
        <v>33</v>
      </c>
      <c r="E753">
        <v>3</v>
      </c>
      <c r="F753" t="s">
        <v>52</v>
      </c>
      <c r="G753" t="s">
        <v>53</v>
      </c>
      <c r="H753" t="s">
        <v>116</v>
      </c>
      <c r="I753" t="s">
        <v>69</v>
      </c>
      <c r="J753" s="55">
        <v>44514</v>
      </c>
      <c r="K753" s="55">
        <v>44515</v>
      </c>
      <c r="L753">
        <v>4</v>
      </c>
      <c r="M753" t="s">
        <v>117</v>
      </c>
      <c r="N753">
        <v>0</v>
      </c>
      <c r="O753">
        <v>12697140</v>
      </c>
      <c r="P753" t="s">
        <v>118</v>
      </c>
      <c r="Q753">
        <v>55460</v>
      </c>
      <c r="R753">
        <v>0</v>
      </c>
      <c r="S753">
        <v>2.3457464112E-2</v>
      </c>
      <c r="T753" s="19">
        <v>637565.77475626406</v>
      </c>
      <c r="U753" s="19">
        <v>639999.29432419396</v>
      </c>
      <c r="V753" s="19">
        <f t="shared" si="11"/>
        <v>2433.5195679299068</v>
      </c>
      <c r="W753">
        <v>0</v>
      </c>
      <c r="X753">
        <v>0</v>
      </c>
      <c r="Y753">
        <v>0</v>
      </c>
      <c r="Z753">
        <v>2433.51956792991</v>
      </c>
      <c r="AA753">
        <v>637565.77475626406</v>
      </c>
      <c r="AB753">
        <v>0.38168917847900002</v>
      </c>
      <c r="AC753">
        <v>0.796109681969</v>
      </c>
      <c r="AD753" s="55">
        <v>44516.209247685183</v>
      </c>
      <c r="AE753" s="55">
        <v>44516.336430868054</v>
      </c>
      <c r="AF753">
        <v>55460</v>
      </c>
      <c r="AG753" t="s">
        <v>2749</v>
      </c>
      <c r="AH753">
        <v>9613</v>
      </c>
      <c r="AI753" t="s">
        <v>120</v>
      </c>
      <c r="AJ753" t="s">
        <v>120</v>
      </c>
      <c r="AK753" s="55">
        <v>44516.151226851849</v>
      </c>
      <c r="AL753" s="55">
        <v>44516.250243055554</v>
      </c>
      <c r="AM753" t="s">
        <v>8</v>
      </c>
      <c r="AN753">
        <v>6125639</v>
      </c>
      <c r="AO753" t="s">
        <v>32</v>
      </c>
      <c r="AP753" t="s">
        <v>33</v>
      </c>
      <c r="AQ753">
        <v>3</v>
      </c>
      <c r="AR753" t="s">
        <v>161</v>
      </c>
      <c r="AS753" t="s">
        <v>2749</v>
      </c>
      <c r="AT753" s="53">
        <v>36161</v>
      </c>
      <c r="AU753" t="s">
        <v>240</v>
      </c>
      <c r="AV753" t="s">
        <v>161</v>
      </c>
      <c r="AW753" t="s">
        <v>8</v>
      </c>
      <c r="AX753" s="53">
        <v>44249</v>
      </c>
      <c r="AY753" t="s">
        <v>123</v>
      </c>
      <c r="AZ753" t="s">
        <v>52</v>
      </c>
      <c r="BA753" t="s">
        <v>53</v>
      </c>
      <c r="BB753" t="s">
        <v>233</v>
      </c>
      <c r="BC753" t="s">
        <v>120</v>
      </c>
      <c r="BD753" t="s">
        <v>124</v>
      </c>
      <c r="BE753" t="s">
        <v>120</v>
      </c>
    </row>
    <row r="754" spans="1:57" hidden="1" x14ac:dyDescent="0.3">
      <c r="A754" s="55">
        <v>44515</v>
      </c>
      <c r="B754" t="s">
        <v>8</v>
      </c>
      <c r="C754" t="s">
        <v>32</v>
      </c>
      <c r="D754" t="s">
        <v>33</v>
      </c>
      <c r="E754">
        <v>3</v>
      </c>
      <c r="F754" t="s">
        <v>52</v>
      </c>
      <c r="G754" t="s">
        <v>53</v>
      </c>
      <c r="H754" t="s">
        <v>116</v>
      </c>
      <c r="I754" t="s">
        <v>69</v>
      </c>
      <c r="J754" s="55">
        <v>44514</v>
      </c>
      <c r="K754" s="55">
        <v>44515</v>
      </c>
      <c r="L754">
        <v>4</v>
      </c>
      <c r="M754" t="s">
        <v>117</v>
      </c>
      <c r="N754">
        <v>0</v>
      </c>
      <c r="O754">
        <v>12697140</v>
      </c>
      <c r="P754" t="s">
        <v>118</v>
      </c>
      <c r="Q754">
        <v>55464</v>
      </c>
      <c r="R754">
        <v>0</v>
      </c>
      <c r="S754">
        <v>3.3214654117000003E-2</v>
      </c>
      <c r="T754" s="19">
        <v>902762.82994954195</v>
      </c>
      <c r="U754" s="19">
        <v>897205.01758938399</v>
      </c>
      <c r="V754" s="19">
        <f t="shared" si="11"/>
        <v>-5557.8123601579573</v>
      </c>
      <c r="W754">
        <v>0</v>
      </c>
      <c r="X754">
        <v>0</v>
      </c>
      <c r="Y754">
        <v>0</v>
      </c>
      <c r="Z754">
        <v>-5557.81236015796</v>
      </c>
      <c r="AA754">
        <v>902762.82994954195</v>
      </c>
      <c r="AB754">
        <v>-0.61564479349099999</v>
      </c>
      <c r="AC754">
        <v>-0.20534100510100001</v>
      </c>
      <c r="AD754" s="55">
        <v>44516.209247685183</v>
      </c>
      <c r="AE754" s="55">
        <v>44516.336430868054</v>
      </c>
      <c r="AF754">
        <v>55464</v>
      </c>
      <c r="AG754" t="s">
        <v>2750</v>
      </c>
      <c r="AH754">
        <v>9022</v>
      </c>
      <c r="AI754" t="s">
        <v>120</v>
      </c>
      <c r="AJ754">
        <v>0</v>
      </c>
      <c r="AK754" s="55">
        <v>44516.151226851849</v>
      </c>
      <c r="AL754" s="55">
        <v>44516.250243055554</v>
      </c>
      <c r="AM754" t="s">
        <v>8</v>
      </c>
      <c r="AN754">
        <v>6183552</v>
      </c>
      <c r="AO754" t="s">
        <v>32</v>
      </c>
      <c r="AP754" t="s">
        <v>33</v>
      </c>
      <c r="AQ754">
        <v>3</v>
      </c>
      <c r="AR754" t="s">
        <v>161</v>
      </c>
      <c r="AS754" t="s">
        <v>2750</v>
      </c>
      <c r="AT754" s="53">
        <v>36161</v>
      </c>
      <c r="AU754" t="s">
        <v>240</v>
      </c>
      <c r="AV754" t="s">
        <v>161</v>
      </c>
      <c r="AW754" t="s">
        <v>8</v>
      </c>
      <c r="AX754" s="53">
        <v>44249</v>
      </c>
      <c r="AY754" t="s">
        <v>123</v>
      </c>
      <c r="AZ754" t="s">
        <v>52</v>
      </c>
      <c r="BA754" t="s">
        <v>53</v>
      </c>
      <c r="BB754" t="s">
        <v>233</v>
      </c>
      <c r="BC754" t="s">
        <v>120</v>
      </c>
      <c r="BD754" t="s">
        <v>124</v>
      </c>
      <c r="BE754" t="s">
        <v>120</v>
      </c>
    </row>
    <row r="755" spans="1:57" hidden="1" x14ac:dyDescent="0.3">
      <c r="A755" s="55">
        <v>44515</v>
      </c>
      <c r="B755" t="s">
        <v>8</v>
      </c>
      <c r="C755" t="s">
        <v>32</v>
      </c>
      <c r="D755" t="s">
        <v>33</v>
      </c>
      <c r="E755">
        <v>3</v>
      </c>
      <c r="F755" t="s">
        <v>52</v>
      </c>
      <c r="G755" t="s">
        <v>53</v>
      </c>
      <c r="H755" t="s">
        <v>116</v>
      </c>
      <c r="I755" t="s">
        <v>69</v>
      </c>
      <c r="J755" s="55">
        <v>44514</v>
      </c>
      <c r="K755" s="55">
        <v>44515</v>
      </c>
      <c r="L755">
        <v>4</v>
      </c>
      <c r="M755" t="s">
        <v>117</v>
      </c>
      <c r="N755">
        <v>0</v>
      </c>
      <c r="O755">
        <v>12697140</v>
      </c>
      <c r="P755" t="s">
        <v>118</v>
      </c>
      <c r="Q755">
        <v>55466</v>
      </c>
      <c r="R755">
        <v>0</v>
      </c>
      <c r="S755">
        <v>7.4174746589999998E-3</v>
      </c>
      <c r="T755" s="19">
        <v>201604.4</v>
      </c>
      <c r="U755" s="19">
        <v>199110.7</v>
      </c>
      <c r="V755" s="19">
        <f t="shared" si="11"/>
        <v>-2493.6999999999825</v>
      </c>
      <c r="W755">
        <v>0</v>
      </c>
      <c r="X755">
        <v>0</v>
      </c>
      <c r="Y755">
        <v>0</v>
      </c>
      <c r="Z755">
        <v>-2493.6999999999798</v>
      </c>
      <c r="AA755">
        <v>201604.4</v>
      </c>
      <c r="AB755">
        <v>-1.2369273686490001</v>
      </c>
      <c r="AC755">
        <v>-0.82918739635200001</v>
      </c>
      <c r="AD755" s="55">
        <v>44516.209247685183</v>
      </c>
      <c r="AE755" s="55">
        <v>44516.336430868054</v>
      </c>
      <c r="AF755">
        <v>55466</v>
      </c>
      <c r="AG755" t="s">
        <v>2751</v>
      </c>
      <c r="AH755">
        <v>4912</v>
      </c>
      <c r="AI755" t="s">
        <v>120</v>
      </c>
      <c r="AJ755" t="s">
        <v>120</v>
      </c>
      <c r="AK755" s="55">
        <v>44516.151226851849</v>
      </c>
      <c r="AL755" s="55">
        <v>44516.250243055554</v>
      </c>
      <c r="AM755" t="s">
        <v>8</v>
      </c>
      <c r="AN755">
        <v>6518808</v>
      </c>
      <c r="AO755" t="s">
        <v>32</v>
      </c>
      <c r="AP755" t="s">
        <v>33</v>
      </c>
      <c r="AQ755">
        <v>3</v>
      </c>
      <c r="AR755" t="s">
        <v>161</v>
      </c>
      <c r="AS755" t="s">
        <v>2751</v>
      </c>
      <c r="AT755" s="53">
        <v>36161</v>
      </c>
      <c r="AU755" t="s">
        <v>240</v>
      </c>
      <c r="AV755" t="s">
        <v>161</v>
      </c>
      <c r="AW755" t="s">
        <v>8</v>
      </c>
      <c r="AX755" s="53">
        <v>44249</v>
      </c>
      <c r="AY755" t="s">
        <v>123</v>
      </c>
      <c r="AZ755" t="s">
        <v>52</v>
      </c>
      <c r="BA755" t="s">
        <v>53</v>
      </c>
      <c r="BB755" t="s">
        <v>233</v>
      </c>
      <c r="BC755" t="s">
        <v>120</v>
      </c>
      <c r="BD755" t="s">
        <v>124</v>
      </c>
      <c r="BE755" t="s">
        <v>120</v>
      </c>
    </row>
    <row r="756" spans="1:57" hidden="1" x14ac:dyDescent="0.3">
      <c r="A756" s="55">
        <v>44515</v>
      </c>
      <c r="B756" t="s">
        <v>8</v>
      </c>
      <c r="C756" t="s">
        <v>32</v>
      </c>
      <c r="D756" t="s">
        <v>33</v>
      </c>
      <c r="E756">
        <v>3</v>
      </c>
      <c r="F756" t="s">
        <v>52</v>
      </c>
      <c r="G756" t="s">
        <v>53</v>
      </c>
      <c r="H756" t="s">
        <v>116</v>
      </c>
      <c r="I756" t="s">
        <v>69</v>
      </c>
      <c r="J756" s="55">
        <v>44514</v>
      </c>
      <c r="K756" s="55">
        <v>44515</v>
      </c>
      <c r="L756">
        <v>4</v>
      </c>
      <c r="M756" t="s">
        <v>117</v>
      </c>
      <c r="N756">
        <v>0</v>
      </c>
      <c r="O756">
        <v>12697140</v>
      </c>
      <c r="P756" t="s">
        <v>118</v>
      </c>
      <c r="Q756">
        <v>55468</v>
      </c>
      <c r="R756">
        <v>0</v>
      </c>
      <c r="S756">
        <v>4.9089572042999997E-2</v>
      </c>
      <c r="T756" s="19">
        <v>1334237.61758984</v>
      </c>
      <c r="U756" s="19">
        <v>1186476.4615661299</v>
      </c>
      <c r="V756" s="19">
        <f t="shared" si="11"/>
        <v>-147761.15602371003</v>
      </c>
      <c r="W756">
        <v>-132069.04999999999</v>
      </c>
      <c r="X756">
        <v>0</v>
      </c>
      <c r="Y756">
        <v>-132069.04999999999</v>
      </c>
      <c r="Z756">
        <v>-15692.106023709999</v>
      </c>
      <c r="AA756">
        <v>1334237.61758984</v>
      </c>
      <c r="AB756">
        <v>-1.1761102982580001</v>
      </c>
      <c r="AC756">
        <v>-0.76812004108499998</v>
      </c>
      <c r="AD756" s="55">
        <v>44516.209247685183</v>
      </c>
      <c r="AE756" s="55">
        <v>44516.336430868054</v>
      </c>
      <c r="AF756">
        <v>55468</v>
      </c>
      <c r="AG756" t="s">
        <v>2752</v>
      </c>
      <c r="AH756">
        <v>4901</v>
      </c>
      <c r="AI756" t="s">
        <v>120</v>
      </c>
      <c r="AJ756" t="s">
        <v>120</v>
      </c>
      <c r="AK756" s="55">
        <v>44516.151226851849</v>
      </c>
      <c r="AL756" s="55">
        <v>44516.250243055554</v>
      </c>
      <c r="AM756" t="s">
        <v>8</v>
      </c>
      <c r="AN756">
        <v>6356525</v>
      </c>
      <c r="AO756" t="s">
        <v>32</v>
      </c>
      <c r="AP756" t="s">
        <v>33</v>
      </c>
      <c r="AQ756">
        <v>3</v>
      </c>
      <c r="AR756" t="s">
        <v>161</v>
      </c>
      <c r="AS756" t="s">
        <v>2752</v>
      </c>
      <c r="AT756" s="53">
        <v>36161</v>
      </c>
      <c r="AU756" t="s">
        <v>240</v>
      </c>
      <c r="AV756" t="s">
        <v>161</v>
      </c>
      <c r="AW756" t="s">
        <v>8</v>
      </c>
      <c r="AX756" s="53">
        <v>44249</v>
      </c>
      <c r="AY756" t="s">
        <v>123</v>
      </c>
      <c r="AZ756" t="s">
        <v>52</v>
      </c>
      <c r="BA756" t="s">
        <v>53</v>
      </c>
      <c r="BB756" t="s">
        <v>233</v>
      </c>
      <c r="BC756" t="s">
        <v>120</v>
      </c>
      <c r="BD756" t="s">
        <v>124</v>
      </c>
      <c r="BE756" t="s">
        <v>120</v>
      </c>
    </row>
    <row r="757" spans="1:57" hidden="1" x14ac:dyDescent="0.3">
      <c r="A757" s="55">
        <v>44515</v>
      </c>
      <c r="B757" t="s">
        <v>8</v>
      </c>
      <c r="C757" t="s">
        <v>32</v>
      </c>
      <c r="D757" t="s">
        <v>33</v>
      </c>
      <c r="E757">
        <v>3</v>
      </c>
      <c r="F757" t="s">
        <v>52</v>
      </c>
      <c r="G757" t="s">
        <v>53</v>
      </c>
      <c r="H757" t="s">
        <v>116</v>
      </c>
      <c r="I757" t="s">
        <v>69</v>
      </c>
      <c r="J757" s="55">
        <v>44514</v>
      </c>
      <c r="K757" s="55">
        <v>44515</v>
      </c>
      <c r="L757">
        <v>4</v>
      </c>
      <c r="M757" t="s">
        <v>117</v>
      </c>
      <c r="N757">
        <v>0</v>
      </c>
      <c r="O757">
        <v>12697140</v>
      </c>
      <c r="P757" t="s">
        <v>118</v>
      </c>
      <c r="Q757">
        <v>55469</v>
      </c>
      <c r="R757">
        <v>0</v>
      </c>
      <c r="S757">
        <v>2.877029725E-2</v>
      </c>
      <c r="T757" s="19">
        <v>781966.74493220996</v>
      </c>
      <c r="U757" s="19">
        <v>659604.40048694902</v>
      </c>
      <c r="V757" s="19">
        <f t="shared" si="11"/>
        <v>-122362.34444526094</v>
      </c>
      <c r="W757">
        <v>-135683.26999999999</v>
      </c>
      <c r="X757">
        <v>0</v>
      </c>
      <c r="Y757">
        <v>-135683.26999999999</v>
      </c>
      <c r="Z757">
        <v>13320.925554739</v>
      </c>
      <c r="AA757">
        <v>781966.74493220996</v>
      </c>
      <c r="AB757">
        <v>1.703515608697</v>
      </c>
      <c r="AC757">
        <v>2.1233939081959998</v>
      </c>
      <c r="AD757" s="55">
        <v>44516.209247685183</v>
      </c>
      <c r="AE757" s="55">
        <v>44516.336430868054</v>
      </c>
      <c r="AF757">
        <v>55469</v>
      </c>
      <c r="AG757" t="s">
        <v>2753</v>
      </c>
      <c r="AH757">
        <v>7832</v>
      </c>
      <c r="AI757" t="s">
        <v>120</v>
      </c>
      <c r="AJ757" t="s">
        <v>120</v>
      </c>
      <c r="AK757" s="55">
        <v>44516.151226851849</v>
      </c>
      <c r="AL757" s="55">
        <v>44516.250243055554</v>
      </c>
      <c r="AM757" t="s">
        <v>8</v>
      </c>
      <c r="AN757" t="s">
        <v>2754</v>
      </c>
      <c r="AO757" t="s">
        <v>32</v>
      </c>
      <c r="AP757" t="s">
        <v>33</v>
      </c>
      <c r="AQ757">
        <v>3</v>
      </c>
      <c r="AR757" t="s">
        <v>161</v>
      </c>
      <c r="AS757" t="s">
        <v>2753</v>
      </c>
      <c r="AT757" s="53">
        <v>36161</v>
      </c>
      <c r="AU757" t="s">
        <v>240</v>
      </c>
      <c r="AV757" t="s">
        <v>161</v>
      </c>
      <c r="AW757" t="s">
        <v>8</v>
      </c>
      <c r="AX757" s="53">
        <v>44249</v>
      </c>
      <c r="AY757" t="s">
        <v>123</v>
      </c>
      <c r="AZ757" t="s">
        <v>52</v>
      </c>
      <c r="BA757" t="s">
        <v>53</v>
      </c>
      <c r="BB757" t="s">
        <v>233</v>
      </c>
      <c r="BC757" t="s">
        <v>120</v>
      </c>
      <c r="BD757" t="s">
        <v>124</v>
      </c>
      <c r="BE757" t="s">
        <v>120</v>
      </c>
    </row>
    <row r="758" spans="1:57" hidden="1" x14ac:dyDescent="0.3">
      <c r="A758" s="55">
        <v>44515</v>
      </c>
      <c r="B758" t="s">
        <v>11</v>
      </c>
      <c r="C758" t="s">
        <v>32</v>
      </c>
      <c r="D758" t="s">
        <v>33</v>
      </c>
      <c r="E758">
        <v>3</v>
      </c>
      <c r="F758" t="s">
        <v>52</v>
      </c>
      <c r="G758" t="s">
        <v>53</v>
      </c>
      <c r="H758" t="s">
        <v>116</v>
      </c>
      <c r="I758" t="s">
        <v>69</v>
      </c>
      <c r="J758" s="55">
        <v>44514</v>
      </c>
      <c r="K758" s="55">
        <v>44515</v>
      </c>
      <c r="L758">
        <v>4</v>
      </c>
      <c r="M758" t="s">
        <v>117</v>
      </c>
      <c r="N758">
        <v>0</v>
      </c>
      <c r="O758">
        <v>12697140</v>
      </c>
      <c r="P758" t="s">
        <v>118</v>
      </c>
      <c r="Q758">
        <v>55492</v>
      </c>
      <c r="R758">
        <v>0</v>
      </c>
      <c r="S758">
        <v>1.1312861154999999E-2</v>
      </c>
      <c r="T758" s="19">
        <v>307479.65988167998</v>
      </c>
      <c r="U758" s="19">
        <v>182860.96600460701</v>
      </c>
      <c r="V758" s="19">
        <f t="shared" si="11"/>
        <v>-124618.69387707298</v>
      </c>
      <c r="W758">
        <v>-125698.9</v>
      </c>
      <c r="X758">
        <v>0</v>
      </c>
      <c r="Y758">
        <v>-125698.9</v>
      </c>
      <c r="Z758">
        <v>1080.20612292702</v>
      </c>
      <c r="AA758">
        <v>307479.65988167998</v>
      </c>
      <c r="AB758">
        <v>0.35130978203300001</v>
      </c>
      <c r="AC758">
        <v>0.99727587785600003</v>
      </c>
      <c r="AD758" s="55">
        <v>44516.209247685183</v>
      </c>
      <c r="AE758" s="55">
        <v>44516.336430868054</v>
      </c>
      <c r="AF758">
        <v>55492</v>
      </c>
      <c r="AG758" t="s">
        <v>2200</v>
      </c>
      <c r="AH758" t="s">
        <v>2755</v>
      </c>
      <c r="AI758" t="s">
        <v>120</v>
      </c>
      <c r="AJ758" t="s">
        <v>120</v>
      </c>
      <c r="AK758" s="55">
        <v>44516.151261574072</v>
      </c>
      <c r="AL758" s="55">
        <v>44516.250254629631</v>
      </c>
      <c r="AM758" t="s">
        <v>11</v>
      </c>
      <c r="AN758" t="s">
        <v>2756</v>
      </c>
      <c r="AO758" t="s">
        <v>32</v>
      </c>
      <c r="AP758" t="s">
        <v>33</v>
      </c>
      <c r="AQ758">
        <v>3</v>
      </c>
      <c r="AR758" t="s">
        <v>377</v>
      </c>
      <c r="AS758" t="s">
        <v>2200</v>
      </c>
      <c r="AT758" s="53">
        <v>36161</v>
      </c>
      <c r="AU758" t="s">
        <v>378</v>
      </c>
      <c r="AV758" t="s">
        <v>377</v>
      </c>
      <c r="AW758" t="s">
        <v>11</v>
      </c>
      <c r="AX758" s="53">
        <v>44249</v>
      </c>
      <c r="AY758" t="s">
        <v>123</v>
      </c>
      <c r="AZ758" t="s">
        <v>52</v>
      </c>
      <c r="BA758" t="s">
        <v>53</v>
      </c>
      <c r="BB758" t="s">
        <v>233</v>
      </c>
      <c r="BC758" t="s">
        <v>120</v>
      </c>
      <c r="BD758" t="s">
        <v>124</v>
      </c>
      <c r="BE758" t="s">
        <v>120</v>
      </c>
    </row>
    <row r="759" spans="1:57" hidden="1" x14ac:dyDescent="0.3">
      <c r="A759" s="55">
        <v>44515</v>
      </c>
      <c r="B759" t="s">
        <v>11</v>
      </c>
      <c r="C759" t="s">
        <v>32</v>
      </c>
      <c r="D759" t="s">
        <v>33</v>
      </c>
      <c r="E759">
        <v>3</v>
      </c>
      <c r="F759" t="s">
        <v>52</v>
      </c>
      <c r="G759" t="s">
        <v>53</v>
      </c>
      <c r="H759" t="s">
        <v>116</v>
      </c>
      <c r="I759" t="s">
        <v>69</v>
      </c>
      <c r="J759" s="55">
        <v>44514</v>
      </c>
      <c r="K759" s="55">
        <v>44515</v>
      </c>
      <c r="L759">
        <v>4</v>
      </c>
      <c r="M759" t="s">
        <v>117</v>
      </c>
      <c r="N759">
        <v>0</v>
      </c>
      <c r="O759">
        <v>12697140</v>
      </c>
      <c r="P759" t="s">
        <v>118</v>
      </c>
      <c r="Q759">
        <v>55497</v>
      </c>
      <c r="R759">
        <v>0</v>
      </c>
      <c r="S759">
        <v>3.1494287352000001E-2</v>
      </c>
      <c r="T759" s="19">
        <v>856003.85530046001</v>
      </c>
      <c r="U759" s="19">
        <v>854191.38823054801</v>
      </c>
      <c r="V759" s="19">
        <f t="shared" si="11"/>
        <v>-1812.4670699120034</v>
      </c>
      <c r="W759">
        <v>0</v>
      </c>
      <c r="X759">
        <v>0</v>
      </c>
      <c r="Y759">
        <v>0</v>
      </c>
      <c r="Z759">
        <v>-1812.4670699119999</v>
      </c>
      <c r="AA759">
        <v>856003.85530046001</v>
      </c>
      <c r="AB759">
        <v>-0.211735853605</v>
      </c>
      <c r="AC759">
        <v>0.43060560503</v>
      </c>
      <c r="AD759" s="55">
        <v>44516.209247685183</v>
      </c>
      <c r="AE759" s="55">
        <v>44516.336430868054</v>
      </c>
      <c r="AF759">
        <v>55497</v>
      </c>
      <c r="AG759" t="s">
        <v>2757</v>
      </c>
      <c r="AH759" t="s">
        <v>2758</v>
      </c>
      <c r="AI759" t="s">
        <v>120</v>
      </c>
      <c r="AJ759" t="s">
        <v>120</v>
      </c>
      <c r="AK759" s="55">
        <v>44516.151261574072</v>
      </c>
      <c r="AL759" s="55">
        <v>44516.250254629631</v>
      </c>
      <c r="AM759" t="s">
        <v>11</v>
      </c>
      <c r="AN759">
        <v>4846523</v>
      </c>
      <c r="AO759" t="s">
        <v>32</v>
      </c>
      <c r="AP759" t="s">
        <v>33</v>
      </c>
      <c r="AQ759">
        <v>3</v>
      </c>
      <c r="AR759" t="s">
        <v>377</v>
      </c>
      <c r="AS759" t="s">
        <v>2757</v>
      </c>
      <c r="AT759" s="53">
        <v>36161</v>
      </c>
      <c r="AU759" t="s">
        <v>378</v>
      </c>
      <c r="AV759" t="s">
        <v>377</v>
      </c>
      <c r="AW759" t="s">
        <v>11</v>
      </c>
      <c r="AX759" s="53">
        <v>44249</v>
      </c>
      <c r="AY759" t="s">
        <v>123</v>
      </c>
      <c r="AZ759" t="s">
        <v>52</v>
      </c>
      <c r="BA759" t="s">
        <v>53</v>
      </c>
      <c r="BB759" t="s">
        <v>233</v>
      </c>
      <c r="BC759" t="s">
        <v>120</v>
      </c>
      <c r="BD759" t="s">
        <v>124</v>
      </c>
      <c r="BE759" t="s">
        <v>120</v>
      </c>
    </row>
    <row r="760" spans="1:57" hidden="1" x14ac:dyDescent="0.3">
      <c r="A760" s="55">
        <v>44515</v>
      </c>
      <c r="B760" t="s">
        <v>1</v>
      </c>
      <c r="C760" t="s">
        <v>32</v>
      </c>
      <c r="D760" t="s">
        <v>272</v>
      </c>
      <c r="E760">
        <v>3</v>
      </c>
      <c r="F760" t="s">
        <v>52</v>
      </c>
      <c r="G760" t="s">
        <v>53</v>
      </c>
      <c r="H760" t="s">
        <v>116</v>
      </c>
      <c r="I760" t="s">
        <v>69</v>
      </c>
      <c r="J760" s="55">
        <v>44514</v>
      </c>
      <c r="K760" s="55">
        <v>44515</v>
      </c>
      <c r="L760">
        <v>4</v>
      </c>
      <c r="M760" t="s">
        <v>117</v>
      </c>
      <c r="N760">
        <v>0</v>
      </c>
      <c r="O760">
        <v>12697140</v>
      </c>
      <c r="P760" t="s">
        <v>118</v>
      </c>
      <c r="Q760">
        <v>55498</v>
      </c>
      <c r="R760">
        <v>0</v>
      </c>
      <c r="S760">
        <v>1.2141342251E-2</v>
      </c>
      <c r="T760" s="19">
        <v>329997.49</v>
      </c>
      <c r="U760" s="19">
        <v>331656.34999999998</v>
      </c>
      <c r="V760" s="19">
        <f t="shared" si="11"/>
        <v>1658.859999999986</v>
      </c>
      <c r="W760">
        <v>0</v>
      </c>
      <c r="X760">
        <v>0</v>
      </c>
      <c r="Y760">
        <v>0</v>
      </c>
      <c r="Z760">
        <v>1658.8599999999899</v>
      </c>
      <c r="AA760">
        <v>329997.49</v>
      </c>
      <c r="AB760">
        <v>0.502688671965</v>
      </c>
      <c r="AC760">
        <v>0.35842293906799999</v>
      </c>
      <c r="AD760" s="55">
        <v>44516.209247685183</v>
      </c>
      <c r="AE760" s="55">
        <v>44516.336430868054</v>
      </c>
      <c r="AF760">
        <v>55498</v>
      </c>
      <c r="AG760" t="s">
        <v>2759</v>
      </c>
      <c r="AH760" t="s">
        <v>2760</v>
      </c>
      <c r="AI760" t="s">
        <v>120</v>
      </c>
      <c r="AJ760">
        <v>0</v>
      </c>
      <c r="AK760" s="55">
        <v>44516.151192129626</v>
      </c>
      <c r="AL760" s="55">
        <v>44516.250243055554</v>
      </c>
      <c r="AM760" t="s">
        <v>1</v>
      </c>
      <c r="AN760">
        <v>6161978</v>
      </c>
      <c r="AO760" t="s">
        <v>32</v>
      </c>
      <c r="AP760" t="s">
        <v>272</v>
      </c>
      <c r="AQ760">
        <v>3</v>
      </c>
      <c r="AR760" t="s">
        <v>158</v>
      </c>
      <c r="AS760" t="s">
        <v>2759</v>
      </c>
      <c r="AT760" s="53">
        <v>36161</v>
      </c>
      <c r="AU760" t="s">
        <v>238</v>
      </c>
      <c r="AV760" t="s">
        <v>239</v>
      </c>
      <c r="AW760" t="s">
        <v>1</v>
      </c>
      <c r="AX760" s="53">
        <v>44249</v>
      </c>
      <c r="AY760" t="s">
        <v>123</v>
      </c>
      <c r="AZ760" t="s">
        <v>52</v>
      </c>
      <c r="BA760" t="s">
        <v>53</v>
      </c>
      <c r="BB760" t="s">
        <v>233</v>
      </c>
      <c r="BC760" t="s">
        <v>120</v>
      </c>
      <c r="BD760" t="s">
        <v>124</v>
      </c>
      <c r="BE760" t="s">
        <v>120</v>
      </c>
    </row>
    <row r="761" spans="1:57" hidden="1" x14ac:dyDescent="0.3">
      <c r="A761" s="55">
        <v>44515</v>
      </c>
      <c r="B761" t="s">
        <v>2</v>
      </c>
      <c r="C761" t="s">
        <v>32</v>
      </c>
      <c r="D761" t="s">
        <v>33</v>
      </c>
      <c r="E761">
        <v>3</v>
      </c>
      <c r="F761" t="s">
        <v>52</v>
      </c>
      <c r="G761" t="s">
        <v>53</v>
      </c>
      <c r="H761" t="s">
        <v>116</v>
      </c>
      <c r="I761" t="s">
        <v>69</v>
      </c>
      <c r="J761" s="55">
        <v>44514</v>
      </c>
      <c r="K761" s="55">
        <v>44515</v>
      </c>
      <c r="L761">
        <v>4</v>
      </c>
      <c r="M761" t="s">
        <v>117</v>
      </c>
      <c r="N761">
        <v>0</v>
      </c>
      <c r="O761">
        <v>12697140</v>
      </c>
      <c r="P761" t="s">
        <v>118</v>
      </c>
      <c r="Q761">
        <v>55506</v>
      </c>
      <c r="R761">
        <v>0</v>
      </c>
      <c r="S761">
        <v>2.299070756E-2</v>
      </c>
      <c r="T761" s="19">
        <v>624879.49284001405</v>
      </c>
      <c r="U761" s="19">
        <v>624087.70217209903</v>
      </c>
      <c r="V761" s="19">
        <f t="shared" si="11"/>
        <v>-791.79066791501828</v>
      </c>
      <c r="W761">
        <v>0</v>
      </c>
      <c r="X761">
        <v>0</v>
      </c>
      <c r="Y761">
        <v>0</v>
      </c>
      <c r="Z761">
        <v>-791.79066791501805</v>
      </c>
      <c r="AA761">
        <v>624879.49284001405</v>
      </c>
      <c r="AB761">
        <v>-0.12671093818699999</v>
      </c>
      <c r="AC761">
        <v>0.32241060218899997</v>
      </c>
      <c r="AD761" s="55">
        <v>44516.209247685183</v>
      </c>
      <c r="AE761" s="55">
        <v>44516.336430868054</v>
      </c>
      <c r="AF761">
        <v>55506</v>
      </c>
      <c r="AG761" t="s">
        <v>2761</v>
      </c>
      <c r="AH761" t="s">
        <v>2762</v>
      </c>
      <c r="AI761" t="s">
        <v>120</v>
      </c>
      <c r="AJ761">
        <v>0</v>
      </c>
      <c r="AK761" s="55">
        <v>44516.151203703703</v>
      </c>
      <c r="AL761" s="55">
        <v>44516.250243055554</v>
      </c>
      <c r="AM761" t="s">
        <v>2</v>
      </c>
      <c r="AN761" t="s">
        <v>2763</v>
      </c>
      <c r="AO761" t="s">
        <v>32</v>
      </c>
      <c r="AP761" t="s">
        <v>33</v>
      </c>
      <c r="AQ761">
        <v>3</v>
      </c>
      <c r="AR761" t="s">
        <v>140</v>
      </c>
      <c r="AS761" t="s">
        <v>2761</v>
      </c>
      <c r="AT761" s="53">
        <v>36161</v>
      </c>
      <c r="AU761" t="s">
        <v>237</v>
      </c>
      <c r="AV761" t="s">
        <v>140</v>
      </c>
      <c r="AW761" t="s">
        <v>2</v>
      </c>
      <c r="AX761" s="53">
        <v>44249</v>
      </c>
      <c r="AY761" t="s">
        <v>123</v>
      </c>
      <c r="AZ761" t="s">
        <v>52</v>
      </c>
      <c r="BA761" t="s">
        <v>53</v>
      </c>
      <c r="BB761" t="s">
        <v>233</v>
      </c>
      <c r="BC761" t="s">
        <v>120</v>
      </c>
      <c r="BD761" t="s">
        <v>124</v>
      </c>
      <c r="BE761" t="s">
        <v>120</v>
      </c>
    </row>
    <row r="762" spans="1:57" hidden="1" x14ac:dyDescent="0.3">
      <c r="A762" s="55">
        <v>44515</v>
      </c>
      <c r="B762" t="s">
        <v>5</v>
      </c>
      <c r="C762" t="s">
        <v>32</v>
      </c>
      <c r="D762" t="s">
        <v>33</v>
      </c>
      <c r="E762">
        <v>3</v>
      </c>
      <c r="F762" t="s">
        <v>52</v>
      </c>
      <c r="G762" t="s">
        <v>53</v>
      </c>
      <c r="H762" t="s">
        <v>116</v>
      </c>
      <c r="I762" t="s">
        <v>69</v>
      </c>
      <c r="J762" s="55">
        <v>44514</v>
      </c>
      <c r="K762" s="55">
        <v>44515</v>
      </c>
      <c r="L762">
        <v>4</v>
      </c>
      <c r="M762" t="s">
        <v>117</v>
      </c>
      <c r="N762">
        <v>0</v>
      </c>
      <c r="O762">
        <v>12697140</v>
      </c>
      <c r="P762" t="s">
        <v>118</v>
      </c>
      <c r="Q762">
        <v>55511</v>
      </c>
      <c r="R762">
        <v>0</v>
      </c>
      <c r="S762">
        <v>4.1698023161999997E-2</v>
      </c>
      <c r="T762" s="19">
        <v>1133337.87129904</v>
      </c>
      <c r="U762" s="19">
        <v>1007785.92755692</v>
      </c>
      <c r="V762" s="19">
        <f t="shared" si="11"/>
        <v>-125551.94374212006</v>
      </c>
      <c r="W762">
        <v>-124208.55</v>
      </c>
      <c r="X762">
        <v>0</v>
      </c>
      <c r="Y762">
        <v>-124208.55</v>
      </c>
      <c r="Z762">
        <v>-1343.3937421200501</v>
      </c>
      <c r="AA762">
        <v>1133337.87129904</v>
      </c>
      <c r="AB762">
        <v>-0.11853426733</v>
      </c>
      <c r="AC762">
        <v>0</v>
      </c>
      <c r="AD762" s="55">
        <v>44516.209247685183</v>
      </c>
      <c r="AE762" s="55">
        <v>44516.336430868054</v>
      </c>
      <c r="AF762">
        <v>55511</v>
      </c>
      <c r="AG762" t="s">
        <v>2764</v>
      </c>
      <c r="AH762" t="s">
        <v>2765</v>
      </c>
      <c r="AI762" t="s">
        <v>120</v>
      </c>
      <c r="AJ762">
        <v>0</v>
      </c>
      <c r="AK762" s="55">
        <v>44516.151203703703</v>
      </c>
      <c r="AL762" s="55">
        <v>44516.250243055554</v>
      </c>
      <c r="AM762" t="s">
        <v>5</v>
      </c>
      <c r="AN762">
        <v>263494</v>
      </c>
      <c r="AO762" t="s">
        <v>32</v>
      </c>
      <c r="AP762" t="s">
        <v>33</v>
      </c>
      <c r="AQ762">
        <v>3</v>
      </c>
      <c r="AR762" t="s">
        <v>167</v>
      </c>
      <c r="AS762" t="s">
        <v>2764</v>
      </c>
      <c r="AT762" s="53">
        <v>36161</v>
      </c>
      <c r="AU762" t="s">
        <v>241</v>
      </c>
      <c r="AV762" t="s">
        <v>167</v>
      </c>
      <c r="AW762" t="s">
        <v>5</v>
      </c>
      <c r="AX762" s="53">
        <v>44249</v>
      </c>
      <c r="AY762" t="s">
        <v>123</v>
      </c>
      <c r="AZ762" t="s">
        <v>52</v>
      </c>
      <c r="BA762" t="s">
        <v>53</v>
      </c>
      <c r="BB762" t="s">
        <v>233</v>
      </c>
      <c r="BC762" t="s">
        <v>120</v>
      </c>
      <c r="BD762" t="s">
        <v>124</v>
      </c>
      <c r="BE762" t="s">
        <v>120</v>
      </c>
    </row>
    <row r="763" spans="1:57" hidden="1" x14ac:dyDescent="0.3">
      <c r="A763" s="55">
        <v>44515</v>
      </c>
      <c r="B763" t="s">
        <v>4</v>
      </c>
      <c r="C763" t="s">
        <v>32</v>
      </c>
      <c r="D763" t="s">
        <v>33</v>
      </c>
      <c r="E763">
        <v>3</v>
      </c>
      <c r="F763" t="s">
        <v>52</v>
      </c>
      <c r="G763" t="s">
        <v>53</v>
      </c>
      <c r="H763" t="s">
        <v>116</v>
      </c>
      <c r="I763" t="s">
        <v>69</v>
      </c>
      <c r="J763" s="55">
        <v>44514</v>
      </c>
      <c r="K763" s="55">
        <v>44515</v>
      </c>
      <c r="L763">
        <v>4</v>
      </c>
      <c r="M763" t="s">
        <v>117</v>
      </c>
      <c r="N763">
        <v>0</v>
      </c>
      <c r="O763">
        <v>12697140</v>
      </c>
      <c r="P763" t="s">
        <v>118</v>
      </c>
      <c r="Q763">
        <v>55512</v>
      </c>
      <c r="R763">
        <v>0</v>
      </c>
      <c r="S763">
        <v>1.7548904798999999E-2</v>
      </c>
      <c r="T763" s="19">
        <v>476973.17283452698</v>
      </c>
      <c r="U763" s="19">
        <v>466121.17737101001</v>
      </c>
      <c r="V763" s="19">
        <f t="shared" si="11"/>
        <v>-10851.995463516971</v>
      </c>
      <c r="W763">
        <v>0</v>
      </c>
      <c r="X763">
        <v>0</v>
      </c>
      <c r="Y763">
        <v>0</v>
      </c>
      <c r="Z763">
        <v>-10851.995463517</v>
      </c>
      <c r="AA763">
        <v>476973.17283452698</v>
      </c>
      <c r="AB763">
        <v>-2.2751794192169998</v>
      </c>
      <c r="AC763">
        <v>-1.682765868997</v>
      </c>
      <c r="AD763" s="55">
        <v>44516.209247685183</v>
      </c>
      <c r="AE763" s="55">
        <v>44516.336430868054</v>
      </c>
      <c r="AF763">
        <v>55512</v>
      </c>
      <c r="AG763" t="s">
        <v>431</v>
      </c>
      <c r="AH763" t="s">
        <v>2766</v>
      </c>
      <c r="AI763" t="s">
        <v>120</v>
      </c>
      <c r="AJ763" t="s">
        <v>120</v>
      </c>
      <c r="AK763" s="55">
        <v>44516.151192129626</v>
      </c>
      <c r="AL763" s="55">
        <v>44516.250243055554</v>
      </c>
      <c r="AM763" t="s">
        <v>4</v>
      </c>
      <c r="AN763">
        <v>5497102</v>
      </c>
      <c r="AO763" t="s">
        <v>32</v>
      </c>
      <c r="AP763" t="s">
        <v>33</v>
      </c>
      <c r="AQ763">
        <v>3</v>
      </c>
      <c r="AR763" t="s">
        <v>206</v>
      </c>
      <c r="AS763" t="s">
        <v>431</v>
      </c>
      <c r="AT763" s="53">
        <v>36161</v>
      </c>
      <c r="AU763" t="s">
        <v>243</v>
      </c>
      <c r="AV763" t="s">
        <v>206</v>
      </c>
      <c r="AW763" t="s">
        <v>4</v>
      </c>
      <c r="AX763" s="53">
        <v>44249</v>
      </c>
      <c r="AY763" t="s">
        <v>123</v>
      </c>
      <c r="AZ763" t="s">
        <v>52</v>
      </c>
      <c r="BA763" t="s">
        <v>53</v>
      </c>
      <c r="BB763" t="s">
        <v>233</v>
      </c>
      <c r="BC763" t="s">
        <v>120</v>
      </c>
      <c r="BD763" t="s">
        <v>124</v>
      </c>
      <c r="BE763" t="s">
        <v>120</v>
      </c>
    </row>
    <row r="764" spans="1:57" hidden="1" x14ac:dyDescent="0.3">
      <c r="A764" s="55">
        <v>44515</v>
      </c>
      <c r="B764" t="s">
        <v>8</v>
      </c>
      <c r="C764" t="s">
        <v>32</v>
      </c>
      <c r="D764" t="s">
        <v>33</v>
      </c>
      <c r="E764">
        <v>3</v>
      </c>
      <c r="F764" t="s">
        <v>52</v>
      </c>
      <c r="G764" t="s">
        <v>53</v>
      </c>
      <c r="H764" t="s">
        <v>116</v>
      </c>
      <c r="I764" t="s">
        <v>69</v>
      </c>
      <c r="J764" s="55">
        <v>44514</v>
      </c>
      <c r="K764" s="55">
        <v>44515</v>
      </c>
      <c r="L764">
        <v>4</v>
      </c>
      <c r="M764" t="s">
        <v>117</v>
      </c>
      <c r="N764">
        <v>0</v>
      </c>
      <c r="O764">
        <v>12697140</v>
      </c>
      <c r="P764" t="s">
        <v>118</v>
      </c>
      <c r="Q764">
        <v>55516</v>
      </c>
      <c r="R764">
        <v>0</v>
      </c>
      <c r="S764">
        <v>7.5563718100000003E-3</v>
      </c>
      <c r="T764" s="19">
        <v>205379.57659075901</v>
      </c>
      <c r="U764" s="19">
        <v>205688.99662206601</v>
      </c>
      <c r="V764" s="19">
        <f t="shared" si="11"/>
        <v>309.42003130700323</v>
      </c>
      <c r="W764">
        <v>0</v>
      </c>
      <c r="X764">
        <v>0</v>
      </c>
      <c r="Y764">
        <v>0</v>
      </c>
      <c r="Z764">
        <v>309.420031307003</v>
      </c>
      <c r="AA764">
        <v>205379.57659075901</v>
      </c>
      <c r="AB764">
        <v>0.15065764398000001</v>
      </c>
      <c r="AC764">
        <v>0.56412078954300005</v>
      </c>
      <c r="AD764" s="55">
        <v>44516.209247685183</v>
      </c>
      <c r="AE764" s="55">
        <v>44516.336430868054</v>
      </c>
      <c r="AF764">
        <v>55516</v>
      </c>
      <c r="AG764" t="s">
        <v>2767</v>
      </c>
      <c r="AH764">
        <v>4516</v>
      </c>
      <c r="AI764" t="s">
        <v>120</v>
      </c>
      <c r="AJ764" t="s">
        <v>120</v>
      </c>
      <c r="AK764" s="55">
        <v>44516.151226851849</v>
      </c>
      <c r="AL764" s="55">
        <v>44516.250243055554</v>
      </c>
      <c r="AM764" t="s">
        <v>8</v>
      </c>
      <c r="AN764">
        <v>6640563</v>
      </c>
      <c r="AO764" t="s">
        <v>32</v>
      </c>
      <c r="AP764" t="s">
        <v>33</v>
      </c>
      <c r="AQ764">
        <v>3</v>
      </c>
      <c r="AR764" t="s">
        <v>161</v>
      </c>
      <c r="AS764" t="s">
        <v>2767</v>
      </c>
      <c r="AT764" s="53">
        <v>36161</v>
      </c>
      <c r="AU764" t="s">
        <v>240</v>
      </c>
      <c r="AV764" t="s">
        <v>161</v>
      </c>
      <c r="AW764" t="s">
        <v>8</v>
      </c>
      <c r="AX764" s="53">
        <v>44249</v>
      </c>
      <c r="AY764" t="s">
        <v>123</v>
      </c>
      <c r="AZ764" t="s">
        <v>52</v>
      </c>
      <c r="BA764" t="s">
        <v>53</v>
      </c>
      <c r="BB764" t="s">
        <v>233</v>
      </c>
      <c r="BC764" t="s">
        <v>120</v>
      </c>
      <c r="BD764" t="s">
        <v>124</v>
      </c>
      <c r="BE764" t="s">
        <v>120</v>
      </c>
    </row>
    <row r="765" spans="1:57" hidden="1" x14ac:dyDescent="0.3">
      <c r="A765" s="55">
        <v>44515</v>
      </c>
      <c r="B765" t="s">
        <v>8</v>
      </c>
      <c r="C765" t="s">
        <v>32</v>
      </c>
      <c r="D765" t="s">
        <v>33</v>
      </c>
      <c r="E765">
        <v>3</v>
      </c>
      <c r="F765" t="s">
        <v>52</v>
      </c>
      <c r="G765" t="s">
        <v>53</v>
      </c>
      <c r="H765" t="s">
        <v>116</v>
      </c>
      <c r="I765" t="s">
        <v>69</v>
      </c>
      <c r="J765" s="55">
        <v>44514</v>
      </c>
      <c r="K765" s="55">
        <v>44515</v>
      </c>
      <c r="L765">
        <v>4</v>
      </c>
      <c r="M765" t="s">
        <v>117</v>
      </c>
      <c r="N765">
        <v>0</v>
      </c>
      <c r="O765">
        <v>12697140</v>
      </c>
      <c r="P765" t="s">
        <v>118</v>
      </c>
      <c r="Q765">
        <v>55518</v>
      </c>
      <c r="R765">
        <v>0</v>
      </c>
      <c r="S765">
        <v>2.4856856574999999E-2</v>
      </c>
      <c r="T765" s="19">
        <v>675600.77869290498</v>
      </c>
      <c r="U765" s="19">
        <v>678713.06532134197</v>
      </c>
      <c r="V765" s="19">
        <f t="shared" si="11"/>
        <v>3112.2866284369957</v>
      </c>
      <c r="W765">
        <v>0</v>
      </c>
      <c r="X765">
        <v>0</v>
      </c>
      <c r="Y765">
        <v>0</v>
      </c>
      <c r="Z765">
        <v>3112.2866284370002</v>
      </c>
      <c r="AA765">
        <v>675600.77869290498</v>
      </c>
      <c r="AB765">
        <v>0.460669485085</v>
      </c>
      <c r="AC765">
        <v>0.87541647612200002</v>
      </c>
      <c r="AD765" s="55">
        <v>44516.209247685183</v>
      </c>
      <c r="AE765" s="55">
        <v>44516.336430868054</v>
      </c>
      <c r="AF765">
        <v>55518</v>
      </c>
      <c r="AG765" t="s">
        <v>2768</v>
      </c>
      <c r="AH765">
        <v>6762</v>
      </c>
      <c r="AI765" t="s">
        <v>120</v>
      </c>
      <c r="AJ765" t="s">
        <v>120</v>
      </c>
      <c r="AK765" s="55">
        <v>44516.151226851849</v>
      </c>
      <c r="AL765" s="55">
        <v>44516.250243055554</v>
      </c>
      <c r="AM765" t="s">
        <v>8</v>
      </c>
      <c r="AN765">
        <v>6869302</v>
      </c>
      <c r="AO765" t="s">
        <v>32</v>
      </c>
      <c r="AP765" t="s">
        <v>33</v>
      </c>
      <c r="AQ765">
        <v>3</v>
      </c>
      <c r="AR765" t="s">
        <v>161</v>
      </c>
      <c r="AS765" t="s">
        <v>2768</v>
      </c>
      <c r="AT765" s="53">
        <v>36161</v>
      </c>
      <c r="AU765" t="s">
        <v>240</v>
      </c>
      <c r="AV765" t="s">
        <v>161</v>
      </c>
      <c r="AW765" t="s">
        <v>8</v>
      </c>
      <c r="AX765" s="53">
        <v>44249</v>
      </c>
      <c r="AY765" t="s">
        <v>123</v>
      </c>
      <c r="AZ765" t="s">
        <v>52</v>
      </c>
      <c r="BA765" t="s">
        <v>53</v>
      </c>
      <c r="BB765" t="s">
        <v>233</v>
      </c>
      <c r="BC765" t="s">
        <v>120</v>
      </c>
      <c r="BD765" t="s">
        <v>124</v>
      </c>
      <c r="BE765" t="s">
        <v>120</v>
      </c>
    </row>
    <row r="766" spans="1:57" hidden="1" x14ac:dyDescent="0.3">
      <c r="A766" s="55">
        <v>44515</v>
      </c>
      <c r="B766" t="s">
        <v>7</v>
      </c>
      <c r="C766" t="s">
        <v>32</v>
      </c>
      <c r="D766" t="s">
        <v>33</v>
      </c>
      <c r="E766">
        <v>3</v>
      </c>
      <c r="F766" t="s">
        <v>52</v>
      </c>
      <c r="G766" t="s">
        <v>53</v>
      </c>
      <c r="H766" t="s">
        <v>116</v>
      </c>
      <c r="I766" t="s">
        <v>69</v>
      </c>
      <c r="J766" s="55">
        <v>44514</v>
      </c>
      <c r="K766" s="55">
        <v>44515</v>
      </c>
      <c r="L766">
        <v>4</v>
      </c>
      <c r="M766" t="s">
        <v>117</v>
      </c>
      <c r="N766">
        <v>0</v>
      </c>
      <c r="O766">
        <v>12697140</v>
      </c>
      <c r="P766" t="s">
        <v>118</v>
      </c>
      <c r="Q766">
        <v>55520</v>
      </c>
      <c r="R766">
        <v>0</v>
      </c>
      <c r="S766">
        <v>1.8553365929999999E-2</v>
      </c>
      <c r="T766" s="19">
        <v>504274.07954460703</v>
      </c>
      <c r="U766" s="19">
        <v>500934.05359304202</v>
      </c>
      <c r="V766" s="19">
        <f t="shared" si="11"/>
        <v>-3340.0259515650105</v>
      </c>
      <c r="W766">
        <v>0</v>
      </c>
      <c r="X766">
        <v>0</v>
      </c>
      <c r="Y766">
        <v>0</v>
      </c>
      <c r="Z766">
        <v>-3340.02595156501</v>
      </c>
      <c r="AA766">
        <v>504274.07954460703</v>
      </c>
      <c r="AB766">
        <v>-0.66234337378200003</v>
      </c>
      <c r="AC766">
        <v>-0.52151644674200004</v>
      </c>
      <c r="AD766" s="55">
        <v>44516.209247685183</v>
      </c>
      <c r="AE766" s="55">
        <v>44516.336430868054</v>
      </c>
      <c r="AF766">
        <v>55520</v>
      </c>
      <c r="AG766" t="s">
        <v>2769</v>
      </c>
      <c r="AH766" t="s">
        <v>2770</v>
      </c>
      <c r="AI766" t="s">
        <v>120</v>
      </c>
      <c r="AJ766" t="s">
        <v>120</v>
      </c>
      <c r="AK766" s="55">
        <v>44516.151238425926</v>
      </c>
      <c r="AL766" s="55">
        <v>44516.250243055554</v>
      </c>
      <c r="AM766" t="s">
        <v>7</v>
      </c>
      <c r="AN766">
        <v>6075808</v>
      </c>
      <c r="AO766" t="s">
        <v>32</v>
      </c>
      <c r="AP766" t="s">
        <v>33</v>
      </c>
      <c r="AQ766">
        <v>3</v>
      </c>
      <c r="AR766" t="s">
        <v>325</v>
      </c>
      <c r="AS766" t="s">
        <v>2769</v>
      </c>
      <c r="AT766" s="53">
        <v>36161</v>
      </c>
      <c r="AU766" t="s">
        <v>326</v>
      </c>
      <c r="AV766" t="s">
        <v>325</v>
      </c>
      <c r="AW766" t="s">
        <v>7</v>
      </c>
      <c r="AX766" s="53">
        <v>44249</v>
      </c>
      <c r="AY766" t="s">
        <v>123</v>
      </c>
      <c r="AZ766" t="s">
        <v>52</v>
      </c>
      <c r="BA766" t="s">
        <v>53</v>
      </c>
      <c r="BB766" t="s">
        <v>233</v>
      </c>
      <c r="BC766" t="s">
        <v>120</v>
      </c>
      <c r="BD766" t="s">
        <v>124</v>
      </c>
      <c r="BE766" t="s">
        <v>120</v>
      </c>
    </row>
    <row r="767" spans="1:57" hidden="1" x14ac:dyDescent="0.3">
      <c r="A767" s="55">
        <v>44515</v>
      </c>
      <c r="B767" t="s">
        <v>4</v>
      </c>
      <c r="C767" t="s">
        <v>32</v>
      </c>
      <c r="D767" t="s">
        <v>33</v>
      </c>
      <c r="E767">
        <v>3</v>
      </c>
      <c r="F767" t="s">
        <v>52</v>
      </c>
      <c r="G767" t="s">
        <v>53</v>
      </c>
      <c r="H767" t="s">
        <v>116</v>
      </c>
      <c r="I767" t="s">
        <v>69</v>
      </c>
      <c r="J767" s="55">
        <v>44514</v>
      </c>
      <c r="K767" s="55">
        <v>44515</v>
      </c>
      <c r="L767">
        <v>4</v>
      </c>
      <c r="M767" t="s">
        <v>117</v>
      </c>
      <c r="N767">
        <v>0</v>
      </c>
      <c r="O767">
        <v>12697140</v>
      </c>
      <c r="P767" t="s">
        <v>118</v>
      </c>
      <c r="Q767">
        <v>55521</v>
      </c>
      <c r="R767">
        <v>0</v>
      </c>
      <c r="S767">
        <v>1.3041522929E-2</v>
      </c>
      <c r="T767" s="19">
        <v>354464.09</v>
      </c>
      <c r="U767" s="19">
        <v>354556.62</v>
      </c>
      <c r="V767" s="19">
        <f t="shared" si="11"/>
        <v>92.529999999969732</v>
      </c>
      <c r="W767">
        <v>0</v>
      </c>
      <c r="X767">
        <v>0</v>
      </c>
      <c r="Y767">
        <v>0</v>
      </c>
      <c r="Z767">
        <v>92.529999999970002</v>
      </c>
      <c r="AA767">
        <v>354464.09</v>
      </c>
      <c r="AB767">
        <v>2.6104195773000001E-2</v>
      </c>
      <c r="AC767">
        <v>0.63246661981700003</v>
      </c>
      <c r="AD767" s="55">
        <v>44516.209247685183</v>
      </c>
      <c r="AE767" s="55">
        <v>44516.336430868054</v>
      </c>
      <c r="AF767">
        <v>55521</v>
      </c>
      <c r="AG767" t="s">
        <v>421</v>
      </c>
      <c r="AH767" t="s">
        <v>2771</v>
      </c>
      <c r="AI767" t="s">
        <v>120</v>
      </c>
      <c r="AJ767">
        <v>0</v>
      </c>
      <c r="AK767" s="55">
        <v>44516.151192129626</v>
      </c>
      <c r="AL767" s="55">
        <v>44516.250243055554</v>
      </c>
      <c r="AM767" t="s">
        <v>4</v>
      </c>
      <c r="AN767">
        <v>5002465</v>
      </c>
      <c r="AO767" t="s">
        <v>32</v>
      </c>
      <c r="AP767" t="s">
        <v>33</v>
      </c>
      <c r="AQ767">
        <v>3</v>
      </c>
      <c r="AR767" t="s">
        <v>206</v>
      </c>
      <c r="AS767" t="s">
        <v>421</v>
      </c>
      <c r="AT767" s="53">
        <v>36161</v>
      </c>
      <c r="AU767" t="s">
        <v>243</v>
      </c>
      <c r="AV767" t="s">
        <v>206</v>
      </c>
      <c r="AW767" t="s">
        <v>4</v>
      </c>
      <c r="AX767" s="53">
        <v>44249</v>
      </c>
      <c r="AY767" t="s">
        <v>123</v>
      </c>
      <c r="AZ767" t="s">
        <v>52</v>
      </c>
      <c r="BA767" t="s">
        <v>53</v>
      </c>
      <c r="BB767" t="s">
        <v>233</v>
      </c>
      <c r="BC767" t="s">
        <v>120</v>
      </c>
      <c r="BD767" t="s">
        <v>124</v>
      </c>
      <c r="BE767" t="s">
        <v>120</v>
      </c>
    </row>
    <row r="768" spans="1:57" hidden="1" x14ac:dyDescent="0.3">
      <c r="A768" s="55">
        <v>44515</v>
      </c>
      <c r="B768" t="s">
        <v>8</v>
      </c>
      <c r="C768" t="s">
        <v>32</v>
      </c>
      <c r="D768" t="s">
        <v>33</v>
      </c>
      <c r="E768">
        <v>3</v>
      </c>
      <c r="F768" t="s">
        <v>52</v>
      </c>
      <c r="G768" t="s">
        <v>53</v>
      </c>
      <c r="H768" t="s">
        <v>116</v>
      </c>
      <c r="I768" t="s">
        <v>69</v>
      </c>
      <c r="J768" s="55">
        <v>44514</v>
      </c>
      <c r="K768" s="55">
        <v>44515</v>
      </c>
      <c r="L768">
        <v>4</v>
      </c>
      <c r="M768" t="s">
        <v>117</v>
      </c>
      <c r="N768">
        <v>0</v>
      </c>
      <c r="O768">
        <v>12697140</v>
      </c>
      <c r="P768" t="s">
        <v>118</v>
      </c>
      <c r="Q768">
        <v>55528</v>
      </c>
      <c r="R768">
        <v>0</v>
      </c>
      <c r="S768">
        <v>1.4745594936E-2</v>
      </c>
      <c r="T768" s="19">
        <v>400780.17873327201</v>
      </c>
      <c r="U768" s="19">
        <v>393775.33924983599</v>
      </c>
      <c r="V768" s="19">
        <f t="shared" si="11"/>
        <v>-7004.8394834360224</v>
      </c>
      <c r="W768">
        <v>0</v>
      </c>
      <c r="X768">
        <v>0</v>
      </c>
      <c r="Y768">
        <v>0</v>
      </c>
      <c r="Z768">
        <v>-7004.8394834360197</v>
      </c>
      <c r="AA768">
        <v>400780.17873327201</v>
      </c>
      <c r="AB768">
        <v>-1.7478008781709999</v>
      </c>
      <c r="AC768">
        <v>-1.342172860852</v>
      </c>
      <c r="AD768" s="55">
        <v>44516.209247685183</v>
      </c>
      <c r="AE768" s="55">
        <v>44516.336430868054</v>
      </c>
      <c r="AF768">
        <v>55528</v>
      </c>
      <c r="AG768" t="s">
        <v>2772</v>
      </c>
      <c r="AH768">
        <v>7701</v>
      </c>
      <c r="AI768" t="s">
        <v>120</v>
      </c>
      <c r="AJ768" t="s">
        <v>120</v>
      </c>
      <c r="AK768" s="55">
        <v>44516.151226851849</v>
      </c>
      <c r="AL768" s="55">
        <v>44516.250243055554</v>
      </c>
      <c r="AM768" t="s">
        <v>8</v>
      </c>
      <c r="AN768">
        <v>6804369</v>
      </c>
      <c r="AO768" t="s">
        <v>32</v>
      </c>
      <c r="AP768" t="s">
        <v>33</v>
      </c>
      <c r="AQ768">
        <v>3</v>
      </c>
      <c r="AR768" t="s">
        <v>161</v>
      </c>
      <c r="AS768" t="s">
        <v>2772</v>
      </c>
      <c r="AT768" s="53">
        <v>36161</v>
      </c>
      <c r="AU768" t="s">
        <v>240</v>
      </c>
      <c r="AV768" t="s">
        <v>161</v>
      </c>
      <c r="AW768" t="s">
        <v>8</v>
      </c>
      <c r="AX768" s="53">
        <v>44249</v>
      </c>
      <c r="AY768" t="s">
        <v>123</v>
      </c>
      <c r="AZ768" t="s">
        <v>52</v>
      </c>
      <c r="BA768" t="s">
        <v>53</v>
      </c>
      <c r="BB768" t="s">
        <v>233</v>
      </c>
      <c r="BC768" t="s">
        <v>120</v>
      </c>
      <c r="BD768" t="s">
        <v>124</v>
      </c>
      <c r="BE768" t="s">
        <v>120</v>
      </c>
    </row>
    <row r="769" spans="1:57" hidden="1" x14ac:dyDescent="0.3">
      <c r="A769" s="55">
        <v>44515</v>
      </c>
      <c r="B769" t="s">
        <v>8</v>
      </c>
      <c r="C769" t="s">
        <v>32</v>
      </c>
      <c r="D769" t="s">
        <v>33</v>
      </c>
      <c r="E769">
        <v>3</v>
      </c>
      <c r="F769" t="s">
        <v>52</v>
      </c>
      <c r="G769" t="s">
        <v>53</v>
      </c>
      <c r="H769" t="s">
        <v>116</v>
      </c>
      <c r="I769" t="s">
        <v>69</v>
      </c>
      <c r="J769" s="55">
        <v>44514</v>
      </c>
      <c r="K769" s="55">
        <v>44515</v>
      </c>
      <c r="L769">
        <v>4</v>
      </c>
      <c r="M769" t="s">
        <v>117</v>
      </c>
      <c r="N769">
        <v>0</v>
      </c>
      <c r="O769">
        <v>12697140</v>
      </c>
      <c r="P769" t="s">
        <v>118</v>
      </c>
      <c r="Q769">
        <v>55529</v>
      </c>
      <c r="R769">
        <v>0</v>
      </c>
      <c r="S769">
        <v>7.0954983690000003E-3</v>
      </c>
      <c r="T769" s="19">
        <v>192853.19561318099</v>
      </c>
      <c r="U769" s="19">
        <v>192499.833410836</v>
      </c>
      <c r="V769" s="19">
        <f t="shared" si="11"/>
        <v>-353.36220234498614</v>
      </c>
      <c r="W769">
        <v>0</v>
      </c>
      <c r="X769">
        <v>0</v>
      </c>
      <c r="Y769">
        <v>0</v>
      </c>
      <c r="Z769">
        <v>-353.36220234498597</v>
      </c>
      <c r="AA769">
        <v>192853.19561318099</v>
      </c>
      <c r="AB769">
        <v>-0.18322859583500001</v>
      </c>
      <c r="AC769">
        <v>0.22886175605600001</v>
      </c>
      <c r="AD769" s="55">
        <v>44516.209247685183</v>
      </c>
      <c r="AE769" s="55">
        <v>44516.336430868054</v>
      </c>
      <c r="AF769">
        <v>55529</v>
      </c>
      <c r="AG769" t="s">
        <v>2773</v>
      </c>
      <c r="AH769">
        <v>6005</v>
      </c>
      <c r="AI769" t="s">
        <v>120</v>
      </c>
      <c r="AJ769" t="s">
        <v>120</v>
      </c>
      <c r="AK769" s="55">
        <v>44516.151226851849</v>
      </c>
      <c r="AL769" s="55">
        <v>44516.250243055554</v>
      </c>
      <c r="AM769" t="s">
        <v>8</v>
      </c>
      <c r="AN769">
        <v>6597777</v>
      </c>
      <c r="AO769" t="s">
        <v>32</v>
      </c>
      <c r="AP769" t="s">
        <v>33</v>
      </c>
      <c r="AQ769">
        <v>3</v>
      </c>
      <c r="AR769" t="s">
        <v>161</v>
      </c>
      <c r="AS769" t="s">
        <v>2773</v>
      </c>
      <c r="AT769" s="53">
        <v>36161</v>
      </c>
      <c r="AU769" t="s">
        <v>240</v>
      </c>
      <c r="AV769" t="s">
        <v>161</v>
      </c>
      <c r="AW769" t="s">
        <v>8</v>
      </c>
      <c r="AX769" s="53">
        <v>44249</v>
      </c>
      <c r="AY769" t="s">
        <v>123</v>
      </c>
      <c r="AZ769" t="s">
        <v>52</v>
      </c>
      <c r="BA769" t="s">
        <v>53</v>
      </c>
      <c r="BB769" t="s">
        <v>233</v>
      </c>
      <c r="BC769" t="s">
        <v>120</v>
      </c>
      <c r="BD769" t="s">
        <v>124</v>
      </c>
      <c r="BE769" t="s">
        <v>120</v>
      </c>
    </row>
    <row r="770" spans="1:57" hidden="1" x14ac:dyDescent="0.3">
      <c r="A770" s="55">
        <v>44515</v>
      </c>
      <c r="B770" t="s">
        <v>11</v>
      </c>
      <c r="C770" t="s">
        <v>32</v>
      </c>
      <c r="D770" t="s">
        <v>33</v>
      </c>
      <c r="E770">
        <v>3</v>
      </c>
      <c r="F770" t="s">
        <v>52</v>
      </c>
      <c r="G770" t="s">
        <v>53</v>
      </c>
      <c r="H770" t="s">
        <v>116</v>
      </c>
      <c r="I770" t="s">
        <v>69</v>
      </c>
      <c r="J770" s="55">
        <v>44514</v>
      </c>
      <c r="K770" s="55">
        <v>44515</v>
      </c>
      <c r="L770">
        <v>4</v>
      </c>
      <c r="M770" t="s">
        <v>117</v>
      </c>
      <c r="N770">
        <v>0</v>
      </c>
      <c r="O770">
        <v>12697140</v>
      </c>
      <c r="P770" t="s">
        <v>118</v>
      </c>
      <c r="Q770">
        <v>55535</v>
      </c>
      <c r="R770">
        <v>0</v>
      </c>
      <c r="S770">
        <v>5.6833577070000002E-2</v>
      </c>
      <c r="T770" s="19">
        <v>1544717.0002166899</v>
      </c>
      <c r="U770" s="19">
        <v>1413661.88216214</v>
      </c>
      <c r="V770" s="19">
        <f t="shared" si="11"/>
        <v>-131055.11805454991</v>
      </c>
      <c r="W770">
        <v>-123732.38</v>
      </c>
      <c r="X770">
        <v>0</v>
      </c>
      <c r="Y770">
        <v>-123732.38</v>
      </c>
      <c r="Z770">
        <v>-7322.7380545499</v>
      </c>
      <c r="AA770">
        <v>1544717.0002166899</v>
      </c>
      <c r="AB770">
        <v>-0.47405046060400002</v>
      </c>
      <c r="AC770">
        <v>0.16660276918299999</v>
      </c>
      <c r="AD770" s="55">
        <v>44516.209247685183</v>
      </c>
      <c r="AE770" s="55">
        <v>44516.336430868054</v>
      </c>
      <c r="AF770">
        <v>55535</v>
      </c>
      <c r="AG770" t="s">
        <v>2251</v>
      </c>
      <c r="AH770" t="s">
        <v>2774</v>
      </c>
      <c r="AI770" t="s">
        <v>120</v>
      </c>
      <c r="AJ770" t="s">
        <v>120</v>
      </c>
      <c r="AK770" s="55">
        <v>44516.151261574072</v>
      </c>
      <c r="AL770" s="55">
        <v>44516.250254629631</v>
      </c>
      <c r="AM770" t="s">
        <v>11</v>
      </c>
      <c r="AN770" t="s">
        <v>2775</v>
      </c>
      <c r="AO770" t="s">
        <v>32</v>
      </c>
      <c r="AP770" t="s">
        <v>33</v>
      </c>
      <c r="AQ770">
        <v>3</v>
      </c>
      <c r="AR770" t="s">
        <v>377</v>
      </c>
      <c r="AS770" t="s">
        <v>2251</v>
      </c>
      <c r="AT770" s="53">
        <v>36161</v>
      </c>
      <c r="AU770" t="s">
        <v>378</v>
      </c>
      <c r="AV770" t="s">
        <v>377</v>
      </c>
      <c r="AW770" t="s">
        <v>11</v>
      </c>
      <c r="AX770" s="53">
        <v>44249</v>
      </c>
      <c r="AY770" t="s">
        <v>123</v>
      </c>
      <c r="AZ770" t="s">
        <v>52</v>
      </c>
      <c r="BA770" t="s">
        <v>53</v>
      </c>
      <c r="BB770" t="s">
        <v>233</v>
      </c>
      <c r="BC770" t="s">
        <v>120</v>
      </c>
      <c r="BD770" t="s">
        <v>124</v>
      </c>
      <c r="BE770" t="s">
        <v>120</v>
      </c>
    </row>
    <row r="771" spans="1:57" hidden="1" x14ac:dyDescent="0.3">
      <c r="A771" s="55">
        <v>44515</v>
      </c>
      <c r="B771" t="s">
        <v>7</v>
      </c>
      <c r="C771" t="s">
        <v>32</v>
      </c>
      <c r="D771" t="s">
        <v>33</v>
      </c>
      <c r="E771">
        <v>3</v>
      </c>
      <c r="F771" t="s">
        <v>52</v>
      </c>
      <c r="G771" t="s">
        <v>53</v>
      </c>
      <c r="H771" t="s">
        <v>116</v>
      </c>
      <c r="I771" t="s">
        <v>69</v>
      </c>
      <c r="J771" s="55">
        <v>44514</v>
      </c>
      <c r="K771" s="55">
        <v>44515</v>
      </c>
      <c r="L771">
        <v>4</v>
      </c>
      <c r="M771" t="s">
        <v>117</v>
      </c>
      <c r="N771">
        <v>0</v>
      </c>
      <c r="O771">
        <v>12697140</v>
      </c>
      <c r="P771" t="s">
        <v>118</v>
      </c>
      <c r="Q771">
        <v>55539</v>
      </c>
      <c r="R771">
        <v>0</v>
      </c>
      <c r="S771">
        <v>2.3625392586000001E-2</v>
      </c>
      <c r="T771" s="19">
        <v>642130.01267447101</v>
      </c>
      <c r="U771" s="19">
        <v>651087.53151037404</v>
      </c>
      <c r="V771" s="19">
        <f t="shared" ref="V771:V834" si="12">U771-T771</f>
        <v>8957.518835903029</v>
      </c>
      <c r="W771">
        <v>0</v>
      </c>
      <c r="X771">
        <v>0</v>
      </c>
      <c r="Y771">
        <v>0</v>
      </c>
      <c r="Z771">
        <v>8957.5188359030308</v>
      </c>
      <c r="AA771">
        <v>642130.01267447101</v>
      </c>
      <c r="AB771">
        <v>1.394969657094</v>
      </c>
      <c r="AC771">
        <v>1.5387148853779999</v>
      </c>
      <c r="AD771" s="55">
        <v>44516.209247685183</v>
      </c>
      <c r="AE771" s="55">
        <v>44516.336430868054</v>
      </c>
      <c r="AF771">
        <v>55539</v>
      </c>
      <c r="AG771" t="s">
        <v>2776</v>
      </c>
      <c r="AH771" t="s">
        <v>2777</v>
      </c>
      <c r="AI771" t="s">
        <v>120</v>
      </c>
      <c r="AJ771" t="s">
        <v>120</v>
      </c>
      <c r="AK771" s="55">
        <v>44516.151238425926</v>
      </c>
      <c r="AL771" s="55">
        <v>44516.250243055554</v>
      </c>
      <c r="AM771" t="s">
        <v>7</v>
      </c>
      <c r="AN771">
        <v>6076425</v>
      </c>
      <c r="AO771" t="s">
        <v>32</v>
      </c>
      <c r="AP771" t="s">
        <v>33</v>
      </c>
      <c r="AQ771">
        <v>3</v>
      </c>
      <c r="AR771" t="s">
        <v>325</v>
      </c>
      <c r="AS771" t="s">
        <v>2776</v>
      </c>
      <c r="AT771" s="53">
        <v>36161</v>
      </c>
      <c r="AU771" t="s">
        <v>326</v>
      </c>
      <c r="AV771" t="s">
        <v>325</v>
      </c>
      <c r="AW771" t="s">
        <v>7</v>
      </c>
      <c r="AX771" s="53">
        <v>44249</v>
      </c>
      <c r="AY771" t="s">
        <v>123</v>
      </c>
      <c r="AZ771" t="s">
        <v>52</v>
      </c>
      <c r="BA771" t="s">
        <v>53</v>
      </c>
      <c r="BB771" t="s">
        <v>233</v>
      </c>
      <c r="BC771" t="s">
        <v>120</v>
      </c>
      <c r="BD771" t="s">
        <v>124</v>
      </c>
      <c r="BE771" t="s">
        <v>120</v>
      </c>
    </row>
    <row r="772" spans="1:57" hidden="1" x14ac:dyDescent="0.3">
      <c r="A772" s="55">
        <v>44515</v>
      </c>
      <c r="B772" t="s">
        <v>8</v>
      </c>
      <c r="C772" t="s">
        <v>32</v>
      </c>
      <c r="D772" t="s">
        <v>33</v>
      </c>
      <c r="E772">
        <v>3</v>
      </c>
      <c r="F772" t="s">
        <v>52</v>
      </c>
      <c r="G772" t="s">
        <v>53</v>
      </c>
      <c r="H772" t="s">
        <v>116</v>
      </c>
      <c r="I772" t="s">
        <v>69</v>
      </c>
      <c r="J772" s="55">
        <v>44514</v>
      </c>
      <c r="K772" s="55">
        <v>44515</v>
      </c>
      <c r="L772">
        <v>4</v>
      </c>
      <c r="M772" t="s">
        <v>117</v>
      </c>
      <c r="N772">
        <v>0</v>
      </c>
      <c r="O772">
        <v>12697140</v>
      </c>
      <c r="P772" t="s">
        <v>118</v>
      </c>
      <c r="Q772">
        <v>55541</v>
      </c>
      <c r="R772">
        <v>0</v>
      </c>
      <c r="S772">
        <v>6.0752195081E-2</v>
      </c>
      <c r="T772" s="19">
        <v>1651223.68468123</v>
      </c>
      <c r="U772" s="19">
        <v>1512277.7393989901</v>
      </c>
      <c r="V772" s="19">
        <f t="shared" si="12"/>
        <v>-138945.94528223993</v>
      </c>
      <c r="W772">
        <v>-138788.71</v>
      </c>
      <c r="X772">
        <v>0</v>
      </c>
      <c r="Y772">
        <v>-138788.71</v>
      </c>
      <c r="Z772">
        <v>-157.235282239941</v>
      </c>
      <c r="AA772">
        <v>1651223.68468123</v>
      </c>
      <c r="AB772">
        <v>-9.5223490129999998E-3</v>
      </c>
      <c r="AC772">
        <v>0.40328441240599999</v>
      </c>
      <c r="AD772" s="55">
        <v>44516.209247685183</v>
      </c>
      <c r="AE772" s="55">
        <v>44516.336430868054</v>
      </c>
      <c r="AF772">
        <v>55541</v>
      </c>
      <c r="AG772" t="s">
        <v>2778</v>
      </c>
      <c r="AH772">
        <v>6702</v>
      </c>
      <c r="AI772" t="s">
        <v>120</v>
      </c>
      <c r="AJ772" t="s">
        <v>120</v>
      </c>
      <c r="AK772" s="55">
        <v>44516.151226851849</v>
      </c>
      <c r="AL772" s="55">
        <v>44516.250243055554</v>
      </c>
      <c r="AM772" t="s">
        <v>8</v>
      </c>
      <c r="AN772">
        <v>6356945</v>
      </c>
      <c r="AO772" t="s">
        <v>32</v>
      </c>
      <c r="AP772" t="s">
        <v>33</v>
      </c>
      <c r="AQ772">
        <v>3</v>
      </c>
      <c r="AR772" t="s">
        <v>161</v>
      </c>
      <c r="AS772" t="s">
        <v>2778</v>
      </c>
      <c r="AT772" s="53">
        <v>36161</v>
      </c>
      <c r="AU772" t="s">
        <v>240</v>
      </c>
      <c r="AV772" t="s">
        <v>161</v>
      </c>
      <c r="AW772" t="s">
        <v>8</v>
      </c>
      <c r="AX772" s="53">
        <v>44249</v>
      </c>
      <c r="AY772" t="s">
        <v>123</v>
      </c>
      <c r="AZ772" t="s">
        <v>52</v>
      </c>
      <c r="BA772" t="s">
        <v>53</v>
      </c>
      <c r="BB772" t="s">
        <v>233</v>
      </c>
      <c r="BC772" t="s">
        <v>120</v>
      </c>
      <c r="BD772" t="s">
        <v>124</v>
      </c>
      <c r="BE772" t="s">
        <v>120</v>
      </c>
    </row>
    <row r="773" spans="1:57" hidden="1" x14ac:dyDescent="0.3">
      <c r="A773" s="55">
        <v>44515</v>
      </c>
      <c r="B773" t="s">
        <v>1</v>
      </c>
      <c r="C773" t="s">
        <v>32</v>
      </c>
      <c r="D773" t="s">
        <v>33</v>
      </c>
      <c r="E773">
        <v>3</v>
      </c>
      <c r="F773" t="s">
        <v>52</v>
      </c>
      <c r="G773" t="s">
        <v>53</v>
      </c>
      <c r="H773" t="s">
        <v>116</v>
      </c>
      <c r="I773" t="s">
        <v>69</v>
      </c>
      <c r="J773" s="55">
        <v>44514</v>
      </c>
      <c r="K773" s="55">
        <v>44515</v>
      </c>
      <c r="L773">
        <v>4</v>
      </c>
      <c r="M773" t="s">
        <v>117</v>
      </c>
      <c r="N773">
        <v>0</v>
      </c>
      <c r="O773">
        <v>12697140</v>
      </c>
      <c r="P773" t="s">
        <v>118</v>
      </c>
      <c r="Q773">
        <v>55542</v>
      </c>
      <c r="R773">
        <v>0</v>
      </c>
      <c r="S773">
        <v>3.3710098602999998E-2</v>
      </c>
      <c r="T773" s="19">
        <v>916228.84</v>
      </c>
      <c r="U773" s="19">
        <v>928835.2</v>
      </c>
      <c r="V773" s="19">
        <f t="shared" si="12"/>
        <v>12606.359999999986</v>
      </c>
      <c r="W773">
        <v>0</v>
      </c>
      <c r="X773">
        <v>0</v>
      </c>
      <c r="Y773">
        <v>0</v>
      </c>
      <c r="Z773">
        <v>12606.36</v>
      </c>
      <c r="AA773">
        <v>916228.84</v>
      </c>
      <c r="AB773">
        <v>1.375896440894</v>
      </c>
      <c r="AC773">
        <v>1.230377598642</v>
      </c>
      <c r="AD773" s="55">
        <v>44516.209247685183</v>
      </c>
      <c r="AE773" s="55">
        <v>44516.336430868054</v>
      </c>
      <c r="AF773">
        <v>55542</v>
      </c>
      <c r="AG773" t="s">
        <v>2316</v>
      </c>
      <c r="AH773" t="s">
        <v>967</v>
      </c>
      <c r="AI773" t="s">
        <v>120</v>
      </c>
      <c r="AJ773" t="s">
        <v>120</v>
      </c>
      <c r="AK773" s="55">
        <v>44516.151192129626</v>
      </c>
      <c r="AL773" s="55">
        <v>44516.250243055554</v>
      </c>
      <c r="AM773" t="s">
        <v>1</v>
      </c>
      <c r="AN773">
        <v>6253983</v>
      </c>
      <c r="AO773" t="s">
        <v>32</v>
      </c>
      <c r="AP773" t="s">
        <v>33</v>
      </c>
      <c r="AQ773">
        <v>3</v>
      </c>
      <c r="AR773" t="s">
        <v>158</v>
      </c>
      <c r="AS773" t="s">
        <v>2316</v>
      </c>
      <c r="AT773" s="53">
        <v>36161</v>
      </c>
      <c r="AU773" t="s">
        <v>238</v>
      </c>
      <c r="AV773" t="s">
        <v>239</v>
      </c>
      <c r="AW773" t="s">
        <v>1</v>
      </c>
      <c r="AX773" s="53">
        <v>44249</v>
      </c>
      <c r="AY773" t="s">
        <v>123</v>
      </c>
      <c r="AZ773" t="s">
        <v>52</v>
      </c>
      <c r="BA773" t="s">
        <v>53</v>
      </c>
      <c r="BB773" t="s">
        <v>233</v>
      </c>
      <c r="BC773" t="s">
        <v>120</v>
      </c>
      <c r="BD773" t="s">
        <v>124</v>
      </c>
      <c r="BE773" t="s">
        <v>120</v>
      </c>
    </row>
    <row r="774" spans="1:57" hidden="1" x14ac:dyDescent="0.3">
      <c r="A774" s="55">
        <v>44515</v>
      </c>
      <c r="B774" t="s">
        <v>8</v>
      </c>
      <c r="C774" t="s">
        <v>32</v>
      </c>
      <c r="D774" t="s">
        <v>33</v>
      </c>
      <c r="E774">
        <v>3</v>
      </c>
      <c r="F774" t="s">
        <v>52</v>
      </c>
      <c r="G774" t="s">
        <v>53</v>
      </c>
      <c r="H774" t="s">
        <v>116</v>
      </c>
      <c r="I774" t="s">
        <v>69</v>
      </c>
      <c r="J774" s="55">
        <v>44514</v>
      </c>
      <c r="K774" s="55">
        <v>44515</v>
      </c>
      <c r="L774">
        <v>4</v>
      </c>
      <c r="M774" t="s">
        <v>117</v>
      </c>
      <c r="N774">
        <v>0</v>
      </c>
      <c r="O774">
        <v>12697140</v>
      </c>
      <c r="P774" t="s">
        <v>118</v>
      </c>
      <c r="Q774">
        <v>55546</v>
      </c>
      <c r="R774">
        <v>0</v>
      </c>
      <c r="S774">
        <v>7.922949306E-3</v>
      </c>
      <c r="T774" s="19">
        <v>215343.02634812001</v>
      </c>
      <c r="U774" s="19">
        <v>212815.92419960501</v>
      </c>
      <c r="V774" s="19">
        <f t="shared" si="12"/>
        <v>-2527.1021485149977</v>
      </c>
      <c r="W774">
        <v>0</v>
      </c>
      <c r="X774">
        <v>0</v>
      </c>
      <c r="Y774">
        <v>0</v>
      </c>
      <c r="Z774">
        <v>-2527.102148515</v>
      </c>
      <c r="AA774">
        <v>215343.02634812001</v>
      </c>
      <c r="AB774">
        <v>-1.1735240241439999</v>
      </c>
      <c r="AC774">
        <v>-0.765525840161</v>
      </c>
      <c r="AD774" s="55">
        <v>44516.209247685183</v>
      </c>
      <c r="AE774" s="55">
        <v>44516.336430868054</v>
      </c>
      <c r="AF774">
        <v>55546</v>
      </c>
      <c r="AG774" t="s">
        <v>2779</v>
      </c>
      <c r="AH774">
        <v>1803</v>
      </c>
      <c r="AI774" t="s">
        <v>120</v>
      </c>
      <c r="AJ774" t="s">
        <v>120</v>
      </c>
      <c r="AK774" s="55">
        <v>44516.151226851849</v>
      </c>
      <c r="AL774" s="55">
        <v>44516.250243055554</v>
      </c>
      <c r="AM774" t="s">
        <v>8</v>
      </c>
      <c r="AN774">
        <v>6804400</v>
      </c>
      <c r="AO774" t="s">
        <v>32</v>
      </c>
      <c r="AP774" t="s">
        <v>33</v>
      </c>
      <c r="AQ774">
        <v>3</v>
      </c>
      <c r="AR774" t="s">
        <v>161</v>
      </c>
      <c r="AS774" t="s">
        <v>2779</v>
      </c>
      <c r="AT774" s="53">
        <v>36161</v>
      </c>
      <c r="AU774" t="s">
        <v>240</v>
      </c>
      <c r="AV774" t="s">
        <v>161</v>
      </c>
      <c r="AW774" t="s">
        <v>8</v>
      </c>
      <c r="AX774" s="53">
        <v>44249</v>
      </c>
      <c r="AY774" t="s">
        <v>123</v>
      </c>
      <c r="AZ774" t="s">
        <v>52</v>
      </c>
      <c r="BA774" t="s">
        <v>53</v>
      </c>
      <c r="BB774" t="s">
        <v>233</v>
      </c>
      <c r="BC774" t="s">
        <v>120</v>
      </c>
      <c r="BD774" t="s">
        <v>124</v>
      </c>
      <c r="BE774" t="s">
        <v>120</v>
      </c>
    </row>
    <row r="775" spans="1:57" hidden="1" x14ac:dyDescent="0.3">
      <c r="A775" s="55">
        <v>44515</v>
      </c>
      <c r="B775" t="s">
        <v>1</v>
      </c>
      <c r="C775" t="s">
        <v>32</v>
      </c>
      <c r="D775" t="s">
        <v>33</v>
      </c>
      <c r="E775">
        <v>3</v>
      </c>
      <c r="F775" t="s">
        <v>52</v>
      </c>
      <c r="G775" t="s">
        <v>53</v>
      </c>
      <c r="H775" t="s">
        <v>116</v>
      </c>
      <c r="I775" t="s">
        <v>69</v>
      </c>
      <c r="J775" s="55">
        <v>44514</v>
      </c>
      <c r="K775" s="55">
        <v>44515</v>
      </c>
      <c r="L775">
        <v>4</v>
      </c>
      <c r="M775" t="s">
        <v>117</v>
      </c>
      <c r="N775">
        <v>0</v>
      </c>
      <c r="O775">
        <v>12697140</v>
      </c>
      <c r="P775" t="s">
        <v>118</v>
      </c>
      <c r="Q775">
        <v>55548</v>
      </c>
      <c r="R775">
        <v>0</v>
      </c>
      <c r="S775">
        <v>5.6737578790000001E-3</v>
      </c>
      <c r="T775" s="19">
        <v>154210.78</v>
      </c>
      <c r="U775" s="19">
        <v>155695.71</v>
      </c>
      <c r="V775" s="19">
        <f t="shared" si="12"/>
        <v>1484.929999999993</v>
      </c>
      <c r="W775">
        <v>0</v>
      </c>
      <c r="X775">
        <v>0</v>
      </c>
      <c r="Y775">
        <v>0</v>
      </c>
      <c r="Z775">
        <v>1484.9299999999901</v>
      </c>
      <c r="AA775">
        <v>154210.78</v>
      </c>
      <c r="AB775">
        <v>0.96292230672800005</v>
      </c>
      <c r="AC775">
        <v>0.81799591002000005</v>
      </c>
      <c r="AD775" s="55">
        <v>44516.209247685183</v>
      </c>
      <c r="AE775" s="55">
        <v>44516.336430868054</v>
      </c>
      <c r="AF775">
        <v>55548</v>
      </c>
      <c r="AG775" t="s">
        <v>2780</v>
      </c>
      <c r="AH775" t="s">
        <v>2781</v>
      </c>
      <c r="AI775" t="s">
        <v>120</v>
      </c>
      <c r="AJ775" t="s">
        <v>120</v>
      </c>
      <c r="AK775" s="55">
        <v>44516.151192129626</v>
      </c>
      <c r="AL775" s="55">
        <v>44516.250243055554</v>
      </c>
      <c r="AM775" t="s">
        <v>1</v>
      </c>
      <c r="AN775" t="s">
        <v>2782</v>
      </c>
      <c r="AO775" t="s">
        <v>32</v>
      </c>
      <c r="AP775" t="s">
        <v>33</v>
      </c>
      <c r="AQ775">
        <v>3</v>
      </c>
      <c r="AR775" t="s">
        <v>158</v>
      </c>
      <c r="AS775" t="s">
        <v>2780</v>
      </c>
      <c r="AT775" s="53">
        <v>36161</v>
      </c>
      <c r="AU775" t="s">
        <v>238</v>
      </c>
      <c r="AV775" t="s">
        <v>239</v>
      </c>
      <c r="AW775" t="s">
        <v>1</v>
      </c>
      <c r="AX775" s="53">
        <v>44249</v>
      </c>
      <c r="AY775" t="s">
        <v>123</v>
      </c>
      <c r="AZ775" t="s">
        <v>52</v>
      </c>
      <c r="BA775" t="s">
        <v>53</v>
      </c>
      <c r="BB775" t="s">
        <v>233</v>
      </c>
      <c r="BC775" t="s">
        <v>120</v>
      </c>
      <c r="BD775" t="s">
        <v>124</v>
      </c>
      <c r="BE775" t="s">
        <v>120</v>
      </c>
    </row>
    <row r="776" spans="1:57" hidden="1" x14ac:dyDescent="0.3">
      <c r="A776" s="55">
        <v>44515</v>
      </c>
      <c r="B776" t="s">
        <v>6</v>
      </c>
      <c r="C776" t="s">
        <v>32</v>
      </c>
      <c r="D776" t="s">
        <v>33</v>
      </c>
      <c r="E776">
        <v>3</v>
      </c>
      <c r="F776" t="s">
        <v>52</v>
      </c>
      <c r="G776" t="s">
        <v>53</v>
      </c>
      <c r="H776" t="s">
        <v>116</v>
      </c>
      <c r="I776" t="s">
        <v>69</v>
      </c>
      <c r="J776" s="55">
        <v>44514</v>
      </c>
      <c r="K776" s="55">
        <v>44515</v>
      </c>
      <c r="L776">
        <v>4</v>
      </c>
      <c r="M776" t="s">
        <v>117</v>
      </c>
      <c r="N776">
        <v>0</v>
      </c>
      <c r="O776">
        <v>12697140</v>
      </c>
      <c r="P776" t="s">
        <v>118</v>
      </c>
      <c r="Q776">
        <v>55558</v>
      </c>
      <c r="R776">
        <v>0</v>
      </c>
      <c r="S776">
        <v>8.237685594E-3</v>
      </c>
      <c r="T776" s="19">
        <v>223897.45</v>
      </c>
      <c r="U776" s="19">
        <v>223595.79</v>
      </c>
      <c r="V776" s="19">
        <f t="shared" si="12"/>
        <v>-301.66000000000349</v>
      </c>
      <c r="W776">
        <v>0</v>
      </c>
      <c r="X776">
        <v>0</v>
      </c>
      <c r="Y776">
        <v>0</v>
      </c>
      <c r="Z776">
        <v>-301.660000000004</v>
      </c>
      <c r="AA776">
        <v>223897.45</v>
      </c>
      <c r="AB776">
        <v>-0.13473132454200001</v>
      </c>
      <c r="AC776">
        <v>0.21621621621600001</v>
      </c>
      <c r="AD776" s="55">
        <v>44516.209247685183</v>
      </c>
      <c r="AE776" s="55">
        <v>44516.336430868054</v>
      </c>
      <c r="AF776">
        <v>55558</v>
      </c>
      <c r="AG776" t="s">
        <v>2783</v>
      </c>
      <c r="AH776">
        <v>1038</v>
      </c>
      <c r="AI776" t="s">
        <v>120</v>
      </c>
      <c r="AJ776" t="s">
        <v>120</v>
      </c>
      <c r="AK776" s="55">
        <v>44516.15121527778</v>
      </c>
      <c r="AL776" s="55">
        <v>44516.250243055554</v>
      </c>
      <c r="AM776" t="s">
        <v>6</v>
      </c>
      <c r="AN776" t="s">
        <v>2784</v>
      </c>
      <c r="AO776" t="s">
        <v>32</v>
      </c>
      <c r="AP776" t="s">
        <v>33</v>
      </c>
      <c r="AQ776">
        <v>3</v>
      </c>
      <c r="AR776" t="s">
        <v>170</v>
      </c>
      <c r="AS776" t="s">
        <v>2783</v>
      </c>
      <c r="AT776" s="53">
        <v>36161</v>
      </c>
      <c r="AU776" t="s">
        <v>242</v>
      </c>
      <c r="AV776" t="s">
        <v>170</v>
      </c>
      <c r="AW776" t="s">
        <v>6</v>
      </c>
      <c r="AX776" s="53">
        <v>44249</v>
      </c>
      <c r="AY776" t="s">
        <v>123</v>
      </c>
      <c r="AZ776" t="s">
        <v>52</v>
      </c>
      <c r="BA776" t="s">
        <v>53</v>
      </c>
      <c r="BB776" t="s">
        <v>233</v>
      </c>
      <c r="BC776" t="s">
        <v>120</v>
      </c>
      <c r="BD776" t="s">
        <v>124</v>
      </c>
      <c r="BE776" t="s">
        <v>120</v>
      </c>
    </row>
    <row r="777" spans="1:57" hidden="1" x14ac:dyDescent="0.3">
      <c r="A777" s="55">
        <v>44515</v>
      </c>
      <c r="B777" t="s">
        <v>8</v>
      </c>
      <c r="C777" t="s">
        <v>32</v>
      </c>
      <c r="D777" t="s">
        <v>33</v>
      </c>
      <c r="E777">
        <v>3</v>
      </c>
      <c r="F777" t="s">
        <v>52</v>
      </c>
      <c r="G777" t="s">
        <v>53</v>
      </c>
      <c r="H777" t="s">
        <v>116</v>
      </c>
      <c r="I777" t="s">
        <v>69</v>
      </c>
      <c r="J777" s="55">
        <v>44514</v>
      </c>
      <c r="K777" s="55">
        <v>44515</v>
      </c>
      <c r="L777">
        <v>4</v>
      </c>
      <c r="M777" t="s">
        <v>117</v>
      </c>
      <c r="N777">
        <v>0</v>
      </c>
      <c r="O777">
        <v>12697140</v>
      </c>
      <c r="P777" t="s">
        <v>118</v>
      </c>
      <c r="Q777">
        <v>55567</v>
      </c>
      <c r="R777">
        <v>0</v>
      </c>
      <c r="S777">
        <v>8.4788602677999994E-2</v>
      </c>
      <c r="T777" s="19">
        <v>2304524.9434241601</v>
      </c>
      <c r="U777" s="19">
        <v>2124602.4426782201</v>
      </c>
      <c r="V777" s="19">
        <f t="shared" si="12"/>
        <v>-179922.50074594002</v>
      </c>
      <c r="W777">
        <v>-165491.53</v>
      </c>
      <c r="X777">
        <v>0</v>
      </c>
      <c r="Y777">
        <v>-165491.53</v>
      </c>
      <c r="Z777">
        <v>-14430.97074594</v>
      </c>
      <c r="AA777">
        <v>2304524.9434241601</v>
      </c>
      <c r="AB777">
        <v>-0.62620154262700001</v>
      </c>
      <c r="AC777">
        <v>-0.2159410457</v>
      </c>
      <c r="AD777" s="55">
        <v>44516.209247685183</v>
      </c>
      <c r="AE777" s="55">
        <v>44516.336430868054</v>
      </c>
      <c r="AF777">
        <v>55567</v>
      </c>
      <c r="AG777" t="s">
        <v>2785</v>
      </c>
      <c r="AH777">
        <v>7974</v>
      </c>
      <c r="AI777" t="s">
        <v>120</v>
      </c>
      <c r="AJ777" t="s">
        <v>120</v>
      </c>
      <c r="AK777" s="55">
        <v>44516.151226851849</v>
      </c>
      <c r="AL777" s="55">
        <v>44516.250243055554</v>
      </c>
      <c r="AM777" t="s">
        <v>8</v>
      </c>
      <c r="AN777">
        <v>6639550</v>
      </c>
      <c r="AO777" t="s">
        <v>32</v>
      </c>
      <c r="AP777" t="s">
        <v>33</v>
      </c>
      <c r="AQ777">
        <v>3</v>
      </c>
      <c r="AR777" t="s">
        <v>161</v>
      </c>
      <c r="AS777" t="s">
        <v>2785</v>
      </c>
      <c r="AT777" s="53">
        <v>36161</v>
      </c>
      <c r="AU777" t="s">
        <v>240</v>
      </c>
      <c r="AV777" t="s">
        <v>161</v>
      </c>
      <c r="AW777" t="s">
        <v>8</v>
      </c>
      <c r="AX777" s="53">
        <v>44249</v>
      </c>
      <c r="AY777" t="s">
        <v>123</v>
      </c>
      <c r="AZ777" t="s">
        <v>52</v>
      </c>
      <c r="BA777" t="s">
        <v>53</v>
      </c>
      <c r="BB777" t="s">
        <v>233</v>
      </c>
      <c r="BC777" t="s">
        <v>120</v>
      </c>
      <c r="BD777" t="s">
        <v>124</v>
      </c>
      <c r="BE777" t="s">
        <v>120</v>
      </c>
    </row>
    <row r="778" spans="1:57" hidden="1" x14ac:dyDescent="0.3">
      <c r="A778" s="55">
        <v>44515</v>
      </c>
      <c r="B778" t="s">
        <v>4</v>
      </c>
      <c r="C778" t="s">
        <v>32</v>
      </c>
      <c r="D778" t="s">
        <v>33</v>
      </c>
      <c r="E778">
        <v>3</v>
      </c>
      <c r="F778" t="s">
        <v>52</v>
      </c>
      <c r="G778" t="s">
        <v>53</v>
      </c>
      <c r="H778" t="s">
        <v>116</v>
      </c>
      <c r="I778" t="s">
        <v>69</v>
      </c>
      <c r="J778" s="55">
        <v>44514</v>
      </c>
      <c r="K778" s="55">
        <v>44515</v>
      </c>
      <c r="L778">
        <v>4</v>
      </c>
      <c r="M778" t="s">
        <v>117</v>
      </c>
      <c r="N778">
        <v>0</v>
      </c>
      <c r="O778">
        <v>12697140</v>
      </c>
      <c r="P778" t="s">
        <v>118</v>
      </c>
      <c r="Q778">
        <v>55577</v>
      </c>
      <c r="R778">
        <v>0</v>
      </c>
      <c r="S778">
        <v>4.7579706740000002E-3</v>
      </c>
      <c r="T778" s="19">
        <v>129320</v>
      </c>
      <c r="U778" s="19">
        <v>130169.62</v>
      </c>
      <c r="V778" s="19">
        <f t="shared" si="12"/>
        <v>849.61999999999534</v>
      </c>
      <c r="W778">
        <v>0</v>
      </c>
      <c r="X778">
        <v>0</v>
      </c>
      <c r="Y778">
        <v>0</v>
      </c>
      <c r="Z778">
        <v>849.619999999995</v>
      </c>
      <c r="AA778">
        <v>129320</v>
      </c>
      <c r="AB778">
        <v>0.65699041138299996</v>
      </c>
      <c r="AC778">
        <v>1.2671755725189999</v>
      </c>
      <c r="AD778" s="55">
        <v>44516.209247685183</v>
      </c>
      <c r="AE778" s="55">
        <v>44516.336430868054</v>
      </c>
      <c r="AF778">
        <v>55577</v>
      </c>
      <c r="AG778" t="s">
        <v>2786</v>
      </c>
      <c r="AH778" t="s">
        <v>2787</v>
      </c>
      <c r="AI778" t="s">
        <v>120</v>
      </c>
      <c r="AJ778">
        <v>0</v>
      </c>
      <c r="AK778" s="55">
        <v>44516.151192129626</v>
      </c>
      <c r="AL778" s="55">
        <v>44516.250243055554</v>
      </c>
      <c r="AM778" t="s">
        <v>4</v>
      </c>
      <c r="AN778">
        <v>5287488</v>
      </c>
      <c r="AO778" t="s">
        <v>32</v>
      </c>
      <c r="AP778" t="s">
        <v>33</v>
      </c>
      <c r="AQ778">
        <v>3</v>
      </c>
      <c r="AR778" t="s">
        <v>206</v>
      </c>
      <c r="AS778" t="s">
        <v>2786</v>
      </c>
      <c r="AT778" s="53">
        <v>36161</v>
      </c>
      <c r="AU778" t="s">
        <v>243</v>
      </c>
      <c r="AV778" t="s">
        <v>206</v>
      </c>
      <c r="AW778" t="s">
        <v>4</v>
      </c>
      <c r="AX778" s="53">
        <v>44249</v>
      </c>
      <c r="AY778" t="s">
        <v>123</v>
      </c>
      <c r="AZ778" t="s">
        <v>52</v>
      </c>
      <c r="BA778" t="s">
        <v>53</v>
      </c>
      <c r="BB778" t="s">
        <v>233</v>
      </c>
      <c r="BC778" t="s">
        <v>120</v>
      </c>
      <c r="BD778" t="s">
        <v>124</v>
      </c>
      <c r="BE778" t="s">
        <v>120</v>
      </c>
    </row>
    <row r="779" spans="1:57" hidden="1" x14ac:dyDescent="0.3">
      <c r="A779" s="55">
        <v>44515</v>
      </c>
      <c r="B779" t="s">
        <v>2</v>
      </c>
      <c r="C779" t="s">
        <v>32</v>
      </c>
      <c r="D779" t="s">
        <v>33</v>
      </c>
      <c r="E779">
        <v>3</v>
      </c>
      <c r="F779" t="s">
        <v>52</v>
      </c>
      <c r="G779" t="s">
        <v>53</v>
      </c>
      <c r="H779" t="s">
        <v>116</v>
      </c>
      <c r="I779" t="s">
        <v>69</v>
      </c>
      <c r="J779" s="55">
        <v>44514</v>
      </c>
      <c r="K779" s="55">
        <v>44515</v>
      </c>
      <c r="L779">
        <v>4</v>
      </c>
      <c r="M779" t="s">
        <v>117</v>
      </c>
      <c r="N779">
        <v>0</v>
      </c>
      <c r="O779">
        <v>12697140</v>
      </c>
      <c r="P779" t="s">
        <v>118</v>
      </c>
      <c r="Q779">
        <v>55582</v>
      </c>
      <c r="R779">
        <v>0</v>
      </c>
      <c r="S779">
        <v>9.0490608769999998E-3</v>
      </c>
      <c r="T779" s="19">
        <v>245950.35</v>
      </c>
      <c r="U779" s="19">
        <v>242810.42</v>
      </c>
      <c r="V779" s="19">
        <f t="shared" si="12"/>
        <v>-3139.929999999993</v>
      </c>
      <c r="W779">
        <v>0</v>
      </c>
      <c r="X779">
        <v>0</v>
      </c>
      <c r="Y779">
        <v>0</v>
      </c>
      <c r="Z779">
        <v>-3139.9299999999898</v>
      </c>
      <c r="AA779">
        <v>245950.35</v>
      </c>
      <c r="AB779">
        <v>-1.276651974677</v>
      </c>
      <c r="AC779">
        <v>-0.83270249810700003</v>
      </c>
      <c r="AD779" s="55">
        <v>44516.209247685183</v>
      </c>
      <c r="AE779" s="55">
        <v>44516.336430868054</v>
      </c>
      <c r="AF779">
        <v>55582</v>
      </c>
      <c r="AG779" t="s">
        <v>2788</v>
      </c>
      <c r="AH779" t="s">
        <v>2789</v>
      </c>
      <c r="AI779" t="s">
        <v>120</v>
      </c>
      <c r="AJ779" t="s">
        <v>120</v>
      </c>
      <c r="AK779" s="55">
        <v>44516.151203703703</v>
      </c>
      <c r="AL779" s="55">
        <v>44516.250243055554</v>
      </c>
      <c r="AM779" t="s">
        <v>2</v>
      </c>
      <c r="AN779">
        <v>7113990</v>
      </c>
      <c r="AO779" t="s">
        <v>32</v>
      </c>
      <c r="AP779" t="s">
        <v>33</v>
      </c>
      <c r="AQ779">
        <v>3</v>
      </c>
      <c r="AR779" t="s">
        <v>140</v>
      </c>
      <c r="AS779" t="s">
        <v>2788</v>
      </c>
      <c r="AT779" s="53">
        <v>36161</v>
      </c>
      <c r="AU779" t="s">
        <v>237</v>
      </c>
      <c r="AV779" t="s">
        <v>140</v>
      </c>
      <c r="AW779" t="s">
        <v>2</v>
      </c>
      <c r="AX779" s="53">
        <v>44249</v>
      </c>
      <c r="AY779" t="s">
        <v>123</v>
      </c>
      <c r="AZ779" t="s">
        <v>52</v>
      </c>
      <c r="BA779" t="s">
        <v>53</v>
      </c>
      <c r="BB779" t="s">
        <v>233</v>
      </c>
      <c r="BC779" t="s">
        <v>120</v>
      </c>
      <c r="BD779" t="s">
        <v>124</v>
      </c>
      <c r="BE779" t="s">
        <v>120</v>
      </c>
    </row>
    <row r="780" spans="1:57" hidden="1" x14ac:dyDescent="0.3">
      <c r="A780" s="55">
        <v>44515</v>
      </c>
      <c r="B780" t="s">
        <v>8</v>
      </c>
      <c r="C780" t="s">
        <v>32</v>
      </c>
      <c r="D780" t="s">
        <v>33</v>
      </c>
      <c r="E780">
        <v>3</v>
      </c>
      <c r="F780" t="s">
        <v>52</v>
      </c>
      <c r="G780" t="s">
        <v>53</v>
      </c>
      <c r="H780" t="s">
        <v>116</v>
      </c>
      <c r="I780" t="s">
        <v>69</v>
      </c>
      <c r="J780" s="55">
        <v>44514</v>
      </c>
      <c r="K780" s="55">
        <v>44515</v>
      </c>
      <c r="L780">
        <v>4</v>
      </c>
      <c r="M780" t="s">
        <v>117</v>
      </c>
      <c r="N780">
        <v>0</v>
      </c>
      <c r="O780">
        <v>12697140</v>
      </c>
      <c r="P780" t="s">
        <v>118</v>
      </c>
      <c r="Q780">
        <v>55583</v>
      </c>
      <c r="R780">
        <v>0</v>
      </c>
      <c r="S780">
        <v>2.8711875852999998E-2</v>
      </c>
      <c r="T780" s="19">
        <v>780378.87152340799</v>
      </c>
      <c r="U780" s="19">
        <v>786357.00536521198</v>
      </c>
      <c r="V780" s="19">
        <f t="shared" si="12"/>
        <v>5978.1338418039959</v>
      </c>
      <c r="W780">
        <v>0</v>
      </c>
      <c r="X780">
        <v>0</v>
      </c>
      <c r="Y780">
        <v>0</v>
      </c>
      <c r="Z780">
        <v>5978.1338418040004</v>
      </c>
      <c r="AA780">
        <v>780378.87152340799</v>
      </c>
      <c r="AB780">
        <v>0.76605531748099998</v>
      </c>
      <c r="AC780">
        <v>1.182063598839</v>
      </c>
      <c r="AD780" s="55">
        <v>44516.209247685183</v>
      </c>
      <c r="AE780" s="55">
        <v>44516.336430868054</v>
      </c>
      <c r="AF780">
        <v>55583</v>
      </c>
      <c r="AG780" t="s">
        <v>2790</v>
      </c>
      <c r="AH780">
        <v>4507</v>
      </c>
      <c r="AI780" t="s">
        <v>120</v>
      </c>
      <c r="AJ780" t="s">
        <v>120</v>
      </c>
      <c r="AK780" s="55">
        <v>44516.151226851849</v>
      </c>
      <c r="AL780" s="55">
        <v>44516.250243055554</v>
      </c>
      <c r="AM780" t="s">
        <v>8</v>
      </c>
      <c r="AN780">
        <v>6804682</v>
      </c>
      <c r="AO780" t="s">
        <v>32</v>
      </c>
      <c r="AP780" t="s">
        <v>33</v>
      </c>
      <c r="AQ780">
        <v>3</v>
      </c>
      <c r="AR780" t="s">
        <v>161</v>
      </c>
      <c r="AS780" t="s">
        <v>2790</v>
      </c>
      <c r="AT780" s="53">
        <v>36161</v>
      </c>
      <c r="AU780" t="s">
        <v>240</v>
      </c>
      <c r="AV780" t="s">
        <v>161</v>
      </c>
      <c r="AW780" t="s">
        <v>8</v>
      </c>
      <c r="AX780" s="53">
        <v>44249</v>
      </c>
      <c r="AY780" t="s">
        <v>123</v>
      </c>
      <c r="AZ780" t="s">
        <v>52</v>
      </c>
      <c r="BA780" t="s">
        <v>53</v>
      </c>
      <c r="BB780" t="s">
        <v>233</v>
      </c>
      <c r="BC780" t="s">
        <v>120</v>
      </c>
      <c r="BD780" t="s">
        <v>124</v>
      </c>
      <c r="BE780" t="s">
        <v>120</v>
      </c>
    </row>
    <row r="781" spans="1:57" hidden="1" x14ac:dyDescent="0.3">
      <c r="A781" s="55">
        <v>44515</v>
      </c>
      <c r="B781" t="s">
        <v>8</v>
      </c>
      <c r="C781" t="s">
        <v>32</v>
      </c>
      <c r="D781" t="s">
        <v>33</v>
      </c>
      <c r="E781">
        <v>3</v>
      </c>
      <c r="F781" t="s">
        <v>52</v>
      </c>
      <c r="G781" t="s">
        <v>53</v>
      </c>
      <c r="H781" t="s">
        <v>116</v>
      </c>
      <c r="I781" t="s">
        <v>69</v>
      </c>
      <c r="J781" s="55">
        <v>44514</v>
      </c>
      <c r="K781" s="55">
        <v>44515</v>
      </c>
      <c r="L781">
        <v>4</v>
      </c>
      <c r="M781" t="s">
        <v>117</v>
      </c>
      <c r="N781">
        <v>0</v>
      </c>
      <c r="O781">
        <v>12697140</v>
      </c>
      <c r="P781" t="s">
        <v>118</v>
      </c>
      <c r="Q781">
        <v>55589</v>
      </c>
      <c r="R781">
        <v>0</v>
      </c>
      <c r="S781">
        <v>3.4670419118E-2</v>
      </c>
      <c r="T781" s="19">
        <v>942330.02</v>
      </c>
      <c r="U781" s="19">
        <v>812820.54</v>
      </c>
      <c r="V781" s="19">
        <f t="shared" si="12"/>
        <v>-129509.47999999998</v>
      </c>
      <c r="W781">
        <v>-141360.09</v>
      </c>
      <c r="X781">
        <v>0</v>
      </c>
      <c r="Y781">
        <v>-141360.09</v>
      </c>
      <c r="Z781">
        <v>11850.61</v>
      </c>
      <c r="AA781">
        <v>942330.02</v>
      </c>
      <c r="AB781">
        <v>1.2575859569879999</v>
      </c>
      <c r="AC781">
        <v>1.675624407208</v>
      </c>
      <c r="AD781" s="55">
        <v>44516.209247685183</v>
      </c>
      <c r="AE781" s="55">
        <v>44516.336430868054</v>
      </c>
      <c r="AF781">
        <v>55589</v>
      </c>
      <c r="AG781" t="s">
        <v>2791</v>
      </c>
      <c r="AH781">
        <v>7309</v>
      </c>
      <c r="AI781" t="s">
        <v>120</v>
      </c>
      <c r="AJ781">
        <v>0</v>
      </c>
      <c r="AK781" s="55">
        <v>44516.151226851849</v>
      </c>
      <c r="AL781" s="55">
        <v>44516.250243055554</v>
      </c>
      <c r="AM781" t="s">
        <v>8</v>
      </c>
      <c r="AN781">
        <v>6804820</v>
      </c>
      <c r="AO781" t="s">
        <v>32</v>
      </c>
      <c r="AP781" t="s">
        <v>33</v>
      </c>
      <c r="AQ781">
        <v>3</v>
      </c>
      <c r="AR781" t="s">
        <v>161</v>
      </c>
      <c r="AS781" t="s">
        <v>2791</v>
      </c>
      <c r="AT781" s="53">
        <v>36161</v>
      </c>
      <c r="AU781" t="s">
        <v>240</v>
      </c>
      <c r="AV781" t="s">
        <v>161</v>
      </c>
      <c r="AW781" t="s">
        <v>8</v>
      </c>
      <c r="AX781" s="53">
        <v>44249</v>
      </c>
      <c r="AY781" t="s">
        <v>123</v>
      </c>
      <c r="AZ781" t="s">
        <v>52</v>
      </c>
      <c r="BA781" t="s">
        <v>53</v>
      </c>
      <c r="BB781" t="s">
        <v>233</v>
      </c>
      <c r="BC781" t="s">
        <v>120</v>
      </c>
      <c r="BD781" t="s">
        <v>124</v>
      </c>
      <c r="BE781" t="s">
        <v>120</v>
      </c>
    </row>
    <row r="782" spans="1:57" hidden="1" x14ac:dyDescent="0.3">
      <c r="A782" s="55">
        <v>44515</v>
      </c>
      <c r="B782" t="s">
        <v>8</v>
      </c>
      <c r="C782" t="s">
        <v>32</v>
      </c>
      <c r="D782" t="s">
        <v>33</v>
      </c>
      <c r="E782">
        <v>3</v>
      </c>
      <c r="F782" t="s">
        <v>52</v>
      </c>
      <c r="G782" t="s">
        <v>53</v>
      </c>
      <c r="H782" t="s">
        <v>116</v>
      </c>
      <c r="I782" t="s">
        <v>69</v>
      </c>
      <c r="J782" s="55">
        <v>44514</v>
      </c>
      <c r="K782" s="55">
        <v>44515</v>
      </c>
      <c r="L782">
        <v>4</v>
      </c>
      <c r="M782" t="s">
        <v>117</v>
      </c>
      <c r="N782">
        <v>0</v>
      </c>
      <c r="O782">
        <v>12697140</v>
      </c>
      <c r="P782" t="s">
        <v>118</v>
      </c>
      <c r="Q782">
        <v>55593</v>
      </c>
      <c r="R782">
        <v>0</v>
      </c>
      <c r="S782">
        <v>1.2572629554999999E-2</v>
      </c>
      <c r="T782" s="19">
        <v>341719.73</v>
      </c>
      <c r="U782" s="19">
        <v>336801.63</v>
      </c>
      <c r="V782" s="19">
        <f t="shared" si="12"/>
        <v>-4918.0999999999767</v>
      </c>
      <c r="W782">
        <v>0</v>
      </c>
      <c r="X782">
        <v>0</v>
      </c>
      <c r="Y782">
        <v>0</v>
      </c>
      <c r="Z782">
        <v>-4918.0999999999804</v>
      </c>
      <c r="AA782">
        <v>341719.73</v>
      </c>
      <c r="AB782">
        <v>-1.439220380983</v>
      </c>
      <c r="AC782">
        <v>-1.0323159784560001</v>
      </c>
      <c r="AD782" s="55">
        <v>44516.209247685183</v>
      </c>
      <c r="AE782" s="55">
        <v>44516.336430868054</v>
      </c>
      <c r="AF782">
        <v>55593</v>
      </c>
      <c r="AG782" t="s">
        <v>2792</v>
      </c>
      <c r="AH782">
        <v>7532</v>
      </c>
      <c r="AI782" t="s">
        <v>120</v>
      </c>
      <c r="AJ782" t="s">
        <v>120</v>
      </c>
      <c r="AK782" s="55">
        <v>44516.151226851849</v>
      </c>
      <c r="AL782" s="55">
        <v>44516.250243055554</v>
      </c>
      <c r="AM782" t="s">
        <v>8</v>
      </c>
      <c r="AN782">
        <v>6269861</v>
      </c>
      <c r="AO782" t="s">
        <v>32</v>
      </c>
      <c r="AP782" t="s">
        <v>33</v>
      </c>
      <c r="AQ782">
        <v>3</v>
      </c>
      <c r="AR782" t="s">
        <v>161</v>
      </c>
      <c r="AS782" t="s">
        <v>2792</v>
      </c>
      <c r="AT782" s="53">
        <v>36161</v>
      </c>
      <c r="AU782" t="s">
        <v>240</v>
      </c>
      <c r="AV782" t="s">
        <v>161</v>
      </c>
      <c r="AW782" t="s">
        <v>8</v>
      </c>
      <c r="AX782" s="53">
        <v>44249</v>
      </c>
      <c r="AY782" t="s">
        <v>123</v>
      </c>
      <c r="AZ782" t="s">
        <v>52</v>
      </c>
      <c r="BA782" t="s">
        <v>53</v>
      </c>
      <c r="BB782" t="s">
        <v>233</v>
      </c>
      <c r="BC782" t="s">
        <v>120</v>
      </c>
      <c r="BD782" t="s">
        <v>124</v>
      </c>
      <c r="BE782" t="s">
        <v>120</v>
      </c>
    </row>
    <row r="783" spans="1:57" hidden="1" x14ac:dyDescent="0.3">
      <c r="A783" s="55">
        <v>44515</v>
      </c>
      <c r="B783" t="s">
        <v>11</v>
      </c>
      <c r="C783" t="s">
        <v>32</v>
      </c>
      <c r="D783" t="s">
        <v>33</v>
      </c>
      <c r="E783">
        <v>3</v>
      </c>
      <c r="F783" t="s">
        <v>52</v>
      </c>
      <c r="G783" t="s">
        <v>53</v>
      </c>
      <c r="H783" t="s">
        <v>116</v>
      </c>
      <c r="I783" t="s">
        <v>69</v>
      </c>
      <c r="J783" s="55">
        <v>44514</v>
      </c>
      <c r="K783" s="55">
        <v>44515</v>
      </c>
      <c r="L783">
        <v>4</v>
      </c>
      <c r="M783" t="s">
        <v>117</v>
      </c>
      <c r="N783">
        <v>0</v>
      </c>
      <c r="O783">
        <v>12697140</v>
      </c>
      <c r="P783" t="s">
        <v>118</v>
      </c>
      <c r="Q783">
        <v>55596</v>
      </c>
      <c r="R783">
        <v>0</v>
      </c>
      <c r="S783">
        <v>7.5571331680999998E-2</v>
      </c>
      <c r="T783" s="19">
        <v>2054002.7004495</v>
      </c>
      <c r="U783" s="19">
        <v>1886740.5453451299</v>
      </c>
      <c r="V783" s="19">
        <f t="shared" si="12"/>
        <v>-167262.15510437009</v>
      </c>
      <c r="W783">
        <v>-148538.54</v>
      </c>
      <c r="X783">
        <v>0</v>
      </c>
      <c r="Y783">
        <v>-148538.54</v>
      </c>
      <c r="Z783">
        <v>-18723.615104370099</v>
      </c>
      <c r="AA783">
        <v>2054002.7004495</v>
      </c>
      <c r="AB783">
        <v>-0.91156720973500005</v>
      </c>
      <c r="AC783">
        <v>-0.27373051152299999</v>
      </c>
      <c r="AD783" s="55">
        <v>44516.209247685183</v>
      </c>
      <c r="AE783" s="55">
        <v>44516.336430868054</v>
      </c>
      <c r="AF783">
        <v>55596</v>
      </c>
      <c r="AG783" t="s">
        <v>2243</v>
      </c>
      <c r="AH783" t="s">
        <v>2244</v>
      </c>
      <c r="AI783" t="s">
        <v>120</v>
      </c>
      <c r="AJ783" t="s">
        <v>120</v>
      </c>
      <c r="AK783" s="55">
        <v>44516.151261574072</v>
      </c>
      <c r="AL783" s="55">
        <v>44516.250254629631</v>
      </c>
      <c r="AM783" t="s">
        <v>11</v>
      </c>
      <c r="AN783" t="s">
        <v>2793</v>
      </c>
      <c r="AO783" t="s">
        <v>32</v>
      </c>
      <c r="AP783" t="s">
        <v>33</v>
      </c>
      <c r="AQ783">
        <v>3</v>
      </c>
      <c r="AR783" t="s">
        <v>377</v>
      </c>
      <c r="AS783" t="s">
        <v>2243</v>
      </c>
      <c r="AT783" s="53">
        <v>36161</v>
      </c>
      <c r="AU783" t="s">
        <v>378</v>
      </c>
      <c r="AV783" t="s">
        <v>377</v>
      </c>
      <c r="AW783" t="s">
        <v>11</v>
      </c>
      <c r="AX783" s="53">
        <v>44249</v>
      </c>
      <c r="AY783" t="s">
        <v>123</v>
      </c>
      <c r="AZ783" t="s">
        <v>52</v>
      </c>
      <c r="BA783" t="s">
        <v>53</v>
      </c>
      <c r="BB783" t="s">
        <v>233</v>
      </c>
      <c r="BC783" t="s">
        <v>120</v>
      </c>
      <c r="BD783" t="s">
        <v>124</v>
      </c>
      <c r="BE783" t="s">
        <v>120</v>
      </c>
    </row>
    <row r="784" spans="1:57" hidden="1" x14ac:dyDescent="0.3">
      <c r="A784" s="55">
        <v>44515</v>
      </c>
      <c r="B784" t="s">
        <v>8</v>
      </c>
      <c r="C784" t="s">
        <v>32</v>
      </c>
      <c r="D784" t="s">
        <v>33</v>
      </c>
      <c r="E784">
        <v>3</v>
      </c>
      <c r="F784" t="s">
        <v>52</v>
      </c>
      <c r="G784" t="s">
        <v>53</v>
      </c>
      <c r="H784" t="s">
        <v>116</v>
      </c>
      <c r="I784" t="s">
        <v>69</v>
      </c>
      <c r="J784" s="55">
        <v>44514</v>
      </c>
      <c r="K784" s="55">
        <v>44515</v>
      </c>
      <c r="L784">
        <v>4</v>
      </c>
      <c r="M784" t="s">
        <v>117</v>
      </c>
      <c r="N784">
        <v>0</v>
      </c>
      <c r="O784">
        <v>12697140</v>
      </c>
      <c r="P784" t="s">
        <v>118</v>
      </c>
      <c r="Q784">
        <v>55600</v>
      </c>
      <c r="R784">
        <v>0</v>
      </c>
      <c r="S784">
        <v>4.3394839741000002E-2</v>
      </c>
      <c r="T784" s="19">
        <v>1179456.76</v>
      </c>
      <c r="U784" s="19">
        <v>1052956.8799999999</v>
      </c>
      <c r="V784" s="19">
        <f t="shared" si="12"/>
        <v>-126499.88000000012</v>
      </c>
      <c r="W784">
        <v>-131619.60999999999</v>
      </c>
      <c r="X784">
        <v>0</v>
      </c>
      <c r="Y784">
        <v>-131619.60999999999</v>
      </c>
      <c r="Z784">
        <v>5119.7299999998604</v>
      </c>
      <c r="AA784">
        <v>1179456.76</v>
      </c>
      <c r="AB784">
        <v>0.43407526020699999</v>
      </c>
      <c r="AC784">
        <v>0.84871345817099997</v>
      </c>
      <c r="AD784" s="55">
        <v>44516.209247685183</v>
      </c>
      <c r="AE784" s="55">
        <v>44516.336430868054</v>
      </c>
      <c r="AF784">
        <v>55600</v>
      </c>
      <c r="AG784" t="s">
        <v>2794</v>
      </c>
      <c r="AH784">
        <v>4911</v>
      </c>
      <c r="AI784" t="s">
        <v>120</v>
      </c>
      <c r="AJ784" t="s">
        <v>120</v>
      </c>
      <c r="AK784" s="55">
        <v>44516.151226851849</v>
      </c>
      <c r="AL784" s="55">
        <v>44516.250243055554</v>
      </c>
      <c r="AM784" t="s">
        <v>8</v>
      </c>
      <c r="AN784">
        <v>6805265</v>
      </c>
      <c r="AO784" t="s">
        <v>32</v>
      </c>
      <c r="AP784" t="s">
        <v>33</v>
      </c>
      <c r="AQ784">
        <v>3</v>
      </c>
      <c r="AR784" t="s">
        <v>161</v>
      </c>
      <c r="AS784" t="s">
        <v>2794</v>
      </c>
      <c r="AT784" s="53">
        <v>36161</v>
      </c>
      <c r="AU784" t="s">
        <v>240</v>
      </c>
      <c r="AV784" t="s">
        <v>161</v>
      </c>
      <c r="AW784" t="s">
        <v>8</v>
      </c>
      <c r="AX784" s="53">
        <v>44249</v>
      </c>
      <c r="AY784" t="s">
        <v>123</v>
      </c>
      <c r="AZ784" t="s">
        <v>52</v>
      </c>
      <c r="BA784" t="s">
        <v>53</v>
      </c>
      <c r="BB784" t="s">
        <v>233</v>
      </c>
      <c r="BC784" t="s">
        <v>120</v>
      </c>
      <c r="BD784" t="s">
        <v>124</v>
      </c>
      <c r="BE784" t="s">
        <v>120</v>
      </c>
    </row>
    <row r="785" spans="1:57" hidden="1" x14ac:dyDescent="0.3">
      <c r="A785" s="55">
        <v>44515</v>
      </c>
      <c r="B785" t="s">
        <v>8</v>
      </c>
      <c r="C785" t="s">
        <v>32</v>
      </c>
      <c r="D785" t="s">
        <v>33</v>
      </c>
      <c r="E785">
        <v>3</v>
      </c>
      <c r="F785" t="s">
        <v>52</v>
      </c>
      <c r="G785" t="s">
        <v>53</v>
      </c>
      <c r="H785" t="s">
        <v>116</v>
      </c>
      <c r="I785" t="s">
        <v>69</v>
      </c>
      <c r="J785" s="55">
        <v>44514</v>
      </c>
      <c r="K785" s="55">
        <v>44515</v>
      </c>
      <c r="L785">
        <v>4</v>
      </c>
      <c r="M785" t="s">
        <v>117</v>
      </c>
      <c r="N785">
        <v>0</v>
      </c>
      <c r="O785">
        <v>12697140</v>
      </c>
      <c r="P785" t="s">
        <v>118</v>
      </c>
      <c r="Q785">
        <v>55611</v>
      </c>
      <c r="R785">
        <v>0</v>
      </c>
      <c r="S785">
        <v>4.5729243932999999E-2</v>
      </c>
      <c r="T785" s="19">
        <v>1242905.05986442</v>
      </c>
      <c r="U785" s="19">
        <v>1123042.0009739001</v>
      </c>
      <c r="V785" s="19">
        <f t="shared" si="12"/>
        <v>-119863.0588905199</v>
      </c>
      <c r="W785">
        <v>-129729.53</v>
      </c>
      <c r="X785">
        <v>0</v>
      </c>
      <c r="Y785">
        <v>-129729.53</v>
      </c>
      <c r="Z785">
        <v>9866.4711094801005</v>
      </c>
      <c r="AA785">
        <v>1242905.05986442</v>
      </c>
      <c r="AB785">
        <v>0.79382339231599996</v>
      </c>
      <c r="AC785">
        <v>1.2099463287729999</v>
      </c>
      <c r="AD785" s="55">
        <v>44516.209247685183</v>
      </c>
      <c r="AE785" s="55">
        <v>44516.336430868054</v>
      </c>
      <c r="AF785">
        <v>55611</v>
      </c>
      <c r="AG785" t="s">
        <v>2795</v>
      </c>
      <c r="AH785">
        <v>4543</v>
      </c>
      <c r="AI785" t="s">
        <v>120</v>
      </c>
      <c r="AJ785" t="s">
        <v>120</v>
      </c>
      <c r="AK785" s="55">
        <v>44516.151226851849</v>
      </c>
      <c r="AL785" s="55">
        <v>44516.250243055554</v>
      </c>
      <c r="AM785" t="s">
        <v>8</v>
      </c>
      <c r="AN785">
        <v>6885074</v>
      </c>
      <c r="AO785" t="s">
        <v>32</v>
      </c>
      <c r="AP785" t="s">
        <v>33</v>
      </c>
      <c r="AQ785">
        <v>3</v>
      </c>
      <c r="AR785" t="s">
        <v>161</v>
      </c>
      <c r="AS785" t="s">
        <v>2795</v>
      </c>
      <c r="AT785" s="53">
        <v>36161</v>
      </c>
      <c r="AU785" t="s">
        <v>240</v>
      </c>
      <c r="AV785" t="s">
        <v>161</v>
      </c>
      <c r="AW785" t="s">
        <v>8</v>
      </c>
      <c r="AX785" s="53">
        <v>44249</v>
      </c>
      <c r="AY785" t="s">
        <v>123</v>
      </c>
      <c r="AZ785" t="s">
        <v>52</v>
      </c>
      <c r="BA785" t="s">
        <v>53</v>
      </c>
      <c r="BB785" t="s">
        <v>233</v>
      </c>
      <c r="BC785" t="s">
        <v>120</v>
      </c>
      <c r="BD785" t="s">
        <v>124</v>
      </c>
      <c r="BE785" t="s">
        <v>120</v>
      </c>
    </row>
    <row r="786" spans="1:57" hidden="1" x14ac:dyDescent="0.3">
      <c r="A786" s="55">
        <v>44515</v>
      </c>
      <c r="B786" t="s">
        <v>8</v>
      </c>
      <c r="C786" t="s">
        <v>32</v>
      </c>
      <c r="D786" t="s">
        <v>33</v>
      </c>
      <c r="E786">
        <v>3</v>
      </c>
      <c r="F786" t="s">
        <v>52</v>
      </c>
      <c r="G786" t="s">
        <v>53</v>
      </c>
      <c r="H786" t="s">
        <v>116</v>
      </c>
      <c r="I786" t="s">
        <v>69</v>
      </c>
      <c r="J786" s="55">
        <v>44514</v>
      </c>
      <c r="K786" s="55">
        <v>44515</v>
      </c>
      <c r="L786">
        <v>4</v>
      </c>
      <c r="M786" t="s">
        <v>117</v>
      </c>
      <c r="N786">
        <v>0</v>
      </c>
      <c r="O786">
        <v>12697140</v>
      </c>
      <c r="P786" t="s">
        <v>118</v>
      </c>
      <c r="Q786">
        <v>55615</v>
      </c>
      <c r="R786">
        <v>0</v>
      </c>
      <c r="S786">
        <v>7.0780720809999996E-3</v>
      </c>
      <c r="T786" s="19">
        <v>192379.55511956499</v>
      </c>
      <c r="U786" s="19">
        <v>189083.13669225699</v>
      </c>
      <c r="V786" s="19">
        <f t="shared" si="12"/>
        <v>-3296.4184273080027</v>
      </c>
      <c r="W786">
        <v>0</v>
      </c>
      <c r="X786">
        <v>0</v>
      </c>
      <c r="Y786">
        <v>0</v>
      </c>
      <c r="Z786">
        <v>-3296.418427308</v>
      </c>
      <c r="AA786">
        <v>192379.55511956499</v>
      </c>
      <c r="AB786">
        <v>-1.713497271194</v>
      </c>
      <c r="AC786">
        <v>-1.3077237433590001</v>
      </c>
      <c r="AD786" s="55">
        <v>44516.209247685183</v>
      </c>
      <c r="AE786" s="55">
        <v>44516.336430868054</v>
      </c>
      <c r="AF786">
        <v>55615</v>
      </c>
      <c r="AG786" t="s">
        <v>2796</v>
      </c>
      <c r="AH786">
        <v>8355</v>
      </c>
      <c r="AI786" t="s">
        <v>120</v>
      </c>
      <c r="AJ786" t="s">
        <v>120</v>
      </c>
      <c r="AK786" s="55">
        <v>44516.151226851849</v>
      </c>
      <c r="AL786" s="55">
        <v>44516.250243055554</v>
      </c>
      <c r="AM786" t="s">
        <v>8</v>
      </c>
      <c r="AN786">
        <v>6805328</v>
      </c>
      <c r="AO786" t="s">
        <v>32</v>
      </c>
      <c r="AP786" t="s">
        <v>33</v>
      </c>
      <c r="AQ786">
        <v>3</v>
      </c>
      <c r="AR786" t="s">
        <v>161</v>
      </c>
      <c r="AS786" t="s">
        <v>2796</v>
      </c>
      <c r="AT786" s="53">
        <v>36161</v>
      </c>
      <c r="AU786" t="s">
        <v>240</v>
      </c>
      <c r="AV786" t="s">
        <v>161</v>
      </c>
      <c r="AW786" t="s">
        <v>8</v>
      </c>
      <c r="AX786" s="53">
        <v>44249</v>
      </c>
      <c r="AY786" t="s">
        <v>123</v>
      </c>
      <c r="AZ786" t="s">
        <v>52</v>
      </c>
      <c r="BA786" t="s">
        <v>53</v>
      </c>
      <c r="BB786" t="s">
        <v>233</v>
      </c>
      <c r="BC786" t="s">
        <v>120</v>
      </c>
      <c r="BD786" t="s">
        <v>124</v>
      </c>
      <c r="BE786" t="s">
        <v>120</v>
      </c>
    </row>
    <row r="787" spans="1:57" hidden="1" x14ac:dyDescent="0.3">
      <c r="A787" s="55">
        <v>44515</v>
      </c>
      <c r="B787" t="s">
        <v>1</v>
      </c>
      <c r="C787" t="s">
        <v>32</v>
      </c>
      <c r="D787" t="s">
        <v>33</v>
      </c>
      <c r="E787">
        <v>3</v>
      </c>
      <c r="F787" t="s">
        <v>52</v>
      </c>
      <c r="G787" t="s">
        <v>53</v>
      </c>
      <c r="H787" t="s">
        <v>116</v>
      </c>
      <c r="I787" t="s">
        <v>69</v>
      </c>
      <c r="J787" s="55">
        <v>44514</v>
      </c>
      <c r="K787" s="55">
        <v>44515</v>
      </c>
      <c r="L787">
        <v>4</v>
      </c>
      <c r="M787" t="s">
        <v>117</v>
      </c>
      <c r="N787">
        <v>0</v>
      </c>
      <c r="O787">
        <v>12697140</v>
      </c>
      <c r="P787" t="s">
        <v>118</v>
      </c>
      <c r="Q787">
        <v>55618</v>
      </c>
      <c r="R787">
        <v>0</v>
      </c>
      <c r="S787">
        <v>2.0026617922999999E-2</v>
      </c>
      <c r="T787" s="19">
        <v>544316.56000000006</v>
      </c>
      <c r="U787" s="19">
        <v>549218.16</v>
      </c>
      <c r="V787" s="19">
        <f t="shared" si="12"/>
        <v>4901.5999999999767</v>
      </c>
      <c r="W787">
        <v>0</v>
      </c>
      <c r="X787">
        <v>0</v>
      </c>
      <c r="Y787">
        <v>0</v>
      </c>
      <c r="Z787">
        <v>4901.5999999999804</v>
      </c>
      <c r="AA787">
        <v>544316.56000000006</v>
      </c>
      <c r="AB787">
        <v>0.90050539707999999</v>
      </c>
      <c r="AC787">
        <v>0.75566750629699997</v>
      </c>
      <c r="AD787" s="55">
        <v>44516.209247685183</v>
      </c>
      <c r="AE787" s="55">
        <v>44516.336430868054</v>
      </c>
      <c r="AF787">
        <v>55618</v>
      </c>
      <c r="AG787" t="s">
        <v>2797</v>
      </c>
      <c r="AH787" t="s">
        <v>2798</v>
      </c>
      <c r="AI787" t="s">
        <v>120</v>
      </c>
      <c r="AJ787">
        <v>0</v>
      </c>
      <c r="AK787" s="55">
        <v>44516.151192129626</v>
      </c>
      <c r="AL787" s="55">
        <v>44516.250243055554</v>
      </c>
      <c r="AM787" t="s">
        <v>1</v>
      </c>
      <c r="AN787">
        <v>6087289</v>
      </c>
      <c r="AO787" t="s">
        <v>32</v>
      </c>
      <c r="AP787" t="s">
        <v>33</v>
      </c>
      <c r="AQ787">
        <v>3</v>
      </c>
      <c r="AR787" t="s">
        <v>158</v>
      </c>
      <c r="AS787" t="s">
        <v>2797</v>
      </c>
      <c r="AT787" s="53">
        <v>36161</v>
      </c>
      <c r="AU787" t="s">
        <v>238</v>
      </c>
      <c r="AV787" t="s">
        <v>239</v>
      </c>
      <c r="AW787" t="s">
        <v>1</v>
      </c>
      <c r="AX787" s="53">
        <v>44249</v>
      </c>
      <c r="AY787" t="s">
        <v>123</v>
      </c>
      <c r="AZ787" t="s">
        <v>52</v>
      </c>
      <c r="BA787" t="s">
        <v>53</v>
      </c>
      <c r="BB787" t="s">
        <v>233</v>
      </c>
      <c r="BC787" t="s">
        <v>120</v>
      </c>
      <c r="BD787" t="s">
        <v>124</v>
      </c>
      <c r="BE787" t="s">
        <v>120</v>
      </c>
    </row>
    <row r="788" spans="1:57" hidden="1" x14ac:dyDescent="0.3">
      <c r="A788" s="55">
        <v>44515</v>
      </c>
      <c r="B788" t="s">
        <v>4</v>
      </c>
      <c r="C788" t="s">
        <v>32</v>
      </c>
      <c r="D788" t="s">
        <v>33</v>
      </c>
      <c r="E788">
        <v>3</v>
      </c>
      <c r="F788" t="s">
        <v>52</v>
      </c>
      <c r="G788" t="s">
        <v>53</v>
      </c>
      <c r="H788" t="s">
        <v>116</v>
      </c>
      <c r="I788" t="s">
        <v>69</v>
      </c>
      <c r="J788" s="55">
        <v>44514</v>
      </c>
      <c r="K788" s="55">
        <v>44515</v>
      </c>
      <c r="L788">
        <v>4</v>
      </c>
      <c r="M788" t="s">
        <v>117</v>
      </c>
      <c r="N788">
        <v>0</v>
      </c>
      <c r="O788">
        <v>12697140</v>
      </c>
      <c r="P788" t="s">
        <v>118</v>
      </c>
      <c r="Q788">
        <v>55623</v>
      </c>
      <c r="R788">
        <v>0</v>
      </c>
      <c r="S788">
        <v>1.3119650968E-2</v>
      </c>
      <c r="T788" s="19">
        <v>356587.58311022603</v>
      </c>
      <c r="U788" s="19">
        <v>366543.79688124399</v>
      </c>
      <c r="V788" s="19">
        <f t="shared" si="12"/>
        <v>9956.2137710179668</v>
      </c>
      <c r="W788">
        <v>0</v>
      </c>
      <c r="X788">
        <v>0</v>
      </c>
      <c r="Y788">
        <v>0</v>
      </c>
      <c r="Z788">
        <v>9956.2137710179704</v>
      </c>
      <c r="AA788">
        <v>356587.58311022603</v>
      </c>
      <c r="AB788">
        <v>2.7920808919310001</v>
      </c>
      <c r="AC788">
        <v>3.4152116648409998</v>
      </c>
      <c r="AD788" s="55">
        <v>44516.209247685183</v>
      </c>
      <c r="AE788" s="55">
        <v>44516.336430868054</v>
      </c>
      <c r="AF788">
        <v>55623</v>
      </c>
      <c r="AG788" t="s">
        <v>2799</v>
      </c>
      <c r="AH788" t="s">
        <v>2800</v>
      </c>
      <c r="AI788" t="s">
        <v>120</v>
      </c>
      <c r="AJ788">
        <v>0</v>
      </c>
      <c r="AK788" s="55">
        <v>44516.151192129626</v>
      </c>
      <c r="AL788" s="55">
        <v>44516.250243055554</v>
      </c>
      <c r="AM788" t="s">
        <v>4</v>
      </c>
      <c r="AN788" t="s">
        <v>2801</v>
      </c>
      <c r="AO788" t="s">
        <v>32</v>
      </c>
      <c r="AP788" t="s">
        <v>33</v>
      </c>
      <c r="AQ788">
        <v>3</v>
      </c>
      <c r="AR788" t="s">
        <v>407</v>
      </c>
      <c r="AS788" t="s">
        <v>2799</v>
      </c>
      <c r="AT788" s="53">
        <v>36161</v>
      </c>
      <c r="AU788" t="s">
        <v>408</v>
      </c>
      <c r="AV788" t="s">
        <v>409</v>
      </c>
      <c r="AW788" t="s">
        <v>4</v>
      </c>
      <c r="AX788" s="53">
        <v>44249</v>
      </c>
      <c r="AY788" t="s">
        <v>123</v>
      </c>
      <c r="AZ788" t="s">
        <v>52</v>
      </c>
      <c r="BA788" t="s">
        <v>53</v>
      </c>
      <c r="BB788" t="s">
        <v>233</v>
      </c>
      <c r="BC788" t="s">
        <v>120</v>
      </c>
      <c r="BD788" t="s">
        <v>124</v>
      </c>
      <c r="BE788" t="s">
        <v>120</v>
      </c>
    </row>
    <row r="789" spans="1:57" hidden="1" x14ac:dyDescent="0.3">
      <c r="A789" s="55">
        <v>44515</v>
      </c>
      <c r="B789" t="s">
        <v>1</v>
      </c>
      <c r="C789" t="s">
        <v>32</v>
      </c>
      <c r="D789" t="s">
        <v>33</v>
      </c>
      <c r="E789">
        <v>3</v>
      </c>
      <c r="F789" t="s">
        <v>52</v>
      </c>
      <c r="G789" t="s">
        <v>53</v>
      </c>
      <c r="H789" t="s">
        <v>116</v>
      </c>
      <c r="I789" t="s">
        <v>69</v>
      </c>
      <c r="J789" s="55">
        <v>44514</v>
      </c>
      <c r="K789" s="55">
        <v>44515</v>
      </c>
      <c r="L789">
        <v>4</v>
      </c>
      <c r="M789" t="s">
        <v>117</v>
      </c>
      <c r="N789">
        <v>0</v>
      </c>
      <c r="O789">
        <v>12697140</v>
      </c>
      <c r="P789" t="s">
        <v>118</v>
      </c>
      <c r="Q789">
        <v>55626</v>
      </c>
      <c r="R789">
        <v>0</v>
      </c>
      <c r="S789">
        <v>8.2531125750000007E-3</v>
      </c>
      <c r="T789" s="19">
        <v>224316.75</v>
      </c>
      <c r="U789" s="19">
        <v>224241.61</v>
      </c>
      <c r="V789" s="19">
        <f t="shared" si="12"/>
        <v>-75.14000000001397</v>
      </c>
      <c r="W789">
        <v>0</v>
      </c>
      <c r="X789">
        <v>0</v>
      </c>
      <c r="Y789">
        <v>0</v>
      </c>
      <c r="Z789">
        <v>-75.140000000013998</v>
      </c>
      <c r="AA789">
        <v>224316.75</v>
      </c>
      <c r="AB789">
        <v>-3.3497275616000001E-2</v>
      </c>
      <c r="AC789">
        <v>-0.17699115044200001</v>
      </c>
      <c r="AD789" s="55">
        <v>44516.209247685183</v>
      </c>
      <c r="AE789" s="55">
        <v>44516.336430868054</v>
      </c>
      <c r="AF789">
        <v>55626</v>
      </c>
      <c r="AG789" t="s">
        <v>2802</v>
      </c>
      <c r="AH789" t="s">
        <v>2803</v>
      </c>
      <c r="AI789" t="s">
        <v>120</v>
      </c>
      <c r="AJ789">
        <v>0</v>
      </c>
      <c r="AK789" s="55">
        <v>44516.151192129626</v>
      </c>
      <c r="AL789" s="55">
        <v>44516.250243055554</v>
      </c>
      <c r="AM789" t="s">
        <v>1</v>
      </c>
      <c r="AN789">
        <v>6710347</v>
      </c>
      <c r="AO789" t="s">
        <v>32</v>
      </c>
      <c r="AP789" t="s">
        <v>33</v>
      </c>
      <c r="AQ789">
        <v>3</v>
      </c>
      <c r="AR789" t="s">
        <v>158</v>
      </c>
      <c r="AS789" t="s">
        <v>2802</v>
      </c>
      <c r="AT789" s="53">
        <v>36161</v>
      </c>
      <c r="AU789" t="s">
        <v>238</v>
      </c>
      <c r="AV789" t="s">
        <v>239</v>
      </c>
      <c r="AW789" t="s">
        <v>1</v>
      </c>
      <c r="AX789" s="53">
        <v>44249</v>
      </c>
      <c r="AY789" t="s">
        <v>123</v>
      </c>
      <c r="AZ789" t="s">
        <v>52</v>
      </c>
      <c r="BA789" t="s">
        <v>53</v>
      </c>
      <c r="BB789" t="s">
        <v>233</v>
      </c>
      <c r="BC789" t="s">
        <v>120</v>
      </c>
      <c r="BD789" t="s">
        <v>124</v>
      </c>
      <c r="BE789" t="s">
        <v>120</v>
      </c>
    </row>
    <row r="790" spans="1:57" hidden="1" x14ac:dyDescent="0.3">
      <c r="A790" s="55">
        <v>44515</v>
      </c>
      <c r="B790" t="s">
        <v>4</v>
      </c>
      <c r="C790" t="s">
        <v>32</v>
      </c>
      <c r="D790" t="s">
        <v>33</v>
      </c>
      <c r="E790">
        <v>3</v>
      </c>
      <c r="F790" t="s">
        <v>52</v>
      </c>
      <c r="G790" t="s">
        <v>53</v>
      </c>
      <c r="H790" t="s">
        <v>116</v>
      </c>
      <c r="I790" t="s">
        <v>69</v>
      </c>
      <c r="J790" s="55">
        <v>44514</v>
      </c>
      <c r="K790" s="55">
        <v>44515</v>
      </c>
      <c r="L790">
        <v>4</v>
      </c>
      <c r="M790" t="s">
        <v>117</v>
      </c>
      <c r="N790">
        <v>0</v>
      </c>
      <c r="O790">
        <v>12697140</v>
      </c>
      <c r="P790" t="s">
        <v>118</v>
      </c>
      <c r="Q790">
        <v>55631</v>
      </c>
      <c r="R790">
        <v>0</v>
      </c>
      <c r="S790">
        <v>1.5789215305E-2</v>
      </c>
      <c r="T790" s="19">
        <v>429145.42</v>
      </c>
      <c r="U790" s="19">
        <v>430632.65</v>
      </c>
      <c r="V790" s="19">
        <f t="shared" si="12"/>
        <v>1487.2300000000396</v>
      </c>
      <c r="W790">
        <v>0</v>
      </c>
      <c r="X790">
        <v>0</v>
      </c>
      <c r="Y790">
        <v>0</v>
      </c>
      <c r="Z790">
        <v>1487.23000000004</v>
      </c>
      <c r="AA790">
        <v>429145.42</v>
      </c>
      <c r="AB790">
        <v>0.34655618601299998</v>
      </c>
      <c r="AC790">
        <v>0.95486111111100003</v>
      </c>
      <c r="AD790" s="55">
        <v>44516.209247685183</v>
      </c>
      <c r="AE790" s="55">
        <v>44516.336430868054</v>
      </c>
      <c r="AF790">
        <v>55631</v>
      </c>
      <c r="AG790" t="s">
        <v>2804</v>
      </c>
      <c r="AH790" t="s">
        <v>2805</v>
      </c>
      <c r="AI790" t="s">
        <v>120</v>
      </c>
      <c r="AJ790">
        <v>0</v>
      </c>
      <c r="AK790" s="55">
        <v>44516.151203703703</v>
      </c>
      <c r="AL790" s="55">
        <v>44516.250243055554</v>
      </c>
      <c r="AM790" t="s">
        <v>4</v>
      </c>
      <c r="AN790">
        <v>7667163</v>
      </c>
      <c r="AO790" t="s">
        <v>32</v>
      </c>
      <c r="AP790" t="s">
        <v>33</v>
      </c>
      <c r="AQ790">
        <v>3</v>
      </c>
      <c r="AR790" t="s">
        <v>336</v>
      </c>
      <c r="AS790" t="s">
        <v>2804</v>
      </c>
      <c r="AT790" s="53">
        <v>36161</v>
      </c>
      <c r="AU790" t="s">
        <v>337</v>
      </c>
      <c r="AV790" t="s">
        <v>336</v>
      </c>
      <c r="AW790" t="s">
        <v>4</v>
      </c>
      <c r="AX790" s="53">
        <v>44249</v>
      </c>
      <c r="AY790" t="s">
        <v>123</v>
      </c>
      <c r="AZ790" t="s">
        <v>52</v>
      </c>
      <c r="BA790" t="s">
        <v>53</v>
      </c>
      <c r="BB790" t="s">
        <v>233</v>
      </c>
      <c r="BC790" t="s">
        <v>120</v>
      </c>
      <c r="BD790" t="s">
        <v>124</v>
      </c>
      <c r="BE790" t="s">
        <v>120</v>
      </c>
    </row>
    <row r="791" spans="1:57" hidden="1" x14ac:dyDescent="0.3">
      <c r="A791" s="55">
        <v>44515</v>
      </c>
      <c r="B791" t="s">
        <v>1</v>
      </c>
      <c r="C791" t="s">
        <v>32</v>
      </c>
      <c r="D791" t="s">
        <v>316</v>
      </c>
      <c r="E791">
        <v>3</v>
      </c>
      <c r="F791" t="s">
        <v>52</v>
      </c>
      <c r="G791" t="s">
        <v>53</v>
      </c>
      <c r="H791" t="s">
        <v>116</v>
      </c>
      <c r="I791" t="s">
        <v>69</v>
      </c>
      <c r="J791" s="55">
        <v>44514</v>
      </c>
      <c r="K791" s="55">
        <v>44515</v>
      </c>
      <c r="L791">
        <v>4</v>
      </c>
      <c r="M791" t="s">
        <v>117</v>
      </c>
      <c r="N791">
        <v>0</v>
      </c>
      <c r="O791">
        <v>12697140</v>
      </c>
      <c r="P791" t="s">
        <v>118</v>
      </c>
      <c r="Q791">
        <v>55638</v>
      </c>
      <c r="R791">
        <v>0</v>
      </c>
      <c r="S791">
        <v>5.2394678505999999E-2</v>
      </c>
      <c r="T791" s="19">
        <v>1424069.27</v>
      </c>
      <c r="U791" s="19">
        <v>1261338.01</v>
      </c>
      <c r="V791" s="19">
        <f t="shared" si="12"/>
        <v>-162731.26</v>
      </c>
      <c r="W791">
        <v>-174306.98</v>
      </c>
      <c r="X791">
        <v>0</v>
      </c>
      <c r="Y791">
        <v>-174306.98</v>
      </c>
      <c r="Z791">
        <v>11575.72</v>
      </c>
      <c r="AA791">
        <v>1424069.27</v>
      </c>
      <c r="AB791">
        <v>0.81286214398800005</v>
      </c>
      <c r="AC791">
        <v>0.66815144766099999</v>
      </c>
      <c r="AD791" s="55">
        <v>44516.209247685183</v>
      </c>
      <c r="AE791" s="55">
        <v>44516.336430868054</v>
      </c>
      <c r="AF791">
        <v>55638</v>
      </c>
      <c r="AG791" t="s">
        <v>2806</v>
      </c>
      <c r="AH791" t="s">
        <v>2807</v>
      </c>
      <c r="AI791" t="s">
        <v>120</v>
      </c>
      <c r="AJ791" t="s">
        <v>120</v>
      </c>
      <c r="AK791" s="55">
        <v>44516.151192129626</v>
      </c>
      <c r="AL791" s="55">
        <v>44516.250243055554</v>
      </c>
      <c r="AM791" t="s">
        <v>1</v>
      </c>
      <c r="AN791">
        <v>6200882</v>
      </c>
      <c r="AO791" t="s">
        <v>32</v>
      </c>
      <c r="AP791" t="s">
        <v>316</v>
      </c>
      <c r="AQ791">
        <v>3</v>
      </c>
      <c r="AR791" t="s">
        <v>158</v>
      </c>
      <c r="AS791" t="s">
        <v>2806</v>
      </c>
      <c r="AT791" s="53">
        <v>36161</v>
      </c>
      <c r="AU791" t="s">
        <v>238</v>
      </c>
      <c r="AV791" t="s">
        <v>239</v>
      </c>
      <c r="AW791" t="s">
        <v>1</v>
      </c>
      <c r="AX791" s="53">
        <v>44249</v>
      </c>
      <c r="AY791" t="s">
        <v>123</v>
      </c>
      <c r="AZ791" t="s">
        <v>52</v>
      </c>
      <c r="BA791" t="s">
        <v>53</v>
      </c>
      <c r="BB791" t="s">
        <v>233</v>
      </c>
      <c r="BC791" t="s">
        <v>120</v>
      </c>
      <c r="BD791" t="s">
        <v>124</v>
      </c>
      <c r="BE791" t="s">
        <v>120</v>
      </c>
    </row>
    <row r="792" spans="1:57" hidden="1" x14ac:dyDescent="0.3">
      <c r="A792" s="55">
        <v>44515</v>
      </c>
      <c r="B792" t="s">
        <v>8</v>
      </c>
      <c r="C792" t="s">
        <v>32</v>
      </c>
      <c r="D792" t="s">
        <v>33</v>
      </c>
      <c r="E792">
        <v>3</v>
      </c>
      <c r="F792" t="s">
        <v>52</v>
      </c>
      <c r="G792" t="s">
        <v>53</v>
      </c>
      <c r="H792" t="s">
        <v>116</v>
      </c>
      <c r="I792" t="s">
        <v>69</v>
      </c>
      <c r="J792" s="55">
        <v>44514</v>
      </c>
      <c r="K792" s="55">
        <v>44515</v>
      </c>
      <c r="L792">
        <v>4</v>
      </c>
      <c r="M792" t="s">
        <v>117</v>
      </c>
      <c r="N792">
        <v>0</v>
      </c>
      <c r="O792">
        <v>12697140</v>
      </c>
      <c r="P792" t="s">
        <v>118</v>
      </c>
      <c r="Q792">
        <v>55643</v>
      </c>
      <c r="R792">
        <v>0</v>
      </c>
      <c r="S792">
        <v>2.9940682430999999E-2</v>
      </c>
      <c r="T792" s="19">
        <v>813777.41</v>
      </c>
      <c r="U792" s="19">
        <v>809754.67</v>
      </c>
      <c r="V792" s="19">
        <f t="shared" si="12"/>
        <v>-4022.7399999999907</v>
      </c>
      <c r="W792">
        <v>0</v>
      </c>
      <c r="X792">
        <v>0</v>
      </c>
      <c r="Y792">
        <v>0</v>
      </c>
      <c r="Z792">
        <v>-4022.7399999999898</v>
      </c>
      <c r="AA792">
        <v>813777.41</v>
      </c>
      <c r="AB792">
        <v>-0.49432927856800002</v>
      </c>
      <c r="AC792">
        <v>-8.3524744205000001E-2</v>
      </c>
      <c r="AD792" s="55">
        <v>44516.209247685183</v>
      </c>
      <c r="AE792" s="55">
        <v>44516.336430868054</v>
      </c>
      <c r="AF792">
        <v>55643</v>
      </c>
      <c r="AG792" t="s">
        <v>2808</v>
      </c>
      <c r="AH792">
        <v>2502</v>
      </c>
      <c r="AI792" t="s">
        <v>120</v>
      </c>
      <c r="AJ792" t="s">
        <v>120</v>
      </c>
      <c r="AK792" s="55">
        <v>44516.151226851849</v>
      </c>
      <c r="AL792" s="55">
        <v>44516.250243055554</v>
      </c>
      <c r="AM792" t="s">
        <v>8</v>
      </c>
      <c r="AN792">
        <v>6054409</v>
      </c>
      <c r="AO792" t="s">
        <v>32</v>
      </c>
      <c r="AP792" t="s">
        <v>33</v>
      </c>
      <c r="AQ792">
        <v>3</v>
      </c>
      <c r="AR792" t="s">
        <v>161</v>
      </c>
      <c r="AS792" t="s">
        <v>2808</v>
      </c>
      <c r="AT792" s="53">
        <v>36161</v>
      </c>
      <c r="AU792" t="s">
        <v>240</v>
      </c>
      <c r="AV792" t="s">
        <v>161</v>
      </c>
      <c r="AW792" t="s">
        <v>8</v>
      </c>
      <c r="AX792" s="53">
        <v>44249</v>
      </c>
      <c r="AY792" t="s">
        <v>123</v>
      </c>
      <c r="AZ792" t="s">
        <v>52</v>
      </c>
      <c r="BA792" t="s">
        <v>53</v>
      </c>
      <c r="BB792" t="s">
        <v>233</v>
      </c>
      <c r="BC792" t="s">
        <v>120</v>
      </c>
      <c r="BD792" t="s">
        <v>124</v>
      </c>
      <c r="BE792" t="s">
        <v>120</v>
      </c>
    </row>
    <row r="793" spans="1:57" hidden="1" x14ac:dyDescent="0.3">
      <c r="A793" s="55">
        <v>44515</v>
      </c>
      <c r="B793" t="s">
        <v>1</v>
      </c>
      <c r="C793" t="s">
        <v>32</v>
      </c>
      <c r="D793" t="s">
        <v>33</v>
      </c>
      <c r="E793">
        <v>3</v>
      </c>
      <c r="F793" t="s">
        <v>52</v>
      </c>
      <c r="G793" t="s">
        <v>53</v>
      </c>
      <c r="H793" t="s">
        <v>116</v>
      </c>
      <c r="I793" t="s">
        <v>69</v>
      </c>
      <c r="J793" s="55">
        <v>44514</v>
      </c>
      <c r="K793" s="55">
        <v>44515</v>
      </c>
      <c r="L793">
        <v>4</v>
      </c>
      <c r="M793" t="s">
        <v>117</v>
      </c>
      <c r="N793">
        <v>0</v>
      </c>
      <c r="O793">
        <v>12697140</v>
      </c>
      <c r="P793" t="s">
        <v>118</v>
      </c>
      <c r="Q793">
        <v>55650</v>
      </c>
      <c r="R793">
        <v>0</v>
      </c>
      <c r="S793">
        <v>8.1646501928000006E-2</v>
      </c>
      <c r="T793" s="19">
        <v>2219123.73</v>
      </c>
      <c r="U793" s="19">
        <v>2089712.55</v>
      </c>
      <c r="V793" s="19">
        <f t="shared" si="12"/>
        <v>-129411.17999999993</v>
      </c>
      <c r="W793">
        <v>-164765.26</v>
      </c>
      <c r="X793">
        <v>0</v>
      </c>
      <c r="Y793">
        <v>-164765.26</v>
      </c>
      <c r="Z793">
        <v>35354.080000000104</v>
      </c>
      <c r="AA793">
        <v>2219123.73</v>
      </c>
      <c r="AB793">
        <v>1.5931549702279999</v>
      </c>
      <c r="AC793">
        <v>1.447324133288</v>
      </c>
      <c r="AD793" s="55">
        <v>44516.209247685183</v>
      </c>
      <c r="AE793" s="55">
        <v>44516.336430868054</v>
      </c>
      <c r="AF793">
        <v>55650</v>
      </c>
      <c r="AG793" t="s">
        <v>2809</v>
      </c>
      <c r="AH793" t="s">
        <v>2810</v>
      </c>
      <c r="AI793" t="s">
        <v>120</v>
      </c>
      <c r="AJ793" t="s">
        <v>120</v>
      </c>
      <c r="AK793" s="55">
        <v>44516.151192129626</v>
      </c>
      <c r="AL793" s="55">
        <v>44516.250243055554</v>
      </c>
      <c r="AM793" t="s">
        <v>1</v>
      </c>
      <c r="AN793">
        <v>6948836</v>
      </c>
      <c r="AO793" t="s">
        <v>32</v>
      </c>
      <c r="AP793" t="s">
        <v>33</v>
      </c>
      <c r="AQ793">
        <v>3</v>
      </c>
      <c r="AR793" t="s">
        <v>158</v>
      </c>
      <c r="AS793" t="s">
        <v>2809</v>
      </c>
      <c r="AT793" s="53">
        <v>36161</v>
      </c>
      <c r="AU793" t="s">
        <v>238</v>
      </c>
      <c r="AV793" t="s">
        <v>239</v>
      </c>
      <c r="AW793" t="s">
        <v>1</v>
      </c>
      <c r="AX793" s="53">
        <v>44249</v>
      </c>
      <c r="AY793" t="s">
        <v>123</v>
      </c>
      <c r="AZ793" t="s">
        <v>52</v>
      </c>
      <c r="BA793" t="s">
        <v>53</v>
      </c>
      <c r="BB793" t="s">
        <v>233</v>
      </c>
      <c r="BC793" t="s">
        <v>120</v>
      </c>
      <c r="BD793" t="s">
        <v>124</v>
      </c>
      <c r="BE793" t="s">
        <v>120</v>
      </c>
    </row>
    <row r="794" spans="1:57" hidden="1" x14ac:dyDescent="0.3">
      <c r="A794" s="55">
        <v>44515</v>
      </c>
      <c r="B794" t="s">
        <v>12</v>
      </c>
      <c r="C794" t="s">
        <v>32</v>
      </c>
      <c r="D794" t="s">
        <v>33</v>
      </c>
      <c r="E794">
        <v>3</v>
      </c>
      <c r="F794" t="s">
        <v>52</v>
      </c>
      <c r="G794" t="s">
        <v>53</v>
      </c>
      <c r="H794" t="s">
        <v>116</v>
      </c>
      <c r="I794" t="s">
        <v>69</v>
      </c>
      <c r="J794" s="55">
        <v>44514</v>
      </c>
      <c r="K794" s="55">
        <v>44515</v>
      </c>
      <c r="L794">
        <v>4</v>
      </c>
      <c r="M794" t="s">
        <v>117</v>
      </c>
      <c r="N794">
        <v>0</v>
      </c>
      <c r="O794">
        <v>12697140</v>
      </c>
      <c r="P794" t="s">
        <v>118</v>
      </c>
      <c r="Q794">
        <v>55653</v>
      </c>
      <c r="R794">
        <v>0</v>
      </c>
      <c r="S794">
        <v>9.427789382E-3</v>
      </c>
      <c r="T794" s="19">
        <v>256244.06</v>
      </c>
      <c r="U794" s="19">
        <v>259317.74</v>
      </c>
      <c r="V794" s="19">
        <f t="shared" si="12"/>
        <v>3073.679999999993</v>
      </c>
      <c r="W794">
        <v>0</v>
      </c>
      <c r="X794">
        <v>0</v>
      </c>
      <c r="Y794">
        <v>0</v>
      </c>
      <c r="Z794">
        <v>3073.6799999999898</v>
      </c>
      <c r="AA794">
        <v>256244.06</v>
      </c>
      <c r="AB794">
        <v>1.1995126833380001</v>
      </c>
      <c r="AC794">
        <v>1.554404145078</v>
      </c>
      <c r="AD794" s="55">
        <v>44516.209247685183</v>
      </c>
      <c r="AE794" s="55">
        <v>44516.336430868054</v>
      </c>
      <c r="AF794">
        <v>55653</v>
      </c>
      <c r="AG794" t="s">
        <v>2811</v>
      </c>
      <c r="AH794" t="s">
        <v>1889</v>
      </c>
      <c r="AI794" t="s">
        <v>120</v>
      </c>
      <c r="AJ794" t="s">
        <v>120</v>
      </c>
      <c r="AK794" s="55">
        <v>44516.151238425926</v>
      </c>
      <c r="AL794" s="55">
        <v>44516.250243055554</v>
      </c>
      <c r="AM794" t="s">
        <v>12</v>
      </c>
      <c r="AN794">
        <v>6043214</v>
      </c>
      <c r="AO794" t="s">
        <v>32</v>
      </c>
      <c r="AP794" t="s">
        <v>33</v>
      </c>
      <c r="AQ794">
        <v>3</v>
      </c>
      <c r="AR794" t="s">
        <v>381</v>
      </c>
      <c r="AS794" t="s">
        <v>2811</v>
      </c>
      <c r="AT794" s="53">
        <v>36161</v>
      </c>
      <c r="AU794" t="s">
        <v>382</v>
      </c>
      <c r="AV794" t="s">
        <v>381</v>
      </c>
      <c r="AW794" t="s">
        <v>12</v>
      </c>
      <c r="AX794" s="53">
        <v>44249</v>
      </c>
      <c r="AY794" t="s">
        <v>123</v>
      </c>
      <c r="AZ794" t="s">
        <v>52</v>
      </c>
      <c r="BA794" t="s">
        <v>53</v>
      </c>
      <c r="BB794" t="s">
        <v>233</v>
      </c>
      <c r="BC794" t="s">
        <v>120</v>
      </c>
      <c r="BD794" t="s">
        <v>124</v>
      </c>
      <c r="BE794" t="s">
        <v>120</v>
      </c>
    </row>
    <row r="795" spans="1:57" hidden="1" x14ac:dyDescent="0.3">
      <c r="A795" s="55">
        <v>44515</v>
      </c>
      <c r="B795" t="s">
        <v>11</v>
      </c>
      <c r="C795" t="s">
        <v>32</v>
      </c>
      <c r="D795" t="s">
        <v>33</v>
      </c>
      <c r="E795">
        <v>3</v>
      </c>
      <c r="F795" t="s">
        <v>52</v>
      </c>
      <c r="G795" t="s">
        <v>53</v>
      </c>
      <c r="H795" t="s">
        <v>116</v>
      </c>
      <c r="I795" t="s">
        <v>69</v>
      </c>
      <c r="J795" s="55">
        <v>44514</v>
      </c>
      <c r="K795" s="55">
        <v>44515</v>
      </c>
      <c r="L795">
        <v>4</v>
      </c>
      <c r="M795" t="s">
        <v>117</v>
      </c>
      <c r="N795">
        <v>0</v>
      </c>
      <c r="O795">
        <v>12697140</v>
      </c>
      <c r="P795" t="s">
        <v>118</v>
      </c>
      <c r="Q795">
        <v>55659</v>
      </c>
      <c r="R795">
        <v>0</v>
      </c>
      <c r="S795">
        <v>4.8799907236000001E-2</v>
      </c>
      <c r="T795" s="19">
        <v>1326364.6281623801</v>
      </c>
      <c r="U795" s="19">
        <v>1189235.99089433</v>
      </c>
      <c r="V795" s="19">
        <f t="shared" si="12"/>
        <v>-137128.63726805011</v>
      </c>
      <c r="W795">
        <v>-123452.88</v>
      </c>
      <c r="X795">
        <v>0</v>
      </c>
      <c r="Y795">
        <v>-123452.88</v>
      </c>
      <c r="Z795">
        <v>-13675.7572680501</v>
      </c>
      <c r="AA795">
        <v>1326364.6281623801</v>
      </c>
      <c r="AB795">
        <v>-1.031070715976</v>
      </c>
      <c r="AC795">
        <v>-0.39400268214</v>
      </c>
      <c r="AD795" s="55">
        <v>44516.209247685183</v>
      </c>
      <c r="AE795" s="55">
        <v>44516.336430868054</v>
      </c>
      <c r="AF795">
        <v>55659</v>
      </c>
      <c r="AG795" t="s">
        <v>2812</v>
      </c>
      <c r="AH795" t="s">
        <v>2813</v>
      </c>
      <c r="AI795" t="s">
        <v>120</v>
      </c>
      <c r="AJ795" t="s">
        <v>120</v>
      </c>
      <c r="AK795" s="55">
        <v>44516.151261574072</v>
      </c>
      <c r="AL795" s="55">
        <v>44516.250254629631</v>
      </c>
      <c r="AM795" t="s">
        <v>11</v>
      </c>
      <c r="AN795" t="s">
        <v>2814</v>
      </c>
      <c r="AO795" t="s">
        <v>32</v>
      </c>
      <c r="AP795" t="s">
        <v>33</v>
      </c>
      <c r="AQ795">
        <v>3</v>
      </c>
      <c r="AR795" t="s">
        <v>377</v>
      </c>
      <c r="AS795" t="s">
        <v>2812</v>
      </c>
      <c r="AT795" s="53">
        <v>36161</v>
      </c>
      <c r="AU795" t="s">
        <v>378</v>
      </c>
      <c r="AV795" t="s">
        <v>377</v>
      </c>
      <c r="AW795" t="s">
        <v>11</v>
      </c>
      <c r="AX795" s="53">
        <v>44249</v>
      </c>
      <c r="AY795" t="s">
        <v>123</v>
      </c>
      <c r="AZ795" t="s">
        <v>52</v>
      </c>
      <c r="BA795" t="s">
        <v>53</v>
      </c>
      <c r="BB795" t="s">
        <v>233</v>
      </c>
      <c r="BC795" t="s">
        <v>120</v>
      </c>
      <c r="BD795" t="s">
        <v>124</v>
      </c>
      <c r="BE795" t="s">
        <v>120</v>
      </c>
    </row>
    <row r="796" spans="1:57" hidden="1" x14ac:dyDescent="0.3">
      <c r="A796" s="55">
        <v>44515</v>
      </c>
      <c r="B796" t="s">
        <v>7</v>
      </c>
      <c r="C796" t="s">
        <v>32</v>
      </c>
      <c r="D796" t="s">
        <v>33</v>
      </c>
      <c r="E796">
        <v>3</v>
      </c>
      <c r="F796" t="s">
        <v>52</v>
      </c>
      <c r="G796" t="s">
        <v>53</v>
      </c>
      <c r="H796" t="s">
        <v>116</v>
      </c>
      <c r="I796" t="s">
        <v>69</v>
      </c>
      <c r="J796" s="55">
        <v>44514</v>
      </c>
      <c r="K796" s="55">
        <v>44515</v>
      </c>
      <c r="L796">
        <v>4</v>
      </c>
      <c r="M796" t="s">
        <v>117</v>
      </c>
      <c r="N796">
        <v>0</v>
      </c>
      <c r="O796">
        <v>12697140</v>
      </c>
      <c r="P796" t="s">
        <v>118</v>
      </c>
      <c r="Q796">
        <v>55665</v>
      </c>
      <c r="R796">
        <v>0</v>
      </c>
      <c r="S796">
        <v>8.1972656549999991E-3</v>
      </c>
      <c r="T796" s="19">
        <v>222798.85</v>
      </c>
      <c r="U796" s="19">
        <v>225597.39</v>
      </c>
      <c r="V796" s="19">
        <f t="shared" si="12"/>
        <v>2798.5400000000081</v>
      </c>
      <c r="W796">
        <v>0</v>
      </c>
      <c r="X796">
        <v>0</v>
      </c>
      <c r="Y796">
        <v>0</v>
      </c>
      <c r="Z796">
        <v>2798.54000000001</v>
      </c>
      <c r="AA796">
        <v>222798.85</v>
      </c>
      <c r="AB796">
        <v>1.256083682658</v>
      </c>
      <c r="AC796">
        <v>1.399631675875</v>
      </c>
      <c r="AD796" s="55">
        <v>44516.209247685183</v>
      </c>
      <c r="AE796" s="55">
        <v>44516.336430868054</v>
      </c>
      <c r="AF796">
        <v>55665</v>
      </c>
      <c r="AG796" t="s">
        <v>2815</v>
      </c>
      <c r="AH796" t="s">
        <v>2816</v>
      </c>
      <c r="AI796" t="s">
        <v>120</v>
      </c>
      <c r="AJ796">
        <v>0</v>
      </c>
      <c r="AK796" s="55">
        <v>44516.151238425926</v>
      </c>
      <c r="AL796" s="55">
        <v>44516.250243055554</v>
      </c>
      <c r="AM796" t="s">
        <v>7</v>
      </c>
      <c r="AN796">
        <v>6455530</v>
      </c>
      <c r="AO796" t="s">
        <v>32</v>
      </c>
      <c r="AP796" t="s">
        <v>33</v>
      </c>
      <c r="AQ796">
        <v>3</v>
      </c>
      <c r="AR796" t="s">
        <v>325</v>
      </c>
      <c r="AS796" t="s">
        <v>2815</v>
      </c>
      <c r="AT796" s="53">
        <v>36161</v>
      </c>
      <c r="AU796" t="s">
        <v>326</v>
      </c>
      <c r="AV796" t="s">
        <v>325</v>
      </c>
      <c r="AW796" t="s">
        <v>7</v>
      </c>
      <c r="AX796" s="53">
        <v>44249</v>
      </c>
      <c r="AY796" t="s">
        <v>123</v>
      </c>
      <c r="AZ796" t="s">
        <v>52</v>
      </c>
      <c r="BA796" t="s">
        <v>53</v>
      </c>
      <c r="BB796" t="s">
        <v>233</v>
      </c>
      <c r="BC796" t="s">
        <v>120</v>
      </c>
      <c r="BD796" t="s">
        <v>124</v>
      </c>
      <c r="BE796" t="s">
        <v>120</v>
      </c>
    </row>
    <row r="797" spans="1:57" hidden="1" x14ac:dyDescent="0.3">
      <c r="A797" s="55">
        <v>44515</v>
      </c>
      <c r="B797" t="s">
        <v>8</v>
      </c>
      <c r="C797" t="s">
        <v>32</v>
      </c>
      <c r="D797" t="s">
        <v>33</v>
      </c>
      <c r="E797">
        <v>3</v>
      </c>
      <c r="F797" t="s">
        <v>52</v>
      </c>
      <c r="G797" t="s">
        <v>53</v>
      </c>
      <c r="H797" t="s">
        <v>116</v>
      </c>
      <c r="I797" t="s">
        <v>69</v>
      </c>
      <c r="J797" s="55">
        <v>44514</v>
      </c>
      <c r="K797" s="55">
        <v>44515</v>
      </c>
      <c r="L797">
        <v>4</v>
      </c>
      <c r="M797" t="s">
        <v>117</v>
      </c>
      <c r="N797">
        <v>0</v>
      </c>
      <c r="O797">
        <v>12697140</v>
      </c>
      <c r="P797" t="s">
        <v>118</v>
      </c>
      <c r="Q797">
        <v>55668</v>
      </c>
      <c r="R797">
        <v>0</v>
      </c>
      <c r="S797">
        <v>1.2097770056000001E-2</v>
      </c>
      <c r="T797" s="19">
        <v>328813.21277697303</v>
      </c>
      <c r="U797" s="19">
        <v>321465.81364334299</v>
      </c>
      <c r="V797" s="19">
        <f t="shared" si="12"/>
        <v>-7347.3991336300387</v>
      </c>
      <c r="W797">
        <v>0</v>
      </c>
      <c r="X797">
        <v>0</v>
      </c>
      <c r="Y797">
        <v>0</v>
      </c>
      <c r="Z797">
        <v>-7347.3991336300396</v>
      </c>
      <c r="AA797">
        <v>328813.21277697303</v>
      </c>
      <c r="AB797">
        <v>-2.2345206482359998</v>
      </c>
      <c r="AC797">
        <v>-1.830902281463</v>
      </c>
      <c r="AD797" s="55">
        <v>44516.209247685183</v>
      </c>
      <c r="AE797" s="55">
        <v>44516.336430868054</v>
      </c>
      <c r="AF797">
        <v>55668</v>
      </c>
      <c r="AG797" t="s">
        <v>2817</v>
      </c>
      <c r="AH797">
        <v>7202</v>
      </c>
      <c r="AI797" t="s">
        <v>120</v>
      </c>
      <c r="AJ797" t="s">
        <v>120</v>
      </c>
      <c r="AK797" s="55">
        <v>44516.151226851849</v>
      </c>
      <c r="AL797" s="55">
        <v>44516.250243055554</v>
      </c>
      <c r="AM797" t="s">
        <v>8</v>
      </c>
      <c r="AN797">
        <v>6467104</v>
      </c>
      <c r="AO797" t="s">
        <v>32</v>
      </c>
      <c r="AP797" t="s">
        <v>33</v>
      </c>
      <c r="AQ797">
        <v>3</v>
      </c>
      <c r="AR797" t="s">
        <v>161</v>
      </c>
      <c r="AS797" t="s">
        <v>2817</v>
      </c>
      <c r="AT797" s="53">
        <v>36161</v>
      </c>
      <c r="AU797" t="s">
        <v>240</v>
      </c>
      <c r="AV797" t="s">
        <v>161</v>
      </c>
      <c r="AW797" t="s">
        <v>8</v>
      </c>
      <c r="AX797" s="53">
        <v>44249</v>
      </c>
      <c r="AY797" t="s">
        <v>123</v>
      </c>
      <c r="AZ797" t="s">
        <v>52</v>
      </c>
      <c r="BA797" t="s">
        <v>53</v>
      </c>
      <c r="BB797" t="s">
        <v>233</v>
      </c>
      <c r="BC797" t="s">
        <v>120</v>
      </c>
      <c r="BD797" t="s">
        <v>124</v>
      </c>
      <c r="BE797" t="s">
        <v>120</v>
      </c>
    </row>
    <row r="798" spans="1:57" hidden="1" x14ac:dyDescent="0.3">
      <c r="A798" s="55">
        <v>44515</v>
      </c>
      <c r="B798" t="s">
        <v>4</v>
      </c>
      <c r="C798" t="s">
        <v>32</v>
      </c>
      <c r="D798" t="s">
        <v>33</v>
      </c>
      <c r="E798">
        <v>3</v>
      </c>
      <c r="F798" t="s">
        <v>52</v>
      </c>
      <c r="G798" t="s">
        <v>53</v>
      </c>
      <c r="H798" t="s">
        <v>116</v>
      </c>
      <c r="I798" t="s">
        <v>69</v>
      </c>
      <c r="J798" s="55">
        <v>44514</v>
      </c>
      <c r="K798" s="55">
        <v>44515</v>
      </c>
      <c r="L798">
        <v>4</v>
      </c>
      <c r="M798" t="s">
        <v>117</v>
      </c>
      <c r="N798">
        <v>0</v>
      </c>
      <c r="O798">
        <v>12697140</v>
      </c>
      <c r="P798" t="s">
        <v>118</v>
      </c>
      <c r="Q798">
        <v>55680</v>
      </c>
      <c r="R798">
        <v>0</v>
      </c>
      <c r="S798">
        <v>1.8091815566000001E-2</v>
      </c>
      <c r="T798" s="19">
        <v>491729.3</v>
      </c>
      <c r="U798" s="19">
        <v>491240.1</v>
      </c>
      <c r="V798" s="19">
        <f t="shared" si="12"/>
        <v>-489.20000000001164</v>
      </c>
      <c r="W798">
        <v>0</v>
      </c>
      <c r="X798">
        <v>0</v>
      </c>
      <c r="Y798">
        <v>0</v>
      </c>
      <c r="Z798">
        <v>-489.20000000001198</v>
      </c>
      <c r="AA798">
        <v>491729.3</v>
      </c>
      <c r="AB798">
        <v>-9.9485631626999999E-2</v>
      </c>
      <c r="AC798">
        <v>0.50611556305399996</v>
      </c>
      <c r="AD798" s="55">
        <v>44516.209247685183</v>
      </c>
      <c r="AE798" s="55">
        <v>44516.336430868054</v>
      </c>
      <c r="AF798">
        <v>55680</v>
      </c>
      <c r="AG798" t="s">
        <v>2818</v>
      </c>
      <c r="AH798" t="s">
        <v>2819</v>
      </c>
      <c r="AI798" t="s">
        <v>120</v>
      </c>
      <c r="AJ798">
        <v>0</v>
      </c>
      <c r="AK798" s="55">
        <v>44516.151192129626</v>
      </c>
      <c r="AL798" s="55">
        <v>44516.250243055554</v>
      </c>
      <c r="AM798" t="s">
        <v>4</v>
      </c>
      <c r="AN798">
        <v>5107401</v>
      </c>
      <c r="AO798" t="s">
        <v>32</v>
      </c>
      <c r="AP798" t="s">
        <v>33</v>
      </c>
      <c r="AQ798">
        <v>3</v>
      </c>
      <c r="AR798" t="s">
        <v>206</v>
      </c>
      <c r="AS798" t="s">
        <v>2818</v>
      </c>
      <c r="AT798" s="53">
        <v>36161</v>
      </c>
      <c r="AU798" t="s">
        <v>243</v>
      </c>
      <c r="AV798" t="s">
        <v>206</v>
      </c>
      <c r="AW798" t="s">
        <v>4</v>
      </c>
      <c r="AX798" s="53">
        <v>44249</v>
      </c>
      <c r="AY798" t="s">
        <v>123</v>
      </c>
      <c r="AZ798" t="s">
        <v>52</v>
      </c>
      <c r="BA798" t="s">
        <v>53</v>
      </c>
      <c r="BB798" t="s">
        <v>233</v>
      </c>
      <c r="BC798" t="s">
        <v>120</v>
      </c>
      <c r="BD798" t="s">
        <v>124</v>
      </c>
      <c r="BE798" t="s">
        <v>120</v>
      </c>
    </row>
    <row r="799" spans="1:57" hidden="1" x14ac:dyDescent="0.3">
      <c r="A799" s="55">
        <v>44515</v>
      </c>
      <c r="B799" t="s">
        <v>8</v>
      </c>
      <c r="C799" t="s">
        <v>32</v>
      </c>
      <c r="D799" t="s">
        <v>33</v>
      </c>
      <c r="E799">
        <v>3</v>
      </c>
      <c r="F799" t="s">
        <v>52</v>
      </c>
      <c r="G799" t="s">
        <v>53</v>
      </c>
      <c r="H799" t="s">
        <v>116</v>
      </c>
      <c r="I799" t="s">
        <v>69</v>
      </c>
      <c r="J799" s="55">
        <v>44514</v>
      </c>
      <c r="K799" s="55">
        <v>44515</v>
      </c>
      <c r="L799">
        <v>4</v>
      </c>
      <c r="M799" t="s">
        <v>117</v>
      </c>
      <c r="N799">
        <v>0</v>
      </c>
      <c r="O799">
        <v>12697140</v>
      </c>
      <c r="P799" t="s">
        <v>118</v>
      </c>
      <c r="Q799">
        <v>55682</v>
      </c>
      <c r="R799">
        <v>0</v>
      </c>
      <c r="S799">
        <v>1.6411887098999999E-2</v>
      </c>
      <c r="T799" s="19">
        <v>446069.42436663603</v>
      </c>
      <c r="U799" s="19">
        <v>449396.85962491803</v>
      </c>
      <c r="V799" s="19">
        <f t="shared" si="12"/>
        <v>3327.4352582819993</v>
      </c>
      <c r="W799">
        <v>0</v>
      </c>
      <c r="X799">
        <v>0</v>
      </c>
      <c r="Y799">
        <v>0</v>
      </c>
      <c r="Z799">
        <v>3327.4352582820002</v>
      </c>
      <c r="AA799">
        <v>446069.42436663603</v>
      </c>
      <c r="AB799">
        <v>0.74594560320000003</v>
      </c>
      <c r="AC799">
        <v>1.1618717092769999</v>
      </c>
      <c r="AD799" s="55">
        <v>44516.209247685183</v>
      </c>
      <c r="AE799" s="55">
        <v>44516.336430868054</v>
      </c>
      <c r="AF799">
        <v>55682</v>
      </c>
      <c r="AG799" t="s">
        <v>2820</v>
      </c>
      <c r="AH799">
        <v>6586</v>
      </c>
      <c r="AI799" t="s">
        <v>120</v>
      </c>
      <c r="AJ799" t="s">
        <v>120</v>
      </c>
      <c r="AK799" s="55">
        <v>44516.151226851849</v>
      </c>
      <c r="AL799" s="55">
        <v>44516.250243055554</v>
      </c>
      <c r="AM799" t="s">
        <v>8</v>
      </c>
      <c r="AN799">
        <v>6555805</v>
      </c>
      <c r="AO799" t="s">
        <v>32</v>
      </c>
      <c r="AP799" t="s">
        <v>33</v>
      </c>
      <c r="AQ799">
        <v>3</v>
      </c>
      <c r="AR799" t="s">
        <v>161</v>
      </c>
      <c r="AS799" t="s">
        <v>2820</v>
      </c>
      <c r="AT799" s="53">
        <v>36161</v>
      </c>
      <c r="AU799" t="s">
        <v>240</v>
      </c>
      <c r="AV799" t="s">
        <v>161</v>
      </c>
      <c r="AW799" t="s">
        <v>8</v>
      </c>
      <c r="AX799" s="53">
        <v>44249</v>
      </c>
      <c r="AY799" t="s">
        <v>123</v>
      </c>
      <c r="AZ799" t="s">
        <v>52</v>
      </c>
      <c r="BA799" t="s">
        <v>53</v>
      </c>
      <c r="BB799" t="s">
        <v>233</v>
      </c>
      <c r="BC799" t="s">
        <v>120</v>
      </c>
      <c r="BD799" t="s">
        <v>124</v>
      </c>
      <c r="BE799" t="s">
        <v>120</v>
      </c>
    </row>
    <row r="800" spans="1:57" hidden="1" x14ac:dyDescent="0.3">
      <c r="A800" s="55">
        <v>44515</v>
      </c>
      <c r="B800" t="s">
        <v>8</v>
      </c>
      <c r="C800" t="s">
        <v>32</v>
      </c>
      <c r="D800" t="s">
        <v>33</v>
      </c>
      <c r="E800">
        <v>3</v>
      </c>
      <c r="F800" t="s">
        <v>52</v>
      </c>
      <c r="G800" t="s">
        <v>53</v>
      </c>
      <c r="H800" t="s">
        <v>116</v>
      </c>
      <c r="I800" t="s">
        <v>69</v>
      </c>
      <c r="J800" s="55">
        <v>44514</v>
      </c>
      <c r="K800" s="55">
        <v>44515</v>
      </c>
      <c r="L800">
        <v>4</v>
      </c>
      <c r="M800" t="s">
        <v>117</v>
      </c>
      <c r="N800">
        <v>0</v>
      </c>
      <c r="O800">
        <v>12697140</v>
      </c>
      <c r="P800" t="s">
        <v>118</v>
      </c>
      <c r="Q800">
        <v>55684</v>
      </c>
      <c r="R800">
        <v>0</v>
      </c>
      <c r="S800">
        <v>9.8019717949999995E-3</v>
      </c>
      <c r="T800" s="19">
        <v>266414.20878109802</v>
      </c>
      <c r="U800" s="19">
        <v>130178.425926738</v>
      </c>
      <c r="V800" s="19">
        <f t="shared" si="12"/>
        <v>-136235.78285436</v>
      </c>
      <c r="W800">
        <v>-119909.93</v>
      </c>
      <c r="X800">
        <v>0</v>
      </c>
      <c r="Y800">
        <v>-119909.93</v>
      </c>
      <c r="Z800">
        <v>-16325.85285436</v>
      </c>
      <c r="AA800">
        <v>266414.20878109802</v>
      </c>
      <c r="AB800">
        <v>-6.1279962990919996</v>
      </c>
      <c r="AC800">
        <v>-5.7404496685569999</v>
      </c>
      <c r="AD800" s="55">
        <v>44516.209247685183</v>
      </c>
      <c r="AE800" s="55">
        <v>44516.336430868054</v>
      </c>
      <c r="AF800">
        <v>55684</v>
      </c>
      <c r="AG800" t="s">
        <v>2821</v>
      </c>
      <c r="AH800">
        <v>9062</v>
      </c>
      <c r="AI800" t="s">
        <v>120</v>
      </c>
      <c r="AJ800" t="s">
        <v>120</v>
      </c>
      <c r="AK800" s="55">
        <v>44516.151226851849</v>
      </c>
      <c r="AL800" s="55">
        <v>44516.250243055554</v>
      </c>
      <c r="AM800" t="s">
        <v>8</v>
      </c>
      <c r="AN800">
        <v>6642127</v>
      </c>
      <c r="AO800" t="s">
        <v>32</v>
      </c>
      <c r="AP800" t="s">
        <v>33</v>
      </c>
      <c r="AQ800">
        <v>3</v>
      </c>
      <c r="AR800" t="s">
        <v>161</v>
      </c>
      <c r="AS800" t="s">
        <v>2821</v>
      </c>
      <c r="AT800" s="53">
        <v>36161</v>
      </c>
      <c r="AU800" t="s">
        <v>240</v>
      </c>
      <c r="AV800" t="s">
        <v>161</v>
      </c>
      <c r="AW800" t="s">
        <v>8</v>
      </c>
      <c r="AX800" s="53">
        <v>44249</v>
      </c>
      <c r="AY800" t="s">
        <v>123</v>
      </c>
      <c r="AZ800" t="s">
        <v>52</v>
      </c>
      <c r="BA800" t="s">
        <v>53</v>
      </c>
      <c r="BB800" t="s">
        <v>233</v>
      </c>
      <c r="BC800" t="s">
        <v>120</v>
      </c>
      <c r="BD800" t="s">
        <v>124</v>
      </c>
      <c r="BE800" t="s">
        <v>120</v>
      </c>
    </row>
    <row r="801" spans="1:57" hidden="1" x14ac:dyDescent="0.3">
      <c r="A801" s="55">
        <v>44515</v>
      </c>
      <c r="B801" t="s">
        <v>8</v>
      </c>
      <c r="C801" t="s">
        <v>32</v>
      </c>
      <c r="D801" t="s">
        <v>33</v>
      </c>
      <c r="E801">
        <v>3</v>
      </c>
      <c r="F801" t="s">
        <v>52</v>
      </c>
      <c r="G801" t="s">
        <v>53</v>
      </c>
      <c r="H801" t="s">
        <v>116</v>
      </c>
      <c r="I801" t="s">
        <v>69</v>
      </c>
      <c r="J801" s="55">
        <v>44514</v>
      </c>
      <c r="K801" s="55">
        <v>44515</v>
      </c>
      <c r="L801">
        <v>4</v>
      </c>
      <c r="M801" t="s">
        <v>117</v>
      </c>
      <c r="N801">
        <v>0</v>
      </c>
      <c r="O801">
        <v>12697140</v>
      </c>
      <c r="P801" t="s">
        <v>118</v>
      </c>
      <c r="Q801">
        <v>55699</v>
      </c>
      <c r="R801">
        <v>0</v>
      </c>
      <c r="S801">
        <v>2.1234707063E-2</v>
      </c>
      <c r="T801" s="19">
        <v>577152.00565881305</v>
      </c>
      <c r="U801" s="19">
        <v>577986.14261022198</v>
      </c>
      <c r="V801" s="19">
        <f t="shared" si="12"/>
        <v>834.13695140893105</v>
      </c>
      <c r="W801">
        <v>0</v>
      </c>
      <c r="X801">
        <v>0</v>
      </c>
      <c r="Y801">
        <v>0</v>
      </c>
      <c r="Z801">
        <v>834.13695140893105</v>
      </c>
      <c r="AA801">
        <v>577152.00565881305</v>
      </c>
      <c r="AB801">
        <v>0.14452638875599999</v>
      </c>
      <c r="AC801">
        <v>0.55796834139100004</v>
      </c>
      <c r="AD801" s="55">
        <v>44516.209247685183</v>
      </c>
      <c r="AE801" s="55">
        <v>44516.336430868054</v>
      </c>
      <c r="AF801">
        <v>55699</v>
      </c>
      <c r="AG801" t="s">
        <v>2822</v>
      </c>
      <c r="AH801">
        <v>3407</v>
      </c>
      <c r="AI801" t="s">
        <v>120</v>
      </c>
      <c r="AJ801" t="s">
        <v>120</v>
      </c>
      <c r="AK801" s="55">
        <v>44516.151226851849</v>
      </c>
      <c r="AL801" s="55">
        <v>44516.250243055554</v>
      </c>
      <c r="AM801" t="s">
        <v>8</v>
      </c>
      <c r="AN801">
        <v>6054603</v>
      </c>
      <c r="AO801" t="s">
        <v>32</v>
      </c>
      <c r="AP801" t="s">
        <v>33</v>
      </c>
      <c r="AQ801">
        <v>3</v>
      </c>
      <c r="AR801" t="s">
        <v>161</v>
      </c>
      <c r="AS801" t="s">
        <v>2822</v>
      </c>
      <c r="AT801" s="53">
        <v>36161</v>
      </c>
      <c r="AU801" t="s">
        <v>240</v>
      </c>
      <c r="AV801" t="s">
        <v>161</v>
      </c>
      <c r="AW801" t="s">
        <v>8</v>
      </c>
      <c r="AX801" s="53">
        <v>44249</v>
      </c>
      <c r="AY801" t="s">
        <v>123</v>
      </c>
      <c r="AZ801" t="s">
        <v>52</v>
      </c>
      <c r="BA801" t="s">
        <v>53</v>
      </c>
      <c r="BB801" t="s">
        <v>233</v>
      </c>
      <c r="BC801" t="s">
        <v>120</v>
      </c>
      <c r="BD801" t="s">
        <v>124</v>
      </c>
      <c r="BE801" t="s">
        <v>120</v>
      </c>
    </row>
    <row r="802" spans="1:57" hidden="1" x14ac:dyDescent="0.3">
      <c r="A802" s="55">
        <v>44515</v>
      </c>
      <c r="B802" t="s">
        <v>5</v>
      </c>
      <c r="C802" t="s">
        <v>32</v>
      </c>
      <c r="D802" t="s">
        <v>33</v>
      </c>
      <c r="E802">
        <v>3</v>
      </c>
      <c r="F802" t="s">
        <v>52</v>
      </c>
      <c r="G802" t="s">
        <v>53</v>
      </c>
      <c r="H802" t="s">
        <v>116</v>
      </c>
      <c r="I802" t="s">
        <v>69</v>
      </c>
      <c r="J802" s="55">
        <v>44514</v>
      </c>
      <c r="K802" s="55">
        <v>44515</v>
      </c>
      <c r="L802">
        <v>4</v>
      </c>
      <c r="M802" t="s">
        <v>117</v>
      </c>
      <c r="N802">
        <v>0</v>
      </c>
      <c r="O802">
        <v>12697140</v>
      </c>
      <c r="P802" t="s">
        <v>118</v>
      </c>
      <c r="Q802">
        <v>55708</v>
      </c>
      <c r="R802">
        <v>0</v>
      </c>
      <c r="S802">
        <v>9.8732868370000004E-2</v>
      </c>
      <c r="T802" s="19">
        <v>2683525.27</v>
      </c>
      <c r="U802" s="19">
        <v>2477736.83</v>
      </c>
      <c r="V802" s="19">
        <f t="shared" si="12"/>
        <v>-205788.43999999994</v>
      </c>
      <c r="W802">
        <v>-195307.66</v>
      </c>
      <c r="X802">
        <v>0</v>
      </c>
      <c r="Y802">
        <v>-195307.66</v>
      </c>
      <c r="Z802">
        <v>-10480.779999999901</v>
      </c>
      <c r="AA802">
        <v>2683525.27</v>
      </c>
      <c r="AB802">
        <v>-0.390560138083</v>
      </c>
      <c r="AC802">
        <v>-0.27234860621599999</v>
      </c>
      <c r="AD802" s="55">
        <v>44516.209247685183</v>
      </c>
      <c r="AE802" s="55">
        <v>44516.336430868054</v>
      </c>
      <c r="AF802">
        <v>55708</v>
      </c>
      <c r="AG802" t="s">
        <v>2823</v>
      </c>
      <c r="AH802" t="s">
        <v>2824</v>
      </c>
      <c r="AI802" t="s">
        <v>120</v>
      </c>
      <c r="AJ802">
        <v>0</v>
      </c>
      <c r="AK802" s="55">
        <v>44516.151203703703</v>
      </c>
      <c r="AL802" s="55">
        <v>44516.250243055554</v>
      </c>
      <c r="AM802" t="s">
        <v>5</v>
      </c>
      <c r="AN802" t="s">
        <v>2825</v>
      </c>
      <c r="AO802" t="s">
        <v>32</v>
      </c>
      <c r="AP802" t="s">
        <v>33</v>
      </c>
      <c r="AQ802">
        <v>3</v>
      </c>
      <c r="AR802" t="s">
        <v>167</v>
      </c>
      <c r="AS802" t="s">
        <v>2823</v>
      </c>
      <c r="AT802" s="53">
        <v>36161</v>
      </c>
      <c r="AU802" t="s">
        <v>241</v>
      </c>
      <c r="AV802" t="s">
        <v>167</v>
      </c>
      <c r="AW802" t="s">
        <v>5</v>
      </c>
      <c r="AX802" s="53">
        <v>44249</v>
      </c>
      <c r="AY802" t="s">
        <v>123</v>
      </c>
      <c r="AZ802" t="s">
        <v>52</v>
      </c>
      <c r="BA802" t="s">
        <v>53</v>
      </c>
      <c r="BB802" t="s">
        <v>233</v>
      </c>
      <c r="BC802" t="s">
        <v>120</v>
      </c>
      <c r="BD802" t="s">
        <v>124</v>
      </c>
      <c r="BE802" t="s">
        <v>120</v>
      </c>
    </row>
    <row r="803" spans="1:57" hidden="1" x14ac:dyDescent="0.3">
      <c r="A803" s="55">
        <v>44515</v>
      </c>
      <c r="B803" t="s">
        <v>8</v>
      </c>
      <c r="C803" t="s">
        <v>32</v>
      </c>
      <c r="D803" t="s">
        <v>33</v>
      </c>
      <c r="E803">
        <v>3</v>
      </c>
      <c r="F803" t="s">
        <v>52</v>
      </c>
      <c r="G803" t="s">
        <v>53</v>
      </c>
      <c r="H803" t="s">
        <v>116</v>
      </c>
      <c r="I803" t="s">
        <v>69</v>
      </c>
      <c r="J803" s="55">
        <v>44514</v>
      </c>
      <c r="K803" s="55">
        <v>44515</v>
      </c>
      <c r="L803">
        <v>4</v>
      </c>
      <c r="M803" t="s">
        <v>117</v>
      </c>
      <c r="N803">
        <v>0</v>
      </c>
      <c r="O803">
        <v>12697140</v>
      </c>
      <c r="P803" t="s">
        <v>118</v>
      </c>
      <c r="Q803">
        <v>55713</v>
      </c>
      <c r="R803">
        <v>0</v>
      </c>
      <c r="S803">
        <v>5.8589887090000001E-3</v>
      </c>
      <c r="T803" s="19">
        <v>159245.29</v>
      </c>
      <c r="U803" s="19">
        <v>154265.35999999999</v>
      </c>
      <c r="V803" s="19">
        <f t="shared" si="12"/>
        <v>-4979.9300000000221</v>
      </c>
      <c r="W803">
        <v>0</v>
      </c>
      <c r="X803">
        <v>0</v>
      </c>
      <c r="Y803">
        <v>0</v>
      </c>
      <c r="Z803">
        <v>-4979.9300000000203</v>
      </c>
      <c r="AA803">
        <v>159245.29</v>
      </c>
      <c r="AB803">
        <v>-3.1272070903950002</v>
      </c>
      <c r="AC803">
        <v>-2.7272727272730002</v>
      </c>
      <c r="AD803" s="55">
        <v>44516.209247685183</v>
      </c>
      <c r="AE803" s="55">
        <v>44516.336430868054</v>
      </c>
      <c r="AF803">
        <v>55713</v>
      </c>
      <c r="AG803" t="s">
        <v>2826</v>
      </c>
      <c r="AH803">
        <v>9831</v>
      </c>
      <c r="AI803" t="s">
        <v>120</v>
      </c>
      <c r="AJ803" t="s">
        <v>120</v>
      </c>
      <c r="AK803" s="55">
        <v>44516.151226851849</v>
      </c>
      <c r="AL803" s="55">
        <v>44516.250243055554</v>
      </c>
      <c r="AM803" t="s">
        <v>8</v>
      </c>
      <c r="AN803">
        <v>6985026</v>
      </c>
      <c r="AO803" t="s">
        <v>32</v>
      </c>
      <c r="AP803" t="s">
        <v>33</v>
      </c>
      <c r="AQ803">
        <v>3</v>
      </c>
      <c r="AR803" t="s">
        <v>161</v>
      </c>
      <c r="AS803" t="s">
        <v>2826</v>
      </c>
      <c r="AT803" s="53">
        <v>36161</v>
      </c>
      <c r="AU803" t="s">
        <v>240</v>
      </c>
      <c r="AV803" t="s">
        <v>161</v>
      </c>
      <c r="AW803" t="s">
        <v>8</v>
      </c>
      <c r="AX803" s="53">
        <v>44249</v>
      </c>
      <c r="AY803" t="s">
        <v>123</v>
      </c>
      <c r="AZ803" t="s">
        <v>52</v>
      </c>
      <c r="BA803" t="s">
        <v>53</v>
      </c>
      <c r="BB803" t="s">
        <v>233</v>
      </c>
      <c r="BC803" t="s">
        <v>120</v>
      </c>
      <c r="BD803" t="s">
        <v>124</v>
      </c>
      <c r="BE803" t="s">
        <v>120</v>
      </c>
    </row>
    <row r="804" spans="1:57" hidden="1" x14ac:dyDescent="0.3">
      <c r="A804" s="55">
        <v>44515</v>
      </c>
      <c r="B804" t="s">
        <v>8</v>
      </c>
      <c r="C804" t="s">
        <v>32</v>
      </c>
      <c r="D804" t="s">
        <v>33</v>
      </c>
      <c r="E804">
        <v>3</v>
      </c>
      <c r="F804" t="s">
        <v>52</v>
      </c>
      <c r="G804" t="s">
        <v>53</v>
      </c>
      <c r="H804" t="s">
        <v>116</v>
      </c>
      <c r="I804" t="s">
        <v>69</v>
      </c>
      <c r="J804" s="55">
        <v>44514</v>
      </c>
      <c r="K804" s="55">
        <v>44515</v>
      </c>
      <c r="L804">
        <v>4</v>
      </c>
      <c r="M804" t="s">
        <v>117</v>
      </c>
      <c r="N804">
        <v>0</v>
      </c>
      <c r="O804">
        <v>12697140</v>
      </c>
      <c r="P804" t="s">
        <v>118</v>
      </c>
      <c r="Q804">
        <v>55714</v>
      </c>
      <c r="R804">
        <v>0</v>
      </c>
      <c r="S804">
        <v>9.7259737999999991E-3</v>
      </c>
      <c r="T804" s="19">
        <v>264348.60951647599</v>
      </c>
      <c r="U804" s="19">
        <v>137239.841763545</v>
      </c>
      <c r="V804" s="19">
        <f t="shared" si="12"/>
        <v>-127108.76775293099</v>
      </c>
      <c r="W804">
        <v>-127142.77</v>
      </c>
      <c r="X804">
        <v>0</v>
      </c>
      <c r="Y804">
        <v>-127142.77</v>
      </c>
      <c r="Z804">
        <v>34.002247069016001</v>
      </c>
      <c r="AA804">
        <v>264348.60951647599</v>
      </c>
      <c r="AB804">
        <v>1.2862654027999999E-2</v>
      </c>
      <c r="AC804">
        <v>0.42575838211799999</v>
      </c>
      <c r="AD804" s="55">
        <v>44516.209247685183</v>
      </c>
      <c r="AE804" s="55">
        <v>44516.336430868054</v>
      </c>
      <c r="AF804">
        <v>55714</v>
      </c>
      <c r="AG804" t="s">
        <v>2827</v>
      </c>
      <c r="AH804">
        <v>9001</v>
      </c>
      <c r="AI804" t="s">
        <v>120</v>
      </c>
      <c r="AJ804" t="s">
        <v>120</v>
      </c>
      <c r="AK804" s="55">
        <v>44516.151226851849</v>
      </c>
      <c r="AL804" s="55">
        <v>44516.250243055554</v>
      </c>
      <c r="AM804" t="s">
        <v>8</v>
      </c>
      <c r="AN804">
        <v>6895169</v>
      </c>
      <c r="AO804" t="s">
        <v>32</v>
      </c>
      <c r="AP804" t="s">
        <v>33</v>
      </c>
      <c r="AQ804">
        <v>3</v>
      </c>
      <c r="AR804" t="s">
        <v>161</v>
      </c>
      <c r="AS804" t="s">
        <v>2827</v>
      </c>
      <c r="AT804" s="53">
        <v>36161</v>
      </c>
      <c r="AU804" t="s">
        <v>240</v>
      </c>
      <c r="AV804" t="s">
        <v>161</v>
      </c>
      <c r="AW804" t="s">
        <v>8</v>
      </c>
      <c r="AX804" s="53">
        <v>44249</v>
      </c>
      <c r="AY804" t="s">
        <v>123</v>
      </c>
      <c r="AZ804" t="s">
        <v>52</v>
      </c>
      <c r="BA804" t="s">
        <v>53</v>
      </c>
      <c r="BB804" t="s">
        <v>233</v>
      </c>
      <c r="BC804" t="s">
        <v>120</v>
      </c>
      <c r="BD804" t="s">
        <v>124</v>
      </c>
      <c r="BE804" t="s">
        <v>120</v>
      </c>
    </row>
    <row r="805" spans="1:57" hidden="1" x14ac:dyDescent="0.3">
      <c r="A805" s="55">
        <v>44515</v>
      </c>
      <c r="B805" t="s">
        <v>8</v>
      </c>
      <c r="C805" t="s">
        <v>32</v>
      </c>
      <c r="D805" t="s">
        <v>33</v>
      </c>
      <c r="E805">
        <v>3</v>
      </c>
      <c r="F805" t="s">
        <v>52</v>
      </c>
      <c r="G805" t="s">
        <v>53</v>
      </c>
      <c r="H805" t="s">
        <v>116</v>
      </c>
      <c r="I805" t="s">
        <v>69</v>
      </c>
      <c r="J805" s="55">
        <v>44514</v>
      </c>
      <c r="K805" s="55">
        <v>44515</v>
      </c>
      <c r="L805">
        <v>4</v>
      </c>
      <c r="M805" t="s">
        <v>117</v>
      </c>
      <c r="N805">
        <v>0</v>
      </c>
      <c r="O805">
        <v>12697140</v>
      </c>
      <c r="P805" t="s">
        <v>118</v>
      </c>
      <c r="Q805">
        <v>55724</v>
      </c>
      <c r="R805">
        <v>0</v>
      </c>
      <c r="S805">
        <v>5.9406556160999997E-2</v>
      </c>
      <c r="T805" s="19">
        <v>1614649.6834640901</v>
      </c>
      <c r="U805" s="19">
        <v>1476727.7283505199</v>
      </c>
      <c r="V805" s="19">
        <f t="shared" si="12"/>
        <v>-137921.95511357021</v>
      </c>
      <c r="W805">
        <v>-126133.99</v>
      </c>
      <c r="X805">
        <v>0</v>
      </c>
      <c r="Y805">
        <v>-126133.99</v>
      </c>
      <c r="Z805">
        <v>-11787.965113570201</v>
      </c>
      <c r="AA805">
        <v>1614649.6834640901</v>
      </c>
      <c r="AB805">
        <v>-0.73006332173999999</v>
      </c>
      <c r="AC805">
        <v>-0.320231496073</v>
      </c>
      <c r="AD805" s="55">
        <v>44516.209247685183</v>
      </c>
      <c r="AE805" s="55">
        <v>44516.336430868054</v>
      </c>
      <c r="AF805">
        <v>55724</v>
      </c>
      <c r="AG805" t="s">
        <v>2828</v>
      </c>
      <c r="AH805">
        <v>8001</v>
      </c>
      <c r="AI805" t="s">
        <v>120</v>
      </c>
      <c r="AJ805" t="s">
        <v>120</v>
      </c>
      <c r="AK805" s="55">
        <v>44516.151226851849</v>
      </c>
      <c r="AL805" s="55">
        <v>44516.250243055554</v>
      </c>
      <c r="AM805" t="s">
        <v>8</v>
      </c>
      <c r="AN805">
        <v>6467803</v>
      </c>
      <c r="AO805" t="s">
        <v>32</v>
      </c>
      <c r="AP805" t="s">
        <v>33</v>
      </c>
      <c r="AQ805">
        <v>3</v>
      </c>
      <c r="AR805" t="s">
        <v>161</v>
      </c>
      <c r="AS805" t="s">
        <v>2828</v>
      </c>
      <c r="AT805" s="53">
        <v>36161</v>
      </c>
      <c r="AU805" t="s">
        <v>240</v>
      </c>
      <c r="AV805" t="s">
        <v>161</v>
      </c>
      <c r="AW805" t="s">
        <v>8</v>
      </c>
      <c r="AX805" s="53">
        <v>44249</v>
      </c>
      <c r="AY805" t="s">
        <v>123</v>
      </c>
      <c r="AZ805" t="s">
        <v>52</v>
      </c>
      <c r="BA805" t="s">
        <v>53</v>
      </c>
      <c r="BB805" t="s">
        <v>233</v>
      </c>
      <c r="BC805" t="s">
        <v>120</v>
      </c>
      <c r="BD805" t="s">
        <v>124</v>
      </c>
      <c r="BE805" t="s">
        <v>120</v>
      </c>
    </row>
    <row r="806" spans="1:57" hidden="1" x14ac:dyDescent="0.3">
      <c r="A806" s="55">
        <v>44515</v>
      </c>
      <c r="B806" t="s">
        <v>1</v>
      </c>
      <c r="C806" t="s">
        <v>32</v>
      </c>
      <c r="D806" t="s">
        <v>272</v>
      </c>
      <c r="E806">
        <v>3</v>
      </c>
      <c r="F806" t="s">
        <v>52</v>
      </c>
      <c r="G806" t="s">
        <v>53</v>
      </c>
      <c r="H806" t="s">
        <v>116</v>
      </c>
      <c r="I806" t="s">
        <v>69</v>
      </c>
      <c r="J806" s="55">
        <v>44514</v>
      </c>
      <c r="K806" s="55">
        <v>44515</v>
      </c>
      <c r="L806">
        <v>4</v>
      </c>
      <c r="M806" t="s">
        <v>117</v>
      </c>
      <c r="N806">
        <v>0</v>
      </c>
      <c r="O806">
        <v>12697140</v>
      </c>
      <c r="P806" t="s">
        <v>118</v>
      </c>
      <c r="Q806">
        <v>55725</v>
      </c>
      <c r="R806">
        <v>0</v>
      </c>
      <c r="S806">
        <v>9.7055710569999998E-3</v>
      </c>
      <c r="T806" s="19">
        <v>263794.07</v>
      </c>
      <c r="U806" s="19">
        <v>263139.33</v>
      </c>
      <c r="V806" s="19">
        <f t="shared" si="12"/>
        <v>-654.73999999999069</v>
      </c>
      <c r="W806">
        <v>0</v>
      </c>
      <c r="X806">
        <v>0</v>
      </c>
      <c r="Y806">
        <v>0</v>
      </c>
      <c r="Z806">
        <v>-654.73999999999103</v>
      </c>
      <c r="AA806">
        <v>263794.07</v>
      </c>
      <c r="AB806">
        <v>-0.248201182081</v>
      </c>
      <c r="AC806">
        <v>-0.39138943248500002</v>
      </c>
      <c r="AD806" s="55">
        <v>44516.209247685183</v>
      </c>
      <c r="AE806" s="55">
        <v>44516.336430868054</v>
      </c>
      <c r="AF806">
        <v>55725</v>
      </c>
      <c r="AG806" t="s">
        <v>2829</v>
      </c>
      <c r="AH806" t="s">
        <v>2830</v>
      </c>
      <c r="AI806" t="s">
        <v>120</v>
      </c>
      <c r="AJ806">
        <v>0</v>
      </c>
      <c r="AK806" s="55">
        <v>44516.151192129626</v>
      </c>
      <c r="AL806" s="55">
        <v>44516.250243055554</v>
      </c>
      <c r="AM806" t="s">
        <v>1</v>
      </c>
      <c r="AN806">
        <v>6365866</v>
      </c>
      <c r="AO806" t="s">
        <v>32</v>
      </c>
      <c r="AP806" t="s">
        <v>272</v>
      </c>
      <c r="AQ806">
        <v>3</v>
      </c>
      <c r="AR806" t="s">
        <v>158</v>
      </c>
      <c r="AS806" t="s">
        <v>2829</v>
      </c>
      <c r="AT806" s="53">
        <v>36161</v>
      </c>
      <c r="AU806" t="s">
        <v>238</v>
      </c>
      <c r="AV806" t="s">
        <v>239</v>
      </c>
      <c r="AW806" t="s">
        <v>1</v>
      </c>
      <c r="AX806" s="53">
        <v>44249</v>
      </c>
      <c r="AY806" t="s">
        <v>123</v>
      </c>
      <c r="AZ806" t="s">
        <v>52</v>
      </c>
      <c r="BA806" t="s">
        <v>53</v>
      </c>
      <c r="BB806" t="s">
        <v>233</v>
      </c>
      <c r="BC806" t="s">
        <v>120</v>
      </c>
      <c r="BD806" t="s">
        <v>124</v>
      </c>
      <c r="BE806" t="s">
        <v>120</v>
      </c>
    </row>
    <row r="807" spans="1:57" hidden="1" x14ac:dyDescent="0.3">
      <c r="A807" s="55">
        <v>44515</v>
      </c>
      <c r="B807" t="s">
        <v>1</v>
      </c>
      <c r="C807" t="s">
        <v>32</v>
      </c>
      <c r="D807" t="s">
        <v>33</v>
      </c>
      <c r="E807">
        <v>3</v>
      </c>
      <c r="F807" t="s">
        <v>52</v>
      </c>
      <c r="G807" t="s">
        <v>53</v>
      </c>
      <c r="H807" t="s">
        <v>116</v>
      </c>
      <c r="I807" t="s">
        <v>69</v>
      </c>
      <c r="J807" s="55">
        <v>44514</v>
      </c>
      <c r="K807" s="55">
        <v>44515</v>
      </c>
      <c r="L807">
        <v>4</v>
      </c>
      <c r="M807" t="s">
        <v>117</v>
      </c>
      <c r="N807">
        <v>0</v>
      </c>
      <c r="O807">
        <v>12697140</v>
      </c>
      <c r="P807" t="s">
        <v>118</v>
      </c>
      <c r="Q807">
        <v>55727</v>
      </c>
      <c r="R807">
        <v>0</v>
      </c>
      <c r="S807">
        <v>0.104105863257</v>
      </c>
      <c r="T807" s="19">
        <v>2829561.4157562</v>
      </c>
      <c r="U807" s="19">
        <v>2648715.9299318301</v>
      </c>
      <c r="V807" s="19">
        <f t="shared" si="12"/>
        <v>-180845.48582436983</v>
      </c>
      <c r="W807">
        <v>-201854.07</v>
      </c>
      <c r="X807">
        <v>0</v>
      </c>
      <c r="Y807">
        <v>-201854.07</v>
      </c>
      <c r="Z807">
        <v>21008.5841756302</v>
      </c>
      <c r="AA807">
        <v>2829561.4157562</v>
      </c>
      <c r="AB807">
        <v>0.74246786299300005</v>
      </c>
      <c r="AC807">
        <v>0.59785850048</v>
      </c>
      <c r="AD807" s="55">
        <v>44516.209247685183</v>
      </c>
      <c r="AE807" s="55">
        <v>44516.336430868054</v>
      </c>
      <c r="AF807">
        <v>55727</v>
      </c>
      <c r="AG807" t="s">
        <v>2831</v>
      </c>
      <c r="AH807" t="s">
        <v>2832</v>
      </c>
      <c r="AI807" t="s">
        <v>120</v>
      </c>
      <c r="AJ807" t="s">
        <v>120</v>
      </c>
      <c r="AK807" s="55">
        <v>44516.151192129626</v>
      </c>
      <c r="AL807" s="55">
        <v>44516.250243055554</v>
      </c>
      <c r="AM807" t="s">
        <v>1</v>
      </c>
      <c r="AN807">
        <v>6076146</v>
      </c>
      <c r="AO807" t="s">
        <v>32</v>
      </c>
      <c r="AP807" t="s">
        <v>33</v>
      </c>
      <c r="AQ807">
        <v>3</v>
      </c>
      <c r="AR807" t="s">
        <v>158</v>
      </c>
      <c r="AS807" t="s">
        <v>2831</v>
      </c>
      <c r="AT807" s="53">
        <v>36161</v>
      </c>
      <c r="AU807" t="s">
        <v>238</v>
      </c>
      <c r="AV807" t="s">
        <v>239</v>
      </c>
      <c r="AW807" t="s">
        <v>1</v>
      </c>
      <c r="AX807" s="53">
        <v>44249</v>
      </c>
      <c r="AY807" t="s">
        <v>123</v>
      </c>
      <c r="AZ807" t="s">
        <v>52</v>
      </c>
      <c r="BA807" t="s">
        <v>53</v>
      </c>
      <c r="BB807" t="s">
        <v>233</v>
      </c>
      <c r="BC807" t="s">
        <v>120</v>
      </c>
      <c r="BD807" t="s">
        <v>124</v>
      </c>
      <c r="BE807" t="s">
        <v>120</v>
      </c>
    </row>
    <row r="808" spans="1:57" hidden="1" x14ac:dyDescent="0.3">
      <c r="A808" s="55">
        <v>44515</v>
      </c>
      <c r="B808" t="s">
        <v>5</v>
      </c>
      <c r="C808" t="s">
        <v>32</v>
      </c>
      <c r="D808" t="s">
        <v>33</v>
      </c>
      <c r="E808">
        <v>3</v>
      </c>
      <c r="F808" t="s">
        <v>52</v>
      </c>
      <c r="G808" t="s">
        <v>53</v>
      </c>
      <c r="H808" t="s">
        <v>116</v>
      </c>
      <c r="I808" t="s">
        <v>69</v>
      </c>
      <c r="J808" s="55">
        <v>44514</v>
      </c>
      <c r="K808" s="55">
        <v>44515</v>
      </c>
      <c r="L808">
        <v>4</v>
      </c>
      <c r="M808" t="s">
        <v>117</v>
      </c>
      <c r="N808">
        <v>0</v>
      </c>
      <c r="O808">
        <v>12697140</v>
      </c>
      <c r="P808" t="s">
        <v>118</v>
      </c>
      <c r="Q808">
        <v>55729</v>
      </c>
      <c r="R808">
        <v>0</v>
      </c>
      <c r="S808">
        <v>0.10201569006</v>
      </c>
      <c r="T808" s="19">
        <v>2772751.23</v>
      </c>
      <c r="U808" s="19">
        <v>2543380.29</v>
      </c>
      <c r="V808" s="19">
        <f t="shared" si="12"/>
        <v>-229370.93999999994</v>
      </c>
      <c r="W808">
        <v>-200484.18</v>
      </c>
      <c r="X808">
        <v>0</v>
      </c>
      <c r="Y808">
        <v>-200484.18</v>
      </c>
      <c r="Z808">
        <v>-28886.76</v>
      </c>
      <c r="AA808">
        <v>2772751.23</v>
      </c>
      <c r="AB808">
        <v>-1.0418085722029999</v>
      </c>
      <c r="AC808">
        <v>-0.92436974789899995</v>
      </c>
      <c r="AD808" s="55">
        <v>44516.209247685183</v>
      </c>
      <c r="AE808" s="55">
        <v>44516.336430868054</v>
      </c>
      <c r="AF808">
        <v>55729</v>
      </c>
      <c r="AG808" t="s">
        <v>2833</v>
      </c>
      <c r="AH808" t="s">
        <v>2834</v>
      </c>
      <c r="AI808" t="s">
        <v>120</v>
      </c>
      <c r="AJ808" t="s">
        <v>120</v>
      </c>
      <c r="AK808" s="55">
        <v>44516.151203703703</v>
      </c>
      <c r="AL808" s="55">
        <v>44516.250243055554</v>
      </c>
      <c r="AM808" t="s">
        <v>5</v>
      </c>
      <c r="AN808" t="s">
        <v>2835</v>
      </c>
      <c r="AO808" t="s">
        <v>32</v>
      </c>
      <c r="AP808" t="s">
        <v>33</v>
      </c>
      <c r="AQ808">
        <v>3</v>
      </c>
      <c r="AR808" t="s">
        <v>167</v>
      </c>
      <c r="AS808" t="s">
        <v>2833</v>
      </c>
      <c r="AT808" s="53">
        <v>36161</v>
      </c>
      <c r="AU808" t="s">
        <v>241</v>
      </c>
      <c r="AV808" t="s">
        <v>167</v>
      </c>
      <c r="AW808" t="s">
        <v>5</v>
      </c>
      <c r="AX808" s="53">
        <v>44249</v>
      </c>
      <c r="AY808" t="s">
        <v>123</v>
      </c>
      <c r="AZ808" t="s">
        <v>52</v>
      </c>
      <c r="BA808" t="s">
        <v>53</v>
      </c>
      <c r="BB808" t="s">
        <v>233</v>
      </c>
      <c r="BC808" t="s">
        <v>120</v>
      </c>
      <c r="BD808" t="s">
        <v>124</v>
      </c>
      <c r="BE808" t="s">
        <v>120</v>
      </c>
    </row>
    <row r="809" spans="1:57" hidden="1" x14ac:dyDescent="0.3">
      <c r="A809" s="55">
        <v>44515</v>
      </c>
      <c r="B809" t="s">
        <v>2</v>
      </c>
      <c r="C809" t="s">
        <v>32</v>
      </c>
      <c r="D809" t="s">
        <v>33</v>
      </c>
      <c r="E809">
        <v>3</v>
      </c>
      <c r="F809" t="s">
        <v>52</v>
      </c>
      <c r="G809" t="s">
        <v>53</v>
      </c>
      <c r="H809" t="s">
        <v>116</v>
      </c>
      <c r="I809" t="s">
        <v>69</v>
      </c>
      <c r="J809" s="55">
        <v>44514</v>
      </c>
      <c r="K809" s="55">
        <v>44515</v>
      </c>
      <c r="L809">
        <v>4</v>
      </c>
      <c r="M809" t="s">
        <v>117</v>
      </c>
      <c r="N809">
        <v>0</v>
      </c>
      <c r="O809">
        <v>12697140</v>
      </c>
      <c r="P809" t="s">
        <v>118</v>
      </c>
      <c r="Q809">
        <v>55735</v>
      </c>
      <c r="R809">
        <v>0</v>
      </c>
      <c r="S809">
        <v>9.8648071017999994E-2</v>
      </c>
      <c r="T809" s="19">
        <v>2681220.50726035</v>
      </c>
      <c r="U809" s="19">
        <v>2456581.26229518</v>
      </c>
      <c r="V809" s="19">
        <f t="shared" si="12"/>
        <v>-224639.24496517004</v>
      </c>
      <c r="W809">
        <v>-193814.31</v>
      </c>
      <c r="X809">
        <v>0</v>
      </c>
      <c r="Y809">
        <v>-193814.31</v>
      </c>
      <c r="Z809">
        <v>-30824.934965169999</v>
      </c>
      <c r="AA809">
        <v>2681220.50726035</v>
      </c>
      <c r="AB809">
        <v>-1.1496605699419999</v>
      </c>
      <c r="AC809">
        <v>-0.70514016497700005</v>
      </c>
      <c r="AD809" s="55">
        <v>44516.209247685183</v>
      </c>
      <c r="AE809" s="55">
        <v>44516.336430868054</v>
      </c>
      <c r="AF809">
        <v>55735</v>
      </c>
      <c r="AG809" t="s">
        <v>2836</v>
      </c>
      <c r="AH809" t="s">
        <v>2837</v>
      </c>
      <c r="AI809" t="s">
        <v>120</v>
      </c>
      <c r="AJ809" t="s">
        <v>120</v>
      </c>
      <c r="AK809" s="55">
        <v>44516.151203703703</v>
      </c>
      <c r="AL809" s="55">
        <v>44516.250243055554</v>
      </c>
      <c r="AM809" t="s">
        <v>2</v>
      </c>
      <c r="AN809">
        <v>7333378</v>
      </c>
      <c r="AO809" t="s">
        <v>32</v>
      </c>
      <c r="AP809" t="s">
        <v>33</v>
      </c>
      <c r="AQ809">
        <v>3</v>
      </c>
      <c r="AR809" t="s">
        <v>140</v>
      </c>
      <c r="AS809" t="s">
        <v>2836</v>
      </c>
      <c r="AT809" s="53">
        <v>36161</v>
      </c>
      <c r="AU809" t="s">
        <v>237</v>
      </c>
      <c r="AV809" t="s">
        <v>140</v>
      </c>
      <c r="AW809" t="s">
        <v>2</v>
      </c>
      <c r="AX809" s="53">
        <v>44249</v>
      </c>
      <c r="AY809" t="s">
        <v>123</v>
      </c>
      <c r="AZ809" t="s">
        <v>52</v>
      </c>
      <c r="BA809" t="s">
        <v>53</v>
      </c>
      <c r="BB809" t="s">
        <v>233</v>
      </c>
      <c r="BC809" t="s">
        <v>120</v>
      </c>
      <c r="BD809" t="s">
        <v>124</v>
      </c>
      <c r="BE809" t="s">
        <v>120</v>
      </c>
    </row>
    <row r="810" spans="1:57" hidden="1" x14ac:dyDescent="0.3">
      <c r="A810" s="55">
        <v>44515</v>
      </c>
      <c r="B810" t="s">
        <v>5</v>
      </c>
      <c r="C810" t="s">
        <v>32</v>
      </c>
      <c r="D810" t="s">
        <v>272</v>
      </c>
      <c r="E810">
        <v>3</v>
      </c>
      <c r="F810" t="s">
        <v>52</v>
      </c>
      <c r="G810" t="s">
        <v>53</v>
      </c>
      <c r="H810" t="s">
        <v>116</v>
      </c>
      <c r="I810" t="s">
        <v>69</v>
      </c>
      <c r="J810" s="55">
        <v>44514</v>
      </c>
      <c r="K810" s="55">
        <v>44515</v>
      </c>
      <c r="L810">
        <v>4</v>
      </c>
      <c r="M810" t="s">
        <v>117</v>
      </c>
      <c r="N810">
        <v>0</v>
      </c>
      <c r="O810">
        <v>12697140</v>
      </c>
      <c r="P810" t="s">
        <v>118</v>
      </c>
      <c r="Q810">
        <v>55744</v>
      </c>
      <c r="R810">
        <v>0</v>
      </c>
      <c r="S810">
        <v>1.2883091925E-2</v>
      </c>
      <c r="T810" s="19">
        <v>350157.99</v>
      </c>
      <c r="U810" s="19">
        <v>226865.56</v>
      </c>
      <c r="V810" s="19">
        <f t="shared" si="12"/>
        <v>-123292.43</v>
      </c>
      <c r="W810">
        <v>-124643.75</v>
      </c>
      <c r="X810">
        <v>0</v>
      </c>
      <c r="Y810">
        <v>-124643.75</v>
      </c>
      <c r="Z810">
        <v>1351.3200000000099</v>
      </c>
      <c r="AA810">
        <v>350157.99</v>
      </c>
      <c r="AB810">
        <v>0.385917225536</v>
      </c>
      <c r="AC810">
        <v>0.50505339595599996</v>
      </c>
      <c r="AD810" s="55">
        <v>44516.209247685183</v>
      </c>
      <c r="AE810" s="55">
        <v>44516.336430868054</v>
      </c>
      <c r="AF810">
        <v>55744</v>
      </c>
      <c r="AG810" t="s">
        <v>2838</v>
      </c>
      <c r="AH810" t="s">
        <v>2839</v>
      </c>
      <c r="AI810" t="s">
        <v>120</v>
      </c>
      <c r="AJ810">
        <v>0</v>
      </c>
      <c r="AK810" s="55">
        <v>44516.151203703703</v>
      </c>
      <c r="AL810" s="55">
        <v>44516.250243055554</v>
      </c>
      <c r="AM810" t="s">
        <v>5</v>
      </c>
      <c r="AN810">
        <v>136701</v>
      </c>
      <c r="AO810" t="s">
        <v>32</v>
      </c>
      <c r="AP810" t="s">
        <v>272</v>
      </c>
      <c r="AQ810">
        <v>3</v>
      </c>
      <c r="AR810" t="s">
        <v>167</v>
      </c>
      <c r="AS810" t="s">
        <v>2838</v>
      </c>
      <c r="AT810" s="53">
        <v>36161</v>
      </c>
      <c r="AU810" t="s">
        <v>241</v>
      </c>
      <c r="AV810" t="s">
        <v>167</v>
      </c>
      <c r="AW810" t="s">
        <v>5</v>
      </c>
      <c r="AX810" s="53">
        <v>44249</v>
      </c>
      <c r="AY810" t="s">
        <v>123</v>
      </c>
      <c r="AZ810" t="s">
        <v>52</v>
      </c>
      <c r="BA810" t="s">
        <v>53</v>
      </c>
      <c r="BB810" t="s">
        <v>233</v>
      </c>
      <c r="BC810" t="s">
        <v>120</v>
      </c>
      <c r="BD810" t="s">
        <v>124</v>
      </c>
      <c r="BE810" t="s">
        <v>120</v>
      </c>
    </row>
    <row r="811" spans="1:57" hidden="1" x14ac:dyDescent="0.3">
      <c r="A811" s="55">
        <v>44515</v>
      </c>
      <c r="B811" t="s">
        <v>4</v>
      </c>
      <c r="C811" t="s">
        <v>32</v>
      </c>
      <c r="D811" t="s">
        <v>33</v>
      </c>
      <c r="E811">
        <v>3</v>
      </c>
      <c r="F811" t="s">
        <v>52</v>
      </c>
      <c r="G811" t="s">
        <v>53</v>
      </c>
      <c r="H811" t="s">
        <v>116</v>
      </c>
      <c r="I811" t="s">
        <v>69</v>
      </c>
      <c r="J811" s="55">
        <v>44514</v>
      </c>
      <c r="K811" s="55">
        <v>44515</v>
      </c>
      <c r="L811">
        <v>4</v>
      </c>
      <c r="M811" t="s">
        <v>117</v>
      </c>
      <c r="N811">
        <v>0</v>
      </c>
      <c r="O811">
        <v>12697140</v>
      </c>
      <c r="P811" t="s">
        <v>118</v>
      </c>
      <c r="Q811">
        <v>55746</v>
      </c>
      <c r="R811">
        <v>0</v>
      </c>
      <c r="S811">
        <v>1.3720887661999999E-2</v>
      </c>
      <c r="T811" s="19">
        <v>372928.98884243402</v>
      </c>
      <c r="U811" s="19">
        <v>366199.29177266703</v>
      </c>
      <c r="V811" s="19">
        <f t="shared" si="12"/>
        <v>-6729.6970697669894</v>
      </c>
      <c r="W811">
        <v>0</v>
      </c>
      <c r="X811">
        <v>0</v>
      </c>
      <c r="Y811">
        <v>0</v>
      </c>
      <c r="Z811">
        <v>-6729.6970697669904</v>
      </c>
      <c r="AA811">
        <v>372928.98884243402</v>
      </c>
      <c r="AB811">
        <v>-1.804551877465</v>
      </c>
      <c r="AC811">
        <v>-1.2092866609420001</v>
      </c>
      <c r="AD811" s="55">
        <v>44516.209247685183</v>
      </c>
      <c r="AE811" s="55">
        <v>44516.336430868054</v>
      </c>
      <c r="AF811">
        <v>55746</v>
      </c>
      <c r="AG811" t="s">
        <v>2840</v>
      </c>
      <c r="AH811" t="s">
        <v>2841</v>
      </c>
      <c r="AI811" t="s">
        <v>120</v>
      </c>
      <c r="AJ811">
        <v>0</v>
      </c>
      <c r="AK811" s="55">
        <v>44516.151192129626</v>
      </c>
      <c r="AL811" s="55">
        <v>44516.250243055554</v>
      </c>
      <c r="AM811" t="s">
        <v>4</v>
      </c>
      <c r="AN811">
        <v>4834777</v>
      </c>
      <c r="AO811" t="s">
        <v>32</v>
      </c>
      <c r="AP811" t="s">
        <v>33</v>
      </c>
      <c r="AQ811">
        <v>3</v>
      </c>
      <c r="AR811" t="s">
        <v>197</v>
      </c>
      <c r="AS811" t="s">
        <v>2840</v>
      </c>
      <c r="AT811" s="53">
        <v>36161</v>
      </c>
      <c r="AU811" t="s">
        <v>248</v>
      </c>
      <c r="AV811" t="s">
        <v>197</v>
      </c>
      <c r="AW811" t="s">
        <v>4</v>
      </c>
      <c r="AX811" s="53">
        <v>44249</v>
      </c>
      <c r="AY811" t="s">
        <v>123</v>
      </c>
      <c r="AZ811" t="s">
        <v>52</v>
      </c>
      <c r="BA811" t="s">
        <v>53</v>
      </c>
      <c r="BB811" t="s">
        <v>233</v>
      </c>
      <c r="BC811" t="s">
        <v>120</v>
      </c>
      <c r="BD811" t="s">
        <v>124</v>
      </c>
      <c r="BE811" t="s">
        <v>120</v>
      </c>
    </row>
    <row r="812" spans="1:57" hidden="1" x14ac:dyDescent="0.3">
      <c r="A812" s="55">
        <v>44515</v>
      </c>
      <c r="B812" t="s">
        <v>8</v>
      </c>
      <c r="C812" t="s">
        <v>32</v>
      </c>
      <c r="D812" t="s">
        <v>33</v>
      </c>
      <c r="E812">
        <v>3</v>
      </c>
      <c r="F812" t="s">
        <v>52</v>
      </c>
      <c r="G812" t="s">
        <v>53</v>
      </c>
      <c r="H812" t="s">
        <v>116</v>
      </c>
      <c r="I812" t="s">
        <v>69</v>
      </c>
      <c r="J812" s="55">
        <v>44514</v>
      </c>
      <c r="K812" s="55">
        <v>44515</v>
      </c>
      <c r="L812">
        <v>4</v>
      </c>
      <c r="M812" t="s">
        <v>117</v>
      </c>
      <c r="N812">
        <v>0</v>
      </c>
      <c r="O812">
        <v>12697140</v>
      </c>
      <c r="P812" t="s">
        <v>118</v>
      </c>
      <c r="Q812">
        <v>55755</v>
      </c>
      <c r="R812">
        <v>0</v>
      </c>
      <c r="S812">
        <v>6.5884643109999997E-3</v>
      </c>
      <c r="T812" s="19">
        <v>179072.18497521</v>
      </c>
      <c r="U812" s="19">
        <v>174830.503357315</v>
      </c>
      <c r="V812" s="19">
        <f t="shared" si="12"/>
        <v>-4241.6816178949957</v>
      </c>
      <c r="W812">
        <v>0</v>
      </c>
      <c r="X812">
        <v>0</v>
      </c>
      <c r="Y812">
        <v>0</v>
      </c>
      <c r="Z812">
        <v>-4241.6816178950003</v>
      </c>
      <c r="AA812">
        <v>179072.18497521</v>
      </c>
      <c r="AB812">
        <v>-2.3686993144590001</v>
      </c>
      <c r="AC812">
        <v>-1.965633819549</v>
      </c>
      <c r="AD812" s="55">
        <v>44516.209247685183</v>
      </c>
      <c r="AE812" s="55">
        <v>44516.336430868054</v>
      </c>
      <c r="AF812">
        <v>55755</v>
      </c>
      <c r="AG812" t="s">
        <v>2842</v>
      </c>
      <c r="AH812">
        <v>9602</v>
      </c>
      <c r="AI812" t="s">
        <v>120</v>
      </c>
      <c r="AJ812" t="s">
        <v>120</v>
      </c>
      <c r="AK812" s="55">
        <v>44516.151226851849</v>
      </c>
      <c r="AL812" s="55">
        <v>44516.250243055554</v>
      </c>
      <c r="AM812" t="s">
        <v>8</v>
      </c>
      <c r="AN812">
        <v>6895200</v>
      </c>
      <c r="AO812" t="s">
        <v>32</v>
      </c>
      <c r="AP812" t="s">
        <v>33</v>
      </c>
      <c r="AQ812">
        <v>3</v>
      </c>
      <c r="AR812" t="s">
        <v>161</v>
      </c>
      <c r="AS812" t="s">
        <v>2842</v>
      </c>
      <c r="AT812" s="53">
        <v>36161</v>
      </c>
      <c r="AU812" t="s">
        <v>240</v>
      </c>
      <c r="AV812" t="s">
        <v>161</v>
      </c>
      <c r="AW812" t="s">
        <v>8</v>
      </c>
      <c r="AX812" s="53">
        <v>44249</v>
      </c>
      <c r="AY812" t="s">
        <v>123</v>
      </c>
      <c r="AZ812" t="s">
        <v>52</v>
      </c>
      <c r="BA812" t="s">
        <v>53</v>
      </c>
      <c r="BB812" t="s">
        <v>233</v>
      </c>
      <c r="BC812" t="s">
        <v>120</v>
      </c>
      <c r="BD812" t="s">
        <v>124</v>
      </c>
      <c r="BE812" t="s">
        <v>120</v>
      </c>
    </row>
    <row r="813" spans="1:57" hidden="1" x14ac:dyDescent="0.3">
      <c r="A813" s="55">
        <v>44515</v>
      </c>
      <c r="B813" t="s">
        <v>8</v>
      </c>
      <c r="C813" t="s">
        <v>32</v>
      </c>
      <c r="D813" t="s">
        <v>33</v>
      </c>
      <c r="E813">
        <v>3</v>
      </c>
      <c r="F813" t="s">
        <v>52</v>
      </c>
      <c r="G813" t="s">
        <v>53</v>
      </c>
      <c r="H813" t="s">
        <v>116</v>
      </c>
      <c r="I813" t="s">
        <v>69</v>
      </c>
      <c r="J813" s="55">
        <v>44514</v>
      </c>
      <c r="K813" s="55">
        <v>44515</v>
      </c>
      <c r="L813">
        <v>4</v>
      </c>
      <c r="M813" t="s">
        <v>117</v>
      </c>
      <c r="N813">
        <v>0</v>
      </c>
      <c r="O813">
        <v>12697140</v>
      </c>
      <c r="P813" t="s">
        <v>118</v>
      </c>
      <c r="Q813">
        <v>55767</v>
      </c>
      <c r="R813">
        <v>0</v>
      </c>
      <c r="S813">
        <v>4.5596650450000003E-3</v>
      </c>
      <c r="T813" s="19">
        <v>123930.121468123</v>
      </c>
      <c r="U813" s="19">
        <v>123420.585939899</v>
      </c>
      <c r="V813" s="19">
        <f t="shared" si="12"/>
        <v>-509.53552822400525</v>
      </c>
      <c r="W813">
        <v>0</v>
      </c>
      <c r="X813">
        <v>0</v>
      </c>
      <c r="Y813">
        <v>0</v>
      </c>
      <c r="Z813">
        <v>-509.53552822400502</v>
      </c>
      <c r="AA813">
        <v>123930.121468123</v>
      </c>
      <c r="AB813">
        <v>-0.41114744517899998</v>
      </c>
      <c r="AC813">
        <v>0</v>
      </c>
      <c r="AD813" s="55">
        <v>44516.209247685183</v>
      </c>
      <c r="AE813" s="55">
        <v>44516.336430868054</v>
      </c>
      <c r="AF813">
        <v>55767</v>
      </c>
      <c r="AG813" t="s">
        <v>2843</v>
      </c>
      <c r="AH813">
        <v>9533</v>
      </c>
      <c r="AI813" t="s">
        <v>120</v>
      </c>
      <c r="AJ813">
        <v>0</v>
      </c>
      <c r="AK813" s="55">
        <v>44516.151226851849</v>
      </c>
      <c r="AL813" s="55">
        <v>44516.250243055554</v>
      </c>
      <c r="AM813" t="s">
        <v>8</v>
      </c>
      <c r="AN813">
        <v>6895222</v>
      </c>
      <c r="AO813" t="s">
        <v>32</v>
      </c>
      <c r="AP813" t="s">
        <v>33</v>
      </c>
      <c r="AQ813">
        <v>3</v>
      </c>
      <c r="AR813" t="s">
        <v>161</v>
      </c>
      <c r="AS813" t="s">
        <v>2843</v>
      </c>
      <c r="AT813" s="53">
        <v>36161</v>
      </c>
      <c r="AU813" t="s">
        <v>240</v>
      </c>
      <c r="AV813" t="s">
        <v>161</v>
      </c>
      <c r="AW813" t="s">
        <v>8</v>
      </c>
      <c r="AX813" s="53">
        <v>44249</v>
      </c>
      <c r="AY813" t="s">
        <v>123</v>
      </c>
      <c r="AZ813" t="s">
        <v>52</v>
      </c>
      <c r="BA813" t="s">
        <v>53</v>
      </c>
      <c r="BB813" t="s">
        <v>233</v>
      </c>
      <c r="BC813" t="s">
        <v>120</v>
      </c>
      <c r="BD813" t="s">
        <v>124</v>
      </c>
      <c r="BE813" t="s">
        <v>120</v>
      </c>
    </row>
    <row r="814" spans="1:57" hidden="1" x14ac:dyDescent="0.3">
      <c r="A814" s="55">
        <v>44515</v>
      </c>
      <c r="B814" t="s">
        <v>4</v>
      </c>
      <c r="C814" t="s">
        <v>32</v>
      </c>
      <c r="D814" t="s">
        <v>33</v>
      </c>
      <c r="E814">
        <v>3</v>
      </c>
      <c r="F814" t="s">
        <v>52</v>
      </c>
      <c r="G814" t="s">
        <v>53</v>
      </c>
      <c r="H814" t="s">
        <v>116</v>
      </c>
      <c r="I814" t="s">
        <v>69</v>
      </c>
      <c r="J814" s="55">
        <v>44514</v>
      </c>
      <c r="K814" s="55">
        <v>44515</v>
      </c>
      <c r="L814">
        <v>4</v>
      </c>
      <c r="M814" t="s">
        <v>117</v>
      </c>
      <c r="N814">
        <v>0</v>
      </c>
      <c r="O814">
        <v>12697140</v>
      </c>
      <c r="P814" t="s">
        <v>118</v>
      </c>
      <c r="Q814">
        <v>55772</v>
      </c>
      <c r="R814">
        <v>0</v>
      </c>
      <c r="S814">
        <v>2.4358305156000001E-2</v>
      </c>
      <c r="T814" s="19">
        <v>662050.32325006602</v>
      </c>
      <c r="U814" s="19">
        <v>656319.29476315703</v>
      </c>
      <c r="V814" s="19">
        <f t="shared" si="12"/>
        <v>-5731.0284869089955</v>
      </c>
      <c r="W814">
        <v>0</v>
      </c>
      <c r="X814">
        <v>0</v>
      </c>
      <c r="Y814">
        <v>0</v>
      </c>
      <c r="Z814">
        <v>-5731.0284869090001</v>
      </c>
      <c r="AA814">
        <v>662050.32325006602</v>
      </c>
      <c r="AB814">
        <v>-0.86564846895199998</v>
      </c>
      <c r="AC814">
        <v>-0.264692100461</v>
      </c>
      <c r="AD814" s="55">
        <v>44516.209247685183</v>
      </c>
      <c r="AE814" s="55">
        <v>44516.336430868054</v>
      </c>
      <c r="AF814">
        <v>55772</v>
      </c>
      <c r="AG814" t="s">
        <v>2844</v>
      </c>
      <c r="AH814" t="s">
        <v>2845</v>
      </c>
      <c r="AI814" t="s">
        <v>120</v>
      </c>
      <c r="AJ814" t="s">
        <v>120</v>
      </c>
      <c r="AK814" s="55">
        <v>44516.151192129626</v>
      </c>
      <c r="AL814" s="55">
        <v>44516.250243055554</v>
      </c>
      <c r="AM814" t="s">
        <v>4</v>
      </c>
      <c r="AN814">
        <v>4380429</v>
      </c>
      <c r="AO814" t="s">
        <v>32</v>
      </c>
      <c r="AP814" t="s">
        <v>33</v>
      </c>
      <c r="AQ814">
        <v>3</v>
      </c>
      <c r="AR814" t="s">
        <v>197</v>
      </c>
      <c r="AS814" t="s">
        <v>2844</v>
      </c>
      <c r="AT814" s="53">
        <v>36161</v>
      </c>
      <c r="AU814" t="s">
        <v>248</v>
      </c>
      <c r="AV814" t="s">
        <v>197</v>
      </c>
      <c r="AW814" t="s">
        <v>4</v>
      </c>
      <c r="AX814" s="53">
        <v>44249</v>
      </c>
      <c r="AY814" t="s">
        <v>123</v>
      </c>
      <c r="AZ814" t="s">
        <v>52</v>
      </c>
      <c r="BA814" t="s">
        <v>53</v>
      </c>
      <c r="BB814" t="s">
        <v>233</v>
      </c>
      <c r="BC814" t="s">
        <v>120</v>
      </c>
      <c r="BD814" t="s">
        <v>124</v>
      </c>
      <c r="BE814" t="s">
        <v>120</v>
      </c>
    </row>
    <row r="815" spans="1:57" hidden="1" x14ac:dyDescent="0.3">
      <c r="A815" s="55">
        <v>44515</v>
      </c>
      <c r="B815" t="s">
        <v>4</v>
      </c>
      <c r="C815" t="s">
        <v>32</v>
      </c>
      <c r="D815" t="s">
        <v>33</v>
      </c>
      <c r="E815">
        <v>3</v>
      </c>
      <c r="F815" t="s">
        <v>52</v>
      </c>
      <c r="G815" t="s">
        <v>53</v>
      </c>
      <c r="H815" t="s">
        <v>116</v>
      </c>
      <c r="I815" t="s">
        <v>69</v>
      </c>
      <c r="J815" s="55">
        <v>44514</v>
      </c>
      <c r="K815" s="55">
        <v>44515</v>
      </c>
      <c r="L815">
        <v>4</v>
      </c>
      <c r="M815" t="s">
        <v>117</v>
      </c>
      <c r="N815">
        <v>0</v>
      </c>
      <c r="O815">
        <v>12697140</v>
      </c>
      <c r="P815" t="s">
        <v>118</v>
      </c>
      <c r="Q815">
        <v>55774</v>
      </c>
      <c r="R815">
        <v>0</v>
      </c>
      <c r="S815">
        <v>9.8905039180000008E-3</v>
      </c>
      <c r="T815" s="19">
        <v>268820.48132315202</v>
      </c>
      <c r="U815" s="19">
        <v>146377.56992501699</v>
      </c>
      <c r="V815" s="19">
        <f t="shared" si="12"/>
        <v>-122442.91139813504</v>
      </c>
      <c r="W815">
        <v>-127936.02</v>
      </c>
      <c r="X815">
        <v>0</v>
      </c>
      <c r="Y815">
        <v>-127936.02</v>
      </c>
      <c r="Z815">
        <v>5493.1086018649703</v>
      </c>
      <c r="AA815">
        <v>268820.48132315202</v>
      </c>
      <c r="AB815">
        <v>2.0434114896410001</v>
      </c>
      <c r="AC815">
        <v>2.6620053023839998</v>
      </c>
      <c r="AD815" s="55">
        <v>44516.209247685183</v>
      </c>
      <c r="AE815" s="55">
        <v>44516.336430868054</v>
      </c>
      <c r="AF815">
        <v>55774</v>
      </c>
      <c r="AG815" t="s">
        <v>2846</v>
      </c>
      <c r="AH815" t="s">
        <v>2847</v>
      </c>
      <c r="AI815" t="s">
        <v>120</v>
      </c>
      <c r="AJ815" t="s">
        <v>120</v>
      </c>
      <c r="AK815" s="55">
        <v>44516.151192129626</v>
      </c>
      <c r="AL815" s="55">
        <v>44516.250243055554</v>
      </c>
      <c r="AM815" t="s">
        <v>4</v>
      </c>
      <c r="AN815">
        <v>4741714</v>
      </c>
      <c r="AO815" t="s">
        <v>32</v>
      </c>
      <c r="AP815" t="s">
        <v>33</v>
      </c>
      <c r="AQ815">
        <v>3</v>
      </c>
      <c r="AR815" t="s">
        <v>197</v>
      </c>
      <c r="AS815" t="s">
        <v>2846</v>
      </c>
      <c r="AT815" s="53">
        <v>36161</v>
      </c>
      <c r="AU815" t="s">
        <v>248</v>
      </c>
      <c r="AV815" t="s">
        <v>197</v>
      </c>
      <c r="AW815" t="s">
        <v>4</v>
      </c>
      <c r="AX815" s="53">
        <v>44249</v>
      </c>
      <c r="AY815" t="s">
        <v>123</v>
      </c>
      <c r="AZ815" t="s">
        <v>52</v>
      </c>
      <c r="BA815" t="s">
        <v>53</v>
      </c>
      <c r="BB815" t="s">
        <v>233</v>
      </c>
      <c r="BC815" t="s">
        <v>120</v>
      </c>
      <c r="BD815" t="s">
        <v>124</v>
      </c>
      <c r="BE815" t="s">
        <v>120</v>
      </c>
    </row>
    <row r="816" spans="1:57" hidden="1" x14ac:dyDescent="0.3">
      <c r="A816" s="55">
        <v>44515</v>
      </c>
      <c r="B816" t="s">
        <v>8</v>
      </c>
      <c r="C816" t="s">
        <v>32</v>
      </c>
      <c r="D816" t="s">
        <v>33</v>
      </c>
      <c r="E816">
        <v>3</v>
      </c>
      <c r="F816" t="s">
        <v>52</v>
      </c>
      <c r="G816" t="s">
        <v>53</v>
      </c>
      <c r="H816" t="s">
        <v>116</v>
      </c>
      <c r="I816" t="s">
        <v>69</v>
      </c>
      <c r="J816" s="55">
        <v>44514</v>
      </c>
      <c r="K816" s="55">
        <v>44515</v>
      </c>
      <c r="L816">
        <v>4</v>
      </c>
      <c r="M816" t="s">
        <v>117</v>
      </c>
      <c r="N816">
        <v>0</v>
      </c>
      <c r="O816">
        <v>12697140</v>
      </c>
      <c r="P816" t="s">
        <v>118</v>
      </c>
      <c r="Q816">
        <v>55776</v>
      </c>
      <c r="R816">
        <v>0</v>
      </c>
      <c r="S816">
        <v>1.5225981879999999E-2</v>
      </c>
      <c r="T816" s="19">
        <v>413836.93</v>
      </c>
      <c r="U816" s="19">
        <v>409992.63</v>
      </c>
      <c r="V816" s="19">
        <f t="shared" si="12"/>
        <v>-3844.2999999999884</v>
      </c>
      <c r="W816">
        <v>0</v>
      </c>
      <c r="X816">
        <v>0</v>
      </c>
      <c r="Y816">
        <v>0</v>
      </c>
      <c r="Z816">
        <v>-3844.2999999999902</v>
      </c>
      <c r="AA816">
        <v>413836.93</v>
      </c>
      <c r="AB816">
        <v>-0.92894077867799996</v>
      </c>
      <c r="AC816">
        <v>-0.51993067590999997</v>
      </c>
      <c r="AD816" s="55">
        <v>44516.209247685183</v>
      </c>
      <c r="AE816" s="55">
        <v>44516.336430868054</v>
      </c>
      <c r="AF816">
        <v>55776</v>
      </c>
      <c r="AG816" t="s">
        <v>2848</v>
      </c>
      <c r="AH816">
        <v>5201</v>
      </c>
      <c r="AI816" t="s">
        <v>120</v>
      </c>
      <c r="AJ816">
        <v>0</v>
      </c>
      <c r="AK816" s="55">
        <v>44516.151226851849</v>
      </c>
      <c r="AL816" s="55">
        <v>44516.250243055554</v>
      </c>
      <c r="AM816" t="s">
        <v>8</v>
      </c>
      <c r="AN816">
        <v>6055208</v>
      </c>
      <c r="AO816" t="s">
        <v>32</v>
      </c>
      <c r="AP816" t="s">
        <v>33</v>
      </c>
      <c r="AQ816">
        <v>3</v>
      </c>
      <c r="AR816" t="s">
        <v>161</v>
      </c>
      <c r="AS816" t="s">
        <v>2848</v>
      </c>
      <c r="AT816" s="53">
        <v>36161</v>
      </c>
      <c r="AU816" t="s">
        <v>240</v>
      </c>
      <c r="AV816" t="s">
        <v>161</v>
      </c>
      <c r="AW816" t="s">
        <v>8</v>
      </c>
      <c r="AX816" s="53">
        <v>44249</v>
      </c>
      <c r="AY816" t="s">
        <v>123</v>
      </c>
      <c r="AZ816" t="s">
        <v>52</v>
      </c>
      <c r="BA816" t="s">
        <v>53</v>
      </c>
      <c r="BB816" t="s">
        <v>233</v>
      </c>
      <c r="BC816" t="s">
        <v>120</v>
      </c>
      <c r="BD816" t="s">
        <v>124</v>
      </c>
      <c r="BE816" t="s">
        <v>120</v>
      </c>
    </row>
    <row r="817" spans="1:57" hidden="1" x14ac:dyDescent="0.3">
      <c r="A817" s="55">
        <v>44515</v>
      </c>
      <c r="B817" t="s">
        <v>6</v>
      </c>
      <c r="C817" t="s">
        <v>32</v>
      </c>
      <c r="D817" t="s">
        <v>33</v>
      </c>
      <c r="E817">
        <v>3</v>
      </c>
      <c r="F817" t="s">
        <v>52</v>
      </c>
      <c r="G817" t="s">
        <v>53</v>
      </c>
      <c r="H817" t="s">
        <v>116</v>
      </c>
      <c r="I817" t="s">
        <v>69</v>
      </c>
      <c r="J817" s="55">
        <v>44514</v>
      </c>
      <c r="K817" s="55">
        <v>44515</v>
      </c>
      <c r="L817">
        <v>4</v>
      </c>
      <c r="M817" t="s">
        <v>117</v>
      </c>
      <c r="N817">
        <v>0</v>
      </c>
      <c r="O817">
        <v>12697140</v>
      </c>
      <c r="P817" t="s">
        <v>118</v>
      </c>
      <c r="Q817">
        <v>55781</v>
      </c>
      <c r="R817">
        <v>0</v>
      </c>
      <c r="S817">
        <v>9.3355687470000007E-3</v>
      </c>
      <c r="T817" s="19">
        <v>253737.534986557</v>
      </c>
      <c r="U817" s="19">
        <v>128648.38774675</v>
      </c>
      <c r="V817" s="19">
        <f t="shared" si="12"/>
        <v>-125089.147239807</v>
      </c>
      <c r="W817">
        <v>-122087.64</v>
      </c>
      <c r="X817">
        <v>0</v>
      </c>
      <c r="Y817">
        <v>-122087.64</v>
      </c>
      <c r="Z817">
        <v>-3001.5072398070001</v>
      </c>
      <c r="AA817">
        <v>253737.534986557</v>
      </c>
      <c r="AB817">
        <v>-1.1829181047120001</v>
      </c>
      <c r="AC817">
        <v>-0.83565459610000004</v>
      </c>
      <c r="AD817" s="55">
        <v>44516.209247685183</v>
      </c>
      <c r="AE817" s="55">
        <v>44516.336430868054</v>
      </c>
      <c r="AF817">
        <v>55781</v>
      </c>
      <c r="AG817" t="s">
        <v>2849</v>
      </c>
      <c r="AH817">
        <v>83</v>
      </c>
      <c r="AI817" t="s">
        <v>120</v>
      </c>
      <c r="AJ817">
        <v>0</v>
      </c>
      <c r="AK817" s="55">
        <v>44516.15121527778</v>
      </c>
      <c r="AL817" s="55">
        <v>44516.250243055554</v>
      </c>
      <c r="AM817" t="s">
        <v>6</v>
      </c>
      <c r="AN817">
        <v>6810429</v>
      </c>
      <c r="AO817" t="s">
        <v>32</v>
      </c>
      <c r="AP817" t="s">
        <v>33</v>
      </c>
      <c r="AQ817">
        <v>3</v>
      </c>
      <c r="AR817" t="s">
        <v>170</v>
      </c>
      <c r="AS817" t="s">
        <v>2849</v>
      </c>
      <c r="AT817" s="53">
        <v>36161</v>
      </c>
      <c r="AU817" t="s">
        <v>242</v>
      </c>
      <c r="AV817" t="s">
        <v>170</v>
      </c>
      <c r="AW817" t="s">
        <v>6</v>
      </c>
      <c r="AX817" s="53">
        <v>44249</v>
      </c>
      <c r="AY817" t="s">
        <v>123</v>
      </c>
      <c r="AZ817" t="s">
        <v>52</v>
      </c>
      <c r="BA817" t="s">
        <v>53</v>
      </c>
      <c r="BB817" t="s">
        <v>233</v>
      </c>
      <c r="BC817" t="s">
        <v>120</v>
      </c>
      <c r="BD817" t="s">
        <v>124</v>
      </c>
      <c r="BE817" t="s">
        <v>120</v>
      </c>
    </row>
    <row r="818" spans="1:57" hidden="1" x14ac:dyDescent="0.3">
      <c r="A818" s="55">
        <v>44515</v>
      </c>
      <c r="B818" t="s">
        <v>4</v>
      </c>
      <c r="C818" t="s">
        <v>32</v>
      </c>
      <c r="D818" t="s">
        <v>33</v>
      </c>
      <c r="E818">
        <v>3</v>
      </c>
      <c r="F818" t="s">
        <v>52</v>
      </c>
      <c r="G818" t="s">
        <v>53</v>
      </c>
      <c r="H818" t="s">
        <v>116</v>
      </c>
      <c r="I818" t="s">
        <v>69</v>
      </c>
      <c r="J818" s="55">
        <v>44514</v>
      </c>
      <c r="K818" s="55">
        <v>44515</v>
      </c>
      <c r="L818">
        <v>4</v>
      </c>
      <c r="M818" t="s">
        <v>117</v>
      </c>
      <c r="N818">
        <v>0</v>
      </c>
      <c r="O818">
        <v>12697140</v>
      </c>
      <c r="P818" t="s">
        <v>118</v>
      </c>
      <c r="Q818">
        <v>55785</v>
      </c>
      <c r="R818">
        <v>0</v>
      </c>
      <c r="S818">
        <v>5.6089012780000001E-3</v>
      </c>
      <c r="T818" s="19">
        <v>152448</v>
      </c>
      <c r="U818" s="19">
        <v>154264.73000000001</v>
      </c>
      <c r="V818" s="19">
        <f t="shared" si="12"/>
        <v>1816.7300000000105</v>
      </c>
      <c r="W818">
        <v>0</v>
      </c>
      <c r="X818">
        <v>0</v>
      </c>
      <c r="Y818">
        <v>0</v>
      </c>
      <c r="Z818">
        <v>1816.73000000001</v>
      </c>
      <c r="AA818">
        <v>152448</v>
      </c>
      <c r="AB818">
        <v>1.1917047124269999</v>
      </c>
      <c r="AC818">
        <v>1.805132666377</v>
      </c>
      <c r="AD818" s="55">
        <v>44516.209247685183</v>
      </c>
      <c r="AE818" s="55">
        <v>44516.336430868054</v>
      </c>
      <c r="AF818">
        <v>55785</v>
      </c>
      <c r="AG818" t="s">
        <v>2850</v>
      </c>
      <c r="AH818" t="s">
        <v>2851</v>
      </c>
      <c r="AI818" t="s">
        <v>120</v>
      </c>
      <c r="AJ818">
        <v>0</v>
      </c>
      <c r="AK818" s="55">
        <v>44516.151192129626</v>
      </c>
      <c r="AL818" s="55">
        <v>44516.250243055554</v>
      </c>
      <c r="AM818" t="s">
        <v>4</v>
      </c>
      <c r="AN818" t="s">
        <v>2852</v>
      </c>
      <c r="AO818" t="s">
        <v>32</v>
      </c>
      <c r="AP818" t="s">
        <v>33</v>
      </c>
      <c r="AQ818">
        <v>3</v>
      </c>
      <c r="AR818" t="s">
        <v>197</v>
      </c>
      <c r="AS818" t="s">
        <v>2850</v>
      </c>
      <c r="AT818" s="53">
        <v>36161</v>
      </c>
      <c r="AU818" t="s">
        <v>248</v>
      </c>
      <c r="AV818" t="s">
        <v>197</v>
      </c>
      <c r="AW818" t="s">
        <v>4</v>
      </c>
      <c r="AX818" s="53">
        <v>44249</v>
      </c>
      <c r="AY818" t="s">
        <v>123</v>
      </c>
      <c r="AZ818" t="s">
        <v>52</v>
      </c>
      <c r="BA818" t="s">
        <v>53</v>
      </c>
      <c r="BB818" t="s">
        <v>233</v>
      </c>
      <c r="BC818" t="s">
        <v>120</v>
      </c>
      <c r="BD818" t="s">
        <v>124</v>
      </c>
      <c r="BE818" t="s">
        <v>120</v>
      </c>
    </row>
    <row r="819" spans="1:57" hidden="1" x14ac:dyDescent="0.3">
      <c r="A819" s="55">
        <v>44515</v>
      </c>
      <c r="B819" t="s">
        <v>8</v>
      </c>
      <c r="C819" t="s">
        <v>32</v>
      </c>
      <c r="D819" t="s">
        <v>33</v>
      </c>
      <c r="E819">
        <v>3</v>
      </c>
      <c r="F819" t="s">
        <v>52</v>
      </c>
      <c r="G819" t="s">
        <v>53</v>
      </c>
      <c r="H819" t="s">
        <v>116</v>
      </c>
      <c r="I819" t="s">
        <v>69</v>
      </c>
      <c r="J819" s="55">
        <v>44514</v>
      </c>
      <c r="K819" s="55">
        <v>44515</v>
      </c>
      <c r="L819">
        <v>4</v>
      </c>
      <c r="M819" t="s">
        <v>117</v>
      </c>
      <c r="N819">
        <v>0</v>
      </c>
      <c r="O819">
        <v>12697140</v>
      </c>
      <c r="P819" t="s">
        <v>118</v>
      </c>
      <c r="Q819">
        <v>55787</v>
      </c>
      <c r="R819">
        <v>0</v>
      </c>
      <c r="S819">
        <v>6.2479097639999998E-3</v>
      </c>
      <c r="T819" s="19">
        <v>169816.03</v>
      </c>
      <c r="U819" s="19">
        <v>171832.07</v>
      </c>
      <c r="V819" s="19">
        <f t="shared" si="12"/>
        <v>2016.0400000000081</v>
      </c>
      <c r="W819">
        <v>0</v>
      </c>
      <c r="X819">
        <v>0</v>
      </c>
      <c r="Y819">
        <v>0</v>
      </c>
      <c r="Z819">
        <v>2016.04000000001</v>
      </c>
      <c r="AA819">
        <v>169816.03</v>
      </c>
      <c r="AB819">
        <v>1.187190632121</v>
      </c>
      <c r="AC819">
        <v>1.604938271605</v>
      </c>
      <c r="AD819" s="55">
        <v>44516.209247685183</v>
      </c>
      <c r="AE819" s="55">
        <v>44516.336430868054</v>
      </c>
      <c r="AF819">
        <v>55787</v>
      </c>
      <c r="AG819" t="s">
        <v>2853</v>
      </c>
      <c r="AH819">
        <v>2282</v>
      </c>
      <c r="AI819" t="s">
        <v>120</v>
      </c>
      <c r="AJ819">
        <v>0</v>
      </c>
      <c r="AK819" s="55">
        <v>44516.151226851849</v>
      </c>
      <c r="AL819" s="55">
        <v>44516.250243055554</v>
      </c>
      <c r="AM819" t="s">
        <v>8</v>
      </c>
      <c r="AN819">
        <v>6640767</v>
      </c>
      <c r="AO819" t="s">
        <v>32</v>
      </c>
      <c r="AP819" t="s">
        <v>33</v>
      </c>
      <c r="AQ819">
        <v>3</v>
      </c>
      <c r="AR819" t="s">
        <v>161</v>
      </c>
      <c r="AS819" t="s">
        <v>2853</v>
      </c>
      <c r="AT819" s="53">
        <v>36161</v>
      </c>
      <c r="AU819" t="s">
        <v>240</v>
      </c>
      <c r="AV819" t="s">
        <v>161</v>
      </c>
      <c r="AW819" t="s">
        <v>8</v>
      </c>
      <c r="AX819" s="53">
        <v>44249</v>
      </c>
      <c r="AY819" t="s">
        <v>123</v>
      </c>
      <c r="AZ819" t="s">
        <v>52</v>
      </c>
      <c r="BA819" t="s">
        <v>53</v>
      </c>
      <c r="BB819" t="s">
        <v>233</v>
      </c>
      <c r="BC819" t="s">
        <v>120</v>
      </c>
      <c r="BD819" t="s">
        <v>124</v>
      </c>
      <c r="BE819" t="s">
        <v>120</v>
      </c>
    </row>
    <row r="820" spans="1:57" hidden="1" x14ac:dyDescent="0.3">
      <c r="A820" s="55">
        <v>44515</v>
      </c>
      <c r="B820" t="s">
        <v>8</v>
      </c>
      <c r="C820" t="s">
        <v>32</v>
      </c>
      <c r="D820" t="s">
        <v>33</v>
      </c>
      <c r="E820">
        <v>3</v>
      </c>
      <c r="F820" t="s">
        <v>52</v>
      </c>
      <c r="G820" t="s">
        <v>53</v>
      </c>
      <c r="H820" t="s">
        <v>116</v>
      </c>
      <c r="I820" t="s">
        <v>69</v>
      </c>
      <c r="J820" s="55">
        <v>44514</v>
      </c>
      <c r="K820" s="55">
        <v>44515</v>
      </c>
      <c r="L820">
        <v>4</v>
      </c>
      <c r="M820" t="s">
        <v>117</v>
      </c>
      <c r="N820">
        <v>0</v>
      </c>
      <c r="O820">
        <v>12697140</v>
      </c>
      <c r="P820" t="s">
        <v>118</v>
      </c>
      <c r="Q820">
        <v>55788</v>
      </c>
      <c r="R820">
        <v>0</v>
      </c>
      <c r="S820">
        <v>9.0251242319999998E-3</v>
      </c>
      <c r="T820" s="19">
        <v>245299.76025931301</v>
      </c>
      <c r="U820" s="19">
        <v>241937.41034876101</v>
      </c>
      <c r="V820" s="19">
        <f t="shared" si="12"/>
        <v>-3362.3499105520023</v>
      </c>
      <c r="W820">
        <v>0</v>
      </c>
      <c r="X820">
        <v>0</v>
      </c>
      <c r="Y820">
        <v>0</v>
      </c>
      <c r="Z820">
        <v>-3362.349910552</v>
      </c>
      <c r="AA820">
        <v>245299.76025931301</v>
      </c>
      <c r="AB820">
        <v>-1.370710638689</v>
      </c>
      <c r="AC820">
        <v>-0.963523743978</v>
      </c>
      <c r="AD820" s="55">
        <v>44516.209247685183</v>
      </c>
      <c r="AE820" s="55">
        <v>44516.336430868054</v>
      </c>
      <c r="AF820">
        <v>55788</v>
      </c>
      <c r="AG820" t="s">
        <v>2854</v>
      </c>
      <c r="AH820">
        <v>6448</v>
      </c>
      <c r="AI820" t="s">
        <v>120</v>
      </c>
      <c r="AJ820">
        <v>0</v>
      </c>
      <c r="AK820" s="55">
        <v>44516.151226851849</v>
      </c>
      <c r="AL820" s="55">
        <v>44516.250243055554</v>
      </c>
      <c r="AM820" t="s">
        <v>8</v>
      </c>
      <c r="AN820">
        <v>6146500</v>
      </c>
      <c r="AO820" t="s">
        <v>32</v>
      </c>
      <c r="AP820" t="s">
        <v>33</v>
      </c>
      <c r="AQ820">
        <v>3</v>
      </c>
      <c r="AR820" t="s">
        <v>161</v>
      </c>
      <c r="AS820" t="s">
        <v>2854</v>
      </c>
      <c r="AT820" s="53">
        <v>36161</v>
      </c>
      <c r="AU820" t="s">
        <v>240</v>
      </c>
      <c r="AV820" t="s">
        <v>161</v>
      </c>
      <c r="AW820" t="s">
        <v>8</v>
      </c>
      <c r="AX820" s="53">
        <v>44249</v>
      </c>
      <c r="AY820" t="s">
        <v>123</v>
      </c>
      <c r="AZ820" t="s">
        <v>52</v>
      </c>
      <c r="BA820" t="s">
        <v>53</v>
      </c>
      <c r="BB820" t="s">
        <v>233</v>
      </c>
      <c r="BC820" t="s">
        <v>120</v>
      </c>
      <c r="BD820" t="s">
        <v>124</v>
      </c>
      <c r="BE820" t="s">
        <v>120</v>
      </c>
    </row>
    <row r="821" spans="1:57" hidden="1" x14ac:dyDescent="0.3">
      <c r="A821" s="55">
        <v>44515</v>
      </c>
      <c r="B821" t="s">
        <v>2</v>
      </c>
      <c r="C821" t="s">
        <v>32</v>
      </c>
      <c r="D821" t="s">
        <v>33</v>
      </c>
      <c r="E821">
        <v>3</v>
      </c>
      <c r="F821" t="s">
        <v>52</v>
      </c>
      <c r="G821" t="s">
        <v>53</v>
      </c>
      <c r="H821" t="s">
        <v>116</v>
      </c>
      <c r="I821" t="s">
        <v>69</v>
      </c>
      <c r="J821" s="55">
        <v>44514</v>
      </c>
      <c r="K821" s="55">
        <v>44515</v>
      </c>
      <c r="L821">
        <v>4</v>
      </c>
      <c r="M821" t="s">
        <v>117</v>
      </c>
      <c r="N821">
        <v>0</v>
      </c>
      <c r="O821">
        <v>12697140</v>
      </c>
      <c r="P821" t="s">
        <v>118</v>
      </c>
      <c r="Q821">
        <v>55791</v>
      </c>
      <c r="R821">
        <v>0</v>
      </c>
      <c r="S821">
        <v>3.0114801188000001E-2</v>
      </c>
      <c r="T821" s="19">
        <v>818509.89769923105</v>
      </c>
      <c r="U821" s="19">
        <v>812666.54361004604</v>
      </c>
      <c r="V821" s="19">
        <f t="shared" si="12"/>
        <v>-5843.3540891850134</v>
      </c>
      <c r="W821">
        <v>0</v>
      </c>
      <c r="X821">
        <v>0</v>
      </c>
      <c r="Y821">
        <v>0</v>
      </c>
      <c r="Z821">
        <v>-5843.3540891850098</v>
      </c>
      <c r="AA821">
        <v>818509.89769923105</v>
      </c>
      <c r="AB821">
        <v>-0.71390145746699996</v>
      </c>
      <c r="AC821">
        <v>-0.26742139371099999</v>
      </c>
      <c r="AD821" s="55">
        <v>44516.209247685183</v>
      </c>
      <c r="AE821" s="55">
        <v>44516.336430868054</v>
      </c>
      <c r="AF821">
        <v>55791</v>
      </c>
      <c r="AG821" t="s">
        <v>2855</v>
      </c>
      <c r="AH821" t="s">
        <v>2856</v>
      </c>
      <c r="AI821" t="s">
        <v>120</v>
      </c>
      <c r="AJ821" t="s">
        <v>120</v>
      </c>
      <c r="AK821" s="55">
        <v>44516.151203703703</v>
      </c>
      <c r="AL821" s="55">
        <v>44516.250243055554</v>
      </c>
      <c r="AM821" t="s">
        <v>2</v>
      </c>
      <c r="AN821">
        <v>7437805</v>
      </c>
      <c r="AO821" t="s">
        <v>32</v>
      </c>
      <c r="AP821" t="s">
        <v>33</v>
      </c>
      <c r="AQ821">
        <v>3</v>
      </c>
      <c r="AR821" t="s">
        <v>140</v>
      </c>
      <c r="AS821" t="s">
        <v>2855</v>
      </c>
      <c r="AT821" s="53">
        <v>36161</v>
      </c>
      <c r="AU821" t="s">
        <v>237</v>
      </c>
      <c r="AV821" t="s">
        <v>140</v>
      </c>
      <c r="AW821" t="s">
        <v>2</v>
      </c>
      <c r="AX821" s="53">
        <v>44249</v>
      </c>
      <c r="AY821" t="s">
        <v>123</v>
      </c>
      <c r="AZ821" t="s">
        <v>52</v>
      </c>
      <c r="BA821" t="s">
        <v>53</v>
      </c>
      <c r="BB821" t="s">
        <v>233</v>
      </c>
      <c r="BC821" t="s">
        <v>120</v>
      </c>
      <c r="BD821" t="s">
        <v>124</v>
      </c>
      <c r="BE821" t="s">
        <v>120</v>
      </c>
    </row>
    <row r="822" spans="1:57" hidden="1" x14ac:dyDescent="0.3">
      <c r="A822" s="55">
        <v>44515</v>
      </c>
      <c r="B822" t="s">
        <v>4</v>
      </c>
      <c r="C822" t="s">
        <v>32</v>
      </c>
      <c r="D822" t="s">
        <v>272</v>
      </c>
      <c r="E822">
        <v>3</v>
      </c>
      <c r="F822" t="s">
        <v>52</v>
      </c>
      <c r="G822" t="s">
        <v>53</v>
      </c>
      <c r="H822" t="s">
        <v>116</v>
      </c>
      <c r="I822" t="s">
        <v>69</v>
      </c>
      <c r="J822" s="55">
        <v>44514</v>
      </c>
      <c r="K822" s="55">
        <v>44515</v>
      </c>
      <c r="L822">
        <v>4</v>
      </c>
      <c r="M822" t="s">
        <v>117</v>
      </c>
      <c r="N822">
        <v>0</v>
      </c>
      <c r="O822">
        <v>12697140</v>
      </c>
      <c r="P822" t="s">
        <v>118</v>
      </c>
      <c r="Q822">
        <v>55792</v>
      </c>
      <c r="R822">
        <v>0</v>
      </c>
      <c r="S822">
        <v>8.6072931990000007E-3</v>
      </c>
      <c r="T822" s="19">
        <v>233943.25706701499</v>
      </c>
      <c r="U822" s="19">
        <v>232438.57466440901</v>
      </c>
      <c r="V822" s="19">
        <f t="shared" si="12"/>
        <v>-1504.6824026059767</v>
      </c>
      <c r="W822">
        <v>0</v>
      </c>
      <c r="X822">
        <v>0</v>
      </c>
      <c r="Y822">
        <v>0</v>
      </c>
      <c r="Z822">
        <v>-1504.6824026059801</v>
      </c>
      <c r="AA822">
        <v>233943.25706701499</v>
      </c>
      <c r="AB822">
        <v>-0.64318263388800001</v>
      </c>
      <c r="AC822">
        <v>-4.0874715215000003E-2</v>
      </c>
      <c r="AD822" s="55">
        <v>44516.209247685183</v>
      </c>
      <c r="AE822" s="55">
        <v>44516.336430868054</v>
      </c>
      <c r="AF822">
        <v>55792</v>
      </c>
      <c r="AG822" t="s">
        <v>2857</v>
      </c>
      <c r="AH822" t="s">
        <v>2858</v>
      </c>
      <c r="AI822" t="s">
        <v>120</v>
      </c>
      <c r="AJ822">
        <v>0</v>
      </c>
      <c r="AK822" s="55">
        <v>44516.151192129626</v>
      </c>
      <c r="AL822" s="55">
        <v>44516.250243055554</v>
      </c>
      <c r="AM822" t="s">
        <v>4</v>
      </c>
      <c r="AN822">
        <v>7742468</v>
      </c>
      <c r="AO822" t="s">
        <v>32</v>
      </c>
      <c r="AP822" t="s">
        <v>272</v>
      </c>
      <c r="AQ822">
        <v>3</v>
      </c>
      <c r="AR822" t="s">
        <v>197</v>
      </c>
      <c r="AS822" t="s">
        <v>2857</v>
      </c>
      <c r="AT822" s="53">
        <v>36161</v>
      </c>
      <c r="AU822" t="s">
        <v>248</v>
      </c>
      <c r="AV822" t="s">
        <v>197</v>
      </c>
      <c r="AW822" t="s">
        <v>4</v>
      </c>
      <c r="AX822" s="53">
        <v>44249</v>
      </c>
      <c r="AY822" t="s">
        <v>123</v>
      </c>
      <c r="AZ822" t="s">
        <v>52</v>
      </c>
      <c r="BA822" t="s">
        <v>53</v>
      </c>
      <c r="BB822" t="s">
        <v>233</v>
      </c>
      <c r="BC822" t="s">
        <v>120</v>
      </c>
      <c r="BD822" t="s">
        <v>124</v>
      </c>
      <c r="BE822" t="s">
        <v>120</v>
      </c>
    </row>
    <row r="823" spans="1:57" hidden="1" x14ac:dyDescent="0.3">
      <c r="A823" s="55">
        <v>44515</v>
      </c>
      <c r="B823" t="s">
        <v>11</v>
      </c>
      <c r="C823" t="s">
        <v>32</v>
      </c>
      <c r="D823" t="s">
        <v>33</v>
      </c>
      <c r="E823">
        <v>3</v>
      </c>
      <c r="F823" t="s">
        <v>52</v>
      </c>
      <c r="G823" t="s">
        <v>53</v>
      </c>
      <c r="H823" t="s">
        <v>116</v>
      </c>
      <c r="I823" t="s">
        <v>69</v>
      </c>
      <c r="J823" s="55">
        <v>44514</v>
      </c>
      <c r="K823" s="55">
        <v>44515</v>
      </c>
      <c r="L823">
        <v>4</v>
      </c>
      <c r="M823" t="s">
        <v>117</v>
      </c>
      <c r="N823">
        <v>0</v>
      </c>
      <c r="O823">
        <v>12697140</v>
      </c>
      <c r="P823" t="s">
        <v>118</v>
      </c>
      <c r="Q823">
        <v>55796</v>
      </c>
      <c r="R823">
        <v>0</v>
      </c>
      <c r="S823">
        <v>4.3517790530000003E-2</v>
      </c>
      <c r="T823" s="19">
        <v>1182798.52</v>
      </c>
      <c r="U823" s="19">
        <v>1066700.96863395</v>
      </c>
      <c r="V823" s="19">
        <f t="shared" si="12"/>
        <v>-116097.55136605003</v>
      </c>
      <c r="W823">
        <v>-121089.42</v>
      </c>
      <c r="X823">
        <v>0</v>
      </c>
      <c r="Y823">
        <v>-121089.42</v>
      </c>
      <c r="Z823">
        <v>4991.86863394997</v>
      </c>
      <c r="AA823">
        <v>1182798.52</v>
      </c>
      <c r="AB823">
        <v>0.42203879608799999</v>
      </c>
      <c r="AC823">
        <v>1.0684603817080001</v>
      </c>
      <c r="AD823" s="55">
        <v>44516.209247685183</v>
      </c>
      <c r="AE823" s="55">
        <v>44516.336430868054</v>
      </c>
      <c r="AF823">
        <v>55796</v>
      </c>
      <c r="AG823" t="s">
        <v>2859</v>
      </c>
      <c r="AH823" t="s">
        <v>2860</v>
      </c>
      <c r="AI823" t="s">
        <v>120</v>
      </c>
      <c r="AJ823" t="s">
        <v>120</v>
      </c>
      <c r="AK823" s="55">
        <v>44516.151261574072</v>
      </c>
      <c r="AL823" s="55">
        <v>44516.250254629631</v>
      </c>
      <c r="AM823" t="s">
        <v>11</v>
      </c>
      <c r="AN823">
        <v>4813345</v>
      </c>
      <c r="AO823" t="s">
        <v>32</v>
      </c>
      <c r="AP823" t="s">
        <v>33</v>
      </c>
      <c r="AQ823">
        <v>3</v>
      </c>
      <c r="AR823" t="s">
        <v>377</v>
      </c>
      <c r="AS823" t="s">
        <v>2859</v>
      </c>
      <c r="AT823" s="53">
        <v>36161</v>
      </c>
      <c r="AU823" t="s">
        <v>378</v>
      </c>
      <c r="AV823" t="s">
        <v>377</v>
      </c>
      <c r="AW823" t="s">
        <v>11</v>
      </c>
      <c r="AX823" s="53">
        <v>44249</v>
      </c>
      <c r="AY823" t="s">
        <v>123</v>
      </c>
      <c r="AZ823" t="s">
        <v>52</v>
      </c>
      <c r="BA823" t="s">
        <v>53</v>
      </c>
      <c r="BB823" t="s">
        <v>233</v>
      </c>
      <c r="BC823" t="s">
        <v>120</v>
      </c>
      <c r="BD823" t="s">
        <v>124</v>
      </c>
      <c r="BE823" t="s">
        <v>120</v>
      </c>
    </row>
    <row r="824" spans="1:57" hidden="1" x14ac:dyDescent="0.3">
      <c r="A824" s="55">
        <v>44515</v>
      </c>
      <c r="B824" t="s">
        <v>8</v>
      </c>
      <c r="C824" t="s">
        <v>32</v>
      </c>
      <c r="D824" t="s">
        <v>33</v>
      </c>
      <c r="E824">
        <v>3</v>
      </c>
      <c r="F824" t="s">
        <v>52</v>
      </c>
      <c r="G824" t="s">
        <v>53</v>
      </c>
      <c r="H824" t="s">
        <v>116</v>
      </c>
      <c r="I824" t="s">
        <v>69</v>
      </c>
      <c r="J824" s="55">
        <v>44514</v>
      </c>
      <c r="K824" s="55">
        <v>44515</v>
      </c>
      <c r="L824">
        <v>4</v>
      </c>
      <c r="M824" t="s">
        <v>117</v>
      </c>
      <c r="N824">
        <v>0</v>
      </c>
      <c r="O824">
        <v>12697140</v>
      </c>
      <c r="P824" t="s">
        <v>118</v>
      </c>
      <c r="Q824">
        <v>55800</v>
      </c>
      <c r="R824">
        <v>0</v>
      </c>
      <c r="S824">
        <v>2.0615124908E-2</v>
      </c>
      <c r="T824" s="19">
        <v>560311.97662015702</v>
      </c>
      <c r="U824" s="19">
        <v>562235.10935950896</v>
      </c>
      <c r="V824" s="19">
        <f t="shared" si="12"/>
        <v>1923.1327393519459</v>
      </c>
      <c r="W824">
        <v>0</v>
      </c>
      <c r="X824">
        <v>0</v>
      </c>
      <c r="Y824">
        <v>0</v>
      </c>
      <c r="Z824">
        <v>1923.13273935195</v>
      </c>
      <c r="AA824">
        <v>560311.97662015702</v>
      </c>
      <c r="AB824">
        <v>0.34322534937600002</v>
      </c>
      <c r="AC824">
        <v>0.75748825834099998</v>
      </c>
      <c r="AD824" s="55">
        <v>44516.209247685183</v>
      </c>
      <c r="AE824" s="55">
        <v>44516.336430868054</v>
      </c>
      <c r="AF824">
        <v>55800</v>
      </c>
      <c r="AG824" t="s">
        <v>2861</v>
      </c>
      <c r="AH824">
        <v>5020</v>
      </c>
      <c r="AI824" t="s">
        <v>120</v>
      </c>
      <c r="AJ824" t="s">
        <v>120</v>
      </c>
      <c r="AK824" s="55">
        <v>44516.151226851849</v>
      </c>
      <c r="AL824" s="55">
        <v>44516.250243055554</v>
      </c>
      <c r="AM824" t="s">
        <v>8</v>
      </c>
      <c r="AN824" t="s">
        <v>2862</v>
      </c>
      <c r="AO824" t="s">
        <v>32</v>
      </c>
      <c r="AP824" t="s">
        <v>33</v>
      </c>
      <c r="AQ824">
        <v>3</v>
      </c>
      <c r="AR824" t="s">
        <v>161</v>
      </c>
      <c r="AS824" t="s">
        <v>2861</v>
      </c>
      <c r="AT824" s="53">
        <v>36161</v>
      </c>
      <c r="AU824" t="s">
        <v>240</v>
      </c>
      <c r="AV824" t="s">
        <v>161</v>
      </c>
      <c r="AW824" t="s">
        <v>8</v>
      </c>
      <c r="AX824" s="53">
        <v>44249</v>
      </c>
      <c r="AY824" t="s">
        <v>123</v>
      </c>
      <c r="AZ824" t="s">
        <v>52</v>
      </c>
      <c r="BA824" t="s">
        <v>53</v>
      </c>
      <c r="BB824" t="s">
        <v>233</v>
      </c>
      <c r="BC824" t="s">
        <v>120</v>
      </c>
      <c r="BD824" t="s">
        <v>124</v>
      </c>
      <c r="BE824" t="s">
        <v>120</v>
      </c>
    </row>
    <row r="825" spans="1:57" hidden="1" x14ac:dyDescent="0.3">
      <c r="A825" s="55">
        <v>44515</v>
      </c>
      <c r="B825" t="s">
        <v>8</v>
      </c>
      <c r="C825" t="s">
        <v>32</v>
      </c>
      <c r="D825" t="s">
        <v>33</v>
      </c>
      <c r="E825">
        <v>3</v>
      </c>
      <c r="F825" t="s">
        <v>52</v>
      </c>
      <c r="G825" t="s">
        <v>53</v>
      </c>
      <c r="H825" t="s">
        <v>116</v>
      </c>
      <c r="I825" t="s">
        <v>69</v>
      </c>
      <c r="J825" s="55">
        <v>44514</v>
      </c>
      <c r="K825" s="55">
        <v>44515</v>
      </c>
      <c r="L825">
        <v>4</v>
      </c>
      <c r="M825" t="s">
        <v>117</v>
      </c>
      <c r="N825">
        <v>0</v>
      </c>
      <c r="O825">
        <v>12697140</v>
      </c>
      <c r="P825" t="s">
        <v>118</v>
      </c>
      <c r="Q825">
        <v>55803</v>
      </c>
      <c r="R825">
        <v>0</v>
      </c>
      <c r="S825">
        <v>6.0565347289999998E-3</v>
      </c>
      <c r="T825" s="19">
        <v>164614.522616384</v>
      </c>
      <c r="U825" s="19">
        <v>163298.160638298</v>
      </c>
      <c r="V825" s="19">
        <f t="shared" si="12"/>
        <v>-1316.3619780860026</v>
      </c>
      <c r="W825">
        <v>0</v>
      </c>
      <c r="X825">
        <v>0</v>
      </c>
      <c r="Y825">
        <v>0</v>
      </c>
      <c r="Z825">
        <v>-1316.3619780859999</v>
      </c>
      <c r="AA825">
        <v>164614.522616384</v>
      </c>
      <c r="AB825">
        <v>-0.79966333295699998</v>
      </c>
      <c r="AC825">
        <v>-0.39011703511099999</v>
      </c>
      <c r="AD825" s="55">
        <v>44516.209247685183</v>
      </c>
      <c r="AE825" s="55">
        <v>44516.336430868054</v>
      </c>
      <c r="AF825">
        <v>55803</v>
      </c>
      <c r="AG825" t="s">
        <v>2863</v>
      </c>
      <c r="AH825">
        <v>9506</v>
      </c>
      <c r="AI825" t="s">
        <v>120</v>
      </c>
      <c r="AJ825">
        <v>0</v>
      </c>
      <c r="AK825" s="55">
        <v>44516.151226851849</v>
      </c>
      <c r="AL825" s="55">
        <v>44516.250243055554</v>
      </c>
      <c r="AM825" t="s">
        <v>8</v>
      </c>
      <c r="AN825">
        <v>6895266</v>
      </c>
      <c r="AO825" t="s">
        <v>32</v>
      </c>
      <c r="AP825" t="s">
        <v>33</v>
      </c>
      <c r="AQ825">
        <v>3</v>
      </c>
      <c r="AR825" t="s">
        <v>161</v>
      </c>
      <c r="AS825" t="s">
        <v>2863</v>
      </c>
      <c r="AT825" s="53">
        <v>36161</v>
      </c>
      <c r="AU825" t="s">
        <v>240</v>
      </c>
      <c r="AV825" t="s">
        <v>161</v>
      </c>
      <c r="AW825" t="s">
        <v>8</v>
      </c>
      <c r="AX825" s="53">
        <v>44249</v>
      </c>
      <c r="AY825" t="s">
        <v>123</v>
      </c>
      <c r="AZ825" t="s">
        <v>52</v>
      </c>
      <c r="BA825" t="s">
        <v>53</v>
      </c>
      <c r="BB825" t="s">
        <v>233</v>
      </c>
      <c r="BC825" t="s">
        <v>120</v>
      </c>
      <c r="BD825" t="s">
        <v>124</v>
      </c>
      <c r="BE825" t="s">
        <v>120</v>
      </c>
    </row>
    <row r="826" spans="1:57" hidden="1" x14ac:dyDescent="0.3">
      <c r="A826" s="55">
        <v>44515</v>
      </c>
      <c r="B826" t="s">
        <v>9</v>
      </c>
      <c r="C826" t="s">
        <v>32</v>
      </c>
      <c r="D826" t="s">
        <v>33</v>
      </c>
      <c r="E826">
        <v>3</v>
      </c>
      <c r="F826" t="s">
        <v>52</v>
      </c>
      <c r="G826" t="s">
        <v>53</v>
      </c>
      <c r="H826" t="s">
        <v>116</v>
      </c>
      <c r="I826" t="s">
        <v>69</v>
      </c>
      <c r="J826" s="55">
        <v>44514</v>
      </c>
      <c r="K826" s="55">
        <v>44515</v>
      </c>
      <c r="L826">
        <v>4</v>
      </c>
      <c r="M826" t="s">
        <v>117</v>
      </c>
      <c r="N826">
        <v>0</v>
      </c>
      <c r="O826">
        <v>12697140</v>
      </c>
      <c r="P826" t="s">
        <v>118</v>
      </c>
      <c r="Q826">
        <v>55804</v>
      </c>
      <c r="R826">
        <v>0</v>
      </c>
      <c r="S826">
        <v>3.8050051501E-2</v>
      </c>
      <c r="T826" s="19">
        <v>1034187.26117656</v>
      </c>
      <c r="U826" s="19">
        <v>1033394.33214323</v>
      </c>
      <c r="V826" s="19">
        <f t="shared" si="12"/>
        <v>-792.92903332994319</v>
      </c>
      <c r="W826">
        <v>0</v>
      </c>
      <c r="X826">
        <v>0</v>
      </c>
      <c r="Y826">
        <v>0</v>
      </c>
      <c r="Z826">
        <v>-792.92903332994297</v>
      </c>
      <c r="AA826">
        <v>1034187.26117656</v>
      </c>
      <c r="AB826">
        <v>-7.6671707638999997E-2</v>
      </c>
      <c r="AC826">
        <v>0.37250106831099999</v>
      </c>
      <c r="AD826" s="55">
        <v>44516.209247685183</v>
      </c>
      <c r="AE826" s="55">
        <v>44516.336430868054</v>
      </c>
      <c r="AF826">
        <v>55804</v>
      </c>
      <c r="AG826" t="s">
        <v>2864</v>
      </c>
      <c r="AH826" t="s">
        <v>2865</v>
      </c>
      <c r="AI826" t="s">
        <v>120</v>
      </c>
      <c r="AJ826" t="s">
        <v>120</v>
      </c>
      <c r="AK826" s="55">
        <v>44516.151261574072</v>
      </c>
      <c r="AL826" s="55">
        <v>44516.250254629631</v>
      </c>
      <c r="AM826" t="s">
        <v>9</v>
      </c>
      <c r="AN826" t="s">
        <v>2866</v>
      </c>
      <c r="AO826" t="s">
        <v>32</v>
      </c>
      <c r="AP826" t="s">
        <v>33</v>
      </c>
      <c r="AQ826">
        <v>3</v>
      </c>
      <c r="AR826" t="s">
        <v>291</v>
      </c>
      <c r="AS826" t="s">
        <v>2864</v>
      </c>
      <c r="AT826" s="53">
        <v>36161</v>
      </c>
      <c r="AU826" t="s">
        <v>292</v>
      </c>
      <c r="AV826" t="s">
        <v>291</v>
      </c>
      <c r="AW826" t="s">
        <v>9</v>
      </c>
      <c r="AX826" s="53">
        <v>44249</v>
      </c>
      <c r="AY826" t="s">
        <v>123</v>
      </c>
      <c r="AZ826" t="s">
        <v>52</v>
      </c>
      <c r="BA826" t="s">
        <v>53</v>
      </c>
      <c r="BB826" t="s">
        <v>233</v>
      </c>
      <c r="BC826" t="s">
        <v>120</v>
      </c>
      <c r="BD826" t="s">
        <v>124</v>
      </c>
      <c r="BE826" t="s">
        <v>120</v>
      </c>
    </row>
    <row r="827" spans="1:57" hidden="1" x14ac:dyDescent="0.3">
      <c r="A827" s="55">
        <v>44515</v>
      </c>
      <c r="B827" t="s">
        <v>5</v>
      </c>
      <c r="C827" t="s">
        <v>32</v>
      </c>
      <c r="D827" t="s">
        <v>33</v>
      </c>
      <c r="E827">
        <v>3</v>
      </c>
      <c r="F827" t="s">
        <v>52</v>
      </c>
      <c r="G827" t="s">
        <v>53</v>
      </c>
      <c r="H827" t="s">
        <v>116</v>
      </c>
      <c r="I827" t="s">
        <v>69</v>
      </c>
      <c r="J827" s="55">
        <v>44514</v>
      </c>
      <c r="K827" s="55">
        <v>44515</v>
      </c>
      <c r="L827">
        <v>4</v>
      </c>
      <c r="M827" t="s">
        <v>117</v>
      </c>
      <c r="N827">
        <v>0</v>
      </c>
      <c r="O827">
        <v>12697140</v>
      </c>
      <c r="P827" t="s">
        <v>118</v>
      </c>
      <c r="Q827">
        <v>55810</v>
      </c>
      <c r="R827">
        <v>0</v>
      </c>
      <c r="S827">
        <v>2.7196578769000002E-2</v>
      </c>
      <c r="T827" s="19">
        <v>739193.62</v>
      </c>
      <c r="U827" s="19">
        <v>600858.6</v>
      </c>
      <c r="V827" s="19">
        <f t="shared" si="12"/>
        <v>-138335.02000000002</v>
      </c>
      <c r="W827">
        <v>-122836.38</v>
      </c>
      <c r="X827">
        <v>0</v>
      </c>
      <c r="Y827">
        <v>-122836.38</v>
      </c>
      <c r="Z827">
        <v>-15498.64</v>
      </c>
      <c r="AA827">
        <v>739193.62</v>
      </c>
      <c r="AB827">
        <v>-2.0966955856570002</v>
      </c>
      <c r="AC827">
        <v>-1.980510631916</v>
      </c>
      <c r="AD827" s="55">
        <v>44516.209247685183</v>
      </c>
      <c r="AE827" s="55">
        <v>44516.336430868054</v>
      </c>
      <c r="AF827">
        <v>55810</v>
      </c>
      <c r="AG827" t="s">
        <v>2867</v>
      </c>
      <c r="AH827" t="s">
        <v>2868</v>
      </c>
      <c r="AI827" t="s">
        <v>120</v>
      </c>
      <c r="AJ827" t="s">
        <v>120</v>
      </c>
      <c r="AK827" s="55">
        <v>44516.151203703703</v>
      </c>
      <c r="AL827" s="55">
        <v>44516.250243055554</v>
      </c>
      <c r="AM827" t="s">
        <v>5</v>
      </c>
      <c r="AN827" t="s">
        <v>2869</v>
      </c>
      <c r="AO827" t="s">
        <v>32</v>
      </c>
      <c r="AP827" t="s">
        <v>33</v>
      </c>
      <c r="AQ827">
        <v>3</v>
      </c>
      <c r="AR827" t="s">
        <v>167</v>
      </c>
      <c r="AS827" t="s">
        <v>2867</v>
      </c>
      <c r="AT827" s="53">
        <v>36161</v>
      </c>
      <c r="AU827" t="s">
        <v>241</v>
      </c>
      <c r="AV827" t="s">
        <v>167</v>
      </c>
      <c r="AW827" t="s">
        <v>5</v>
      </c>
      <c r="AX827" s="53">
        <v>44249</v>
      </c>
      <c r="AY827" t="s">
        <v>123</v>
      </c>
      <c r="AZ827" t="s">
        <v>52</v>
      </c>
      <c r="BA827" t="s">
        <v>53</v>
      </c>
      <c r="BB827" t="s">
        <v>233</v>
      </c>
      <c r="BC827" t="s">
        <v>120</v>
      </c>
      <c r="BD827" t="s">
        <v>124</v>
      </c>
      <c r="BE827" t="s">
        <v>120</v>
      </c>
    </row>
    <row r="828" spans="1:57" hidden="1" x14ac:dyDescent="0.3">
      <c r="A828" s="55">
        <v>44515</v>
      </c>
      <c r="B828" t="s">
        <v>8</v>
      </c>
      <c r="C828" t="s">
        <v>32</v>
      </c>
      <c r="D828" t="s">
        <v>33</v>
      </c>
      <c r="E828">
        <v>3</v>
      </c>
      <c r="F828" t="s">
        <v>52</v>
      </c>
      <c r="G828" t="s">
        <v>53</v>
      </c>
      <c r="H828" t="s">
        <v>116</v>
      </c>
      <c r="I828" t="s">
        <v>69</v>
      </c>
      <c r="J828" s="55">
        <v>44514</v>
      </c>
      <c r="K828" s="55">
        <v>44515</v>
      </c>
      <c r="L828">
        <v>4</v>
      </c>
      <c r="M828" t="s">
        <v>117</v>
      </c>
      <c r="N828">
        <v>0</v>
      </c>
      <c r="O828">
        <v>12697140</v>
      </c>
      <c r="P828" t="s">
        <v>118</v>
      </c>
      <c r="Q828">
        <v>55816</v>
      </c>
      <c r="R828">
        <v>0</v>
      </c>
      <c r="S828">
        <v>2.2829761996000002E-2</v>
      </c>
      <c r="T828" s="19">
        <v>620505.04798165895</v>
      </c>
      <c r="U828" s="19">
        <v>613846.23015924497</v>
      </c>
      <c r="V828" s="19">
        <f t="shared" si="12"/>
        <v>-6658.8178224139847</v>
      </c>
      <c r="W828">
        <v>0</v>
      </c>
      <c r="X828">
        <v>0</v>
      </c>
      <c r="Y828">
        <v>0</v>
      </c>
      <c r="Z828">
        <v>-6658.8178224139901</v>
      </c>
      <c r="AA828">
        <v>620505.04798165895</v>
      </c>
      <c r="AB828">
        <v>-1.0731287108900001</v>
      </c>
      <c r="AC828">
        <v>-0.66471281170100005</v>
      </c>
      <c r="AD828" s="55">
        <v>44516.209247685183</v>
      </c>
      <c r="AE828" s="55">
        <v>44516.336430868054</v>
      </c>
      <c r="AF828">
        <v>55816</v>
      </c>
      <c r="AG828" t="s">
        <v>2870</v>
      </c>
      <c r="AH828">
        <v>8002</v>
      </c>
      <c r="AI828" t="s">
        <v>120</v>
      </c>
      <c r="AJ828">
        <v>0</v>
      </c>
      <c r="AK828" s="55">
        <v>44516.151226851849</v>
      </c>
      <c r="AL828" s="55">
        <v>44516.250243055554</v>
      </c>
      <c r="AM828" t="s">
        <v>8</v>
      </c>
      <c r="AN828">
        <v>6569464</v>
      </c>
      <c r="AO828" t="s">
        <v>32</v>
      </c>
      <c r="AP828" t="s">
        <v>33</v>
      </c>
      <c r="AQ828">
        <v>3</v>
      </c>
      <c r="AR828" t="s">
        <v>161</v>
      </c>
      <c r="AS828" t="s">
        <v>2870</v>
      </c>
      <c r="AT828" s="53">
        <v>36161</v>
      </c>
      <c r="AU828" t="s">
        <v>240</v>
      </c>
      <c r="AV828" t="s">
        <v>161</v>
      </c>
      <c r="AW828" t="s">
        <v>8</v>
      </c>
      <c r="AX828" s="53">
        <v>44249</v>
      </c>
      <c r="AY828" t="s">
        <v>123</v>
      </c>
      <c r="AZ828" t="s">
        <v>52</v>
      </c>
      <c r="BA828" t="s">
        <v>53</v>
      </c>
      <c r="BB828" t="s">
        <v>233</v>
      </c>
      <c r="BC828" t="s">
        <v>120</v>
      </c>
      <c r="BD828" t="s">
        <v>124</v>
      </c>
      <c r="BE828" t="s">
        <v>120</v>
      </c>
    </row>
    <row r="829" spans="1:57" hidden="1" x14ac:dyDescent="0.3">
      <c r="A829" s="55">
        <v>44515</v>
      </c>
      <c r="B829" t="s">
        <v>11</v>
      </c>
      <c r="C829" t="s">
        <v>32</v>
      </c>
      <c r="D829" t="s">
        <v>33</v>
      </c>
      <c r="E829">
        <v>3</v>
      </c>
      <c r="F829" t="s">
        <v>52</v>
      </c>
      <c r="G829" t="s">
        <v>53</v>
      </c>
      <c r="H829" t="s">
        <v>116</v>
      </c>
      <c r="I829" t="s">
        <v>69</v>
      </c>
      <c r="J829" s="55">
        <v>44514</v>
      </c>
      <c r="K829" s="55">
        <v>44515</v>
      </c>
      <c r="L829">
        <v>4</v>
      </c>
      <c r="M829" t="s">
        <v>117</v>
      </c>
      <c r="N829">
        <v>0</v>
      </c>
      <c r="O829">
        <v>12697140</v>
      </c>
      <c r="P829" t="s">
        <v>118</v>
      </c>
      <c r="Q829">
        <v>55820</v>
      </c>
      <c r="R829">
        <v>0</v>
      </c>
      <c r="S829">
        <v>1.3533421746E-2</v>
      </c>
      <c r="T829" s="19">
        <v>367833.73</v>
      </c>
      <c r="U829" s="19">
        <v>364831.65</v>
      </c>
      <c r="V829" s="19">
        <f t="shared" si="12"/>
        <v>-3002.0799999999581</v>
      </c>
      <c r="W829">
        <v>0</v>
      </c>
      <c r="X829">
        <v>0</v>
      </c>
      <c r="Y829">
        <v>0</v>
      </c>
      <c r="Z829">
        <v>-3002.0799999999599</v>
      </c>
      <c r="AA829">
        <v>367833.73</v>
      </c>
      <c r="AB829">
        <v>-0.81615136273699995</v>
      </c>
      <c r="AC829">
        <v>-0.177698800533</v>
      </c>
      <c r="AD829" s="55">
        <v>44516.209247685183</v>
      </c>
      <c r="AE829" s="55">
        <v>44516.336430868054</v>
      </c>
      <c r="AF829">
        <v>55820</v>
      </c>
      <c r="AG829" t="s">
        <v>2871</v>
      </c>
      <c r="AH829" t="s">
        <v>2872</v>
      </c>
      <c r="AI829" t="s">
        <v>120</v>
      </c>
      <c r="AJ829" t="s">
        <v>120</v>
      </c>
      <c r="AK829" s="55">
        <v>44516.151261574072</v>
      </c>
      <c r="AL829" s="55">
        <v>44516.250254629631</v>
      </c>
      <c r="AM829" t="s">
        <v>11</v>
      </c>
      <c r="AN829">
        <v>7142091</v>
      </c>
      <c r="AO829" t="s">
        <v>32</v>
      </c>
      <c r="AP829" t="s">
        <v>33</v>
      </c>
      <c r="AQ829">
        <v>3</v>
      </c>
      <c r="AR829" t="s">
        <v>377</v>
      </c>
      <c r="AS829" t="s">
        <v>2871</v>
      </c>
      <c r="AT829" s="53">
        <v>36161</v>
      </c>
      <c r="AU829" t="s">
        <v>378</v>
      </c>
      <c r="AV829" t="s">
        <v>377</v>
      </c>
      <c r="AW829" t="s">
        <v>11</v>
      </c>
      <c r="AX829" s="53">
        <v>44249</v>
      </c>
      <c r="AY829" t="s">
        <v>123</v>
      </c>
      <c r="AZ829" t="s">
        <v>52</v>
      </c>
      <c r="BA829" t="s">
        <v>53</v>
      </c>
      <c r="BB829" t="s">
        <v>233</v>
      </c>
      <c r="BC829" t="s">
        <v>120</v>
      </c>
      <c r="BD829" t="s">
        <v>124</v>
      </c>
      <c r="BE829" t="s">
        <v>120</v>
      </c>
    </row>
    <row r="830" spans="1:57" hidden="1" x14ac:dyDescent="0.3">
      <c r="A830" s="55">
        <v>44515</v>
      </c>
      <c r="B830" t="s">
        <v>4</v>
      </c>
      <c r="C830" t="s">
        <v>32</v>
      </c>
      <c r="D830" t="s">
        <v>33</v>
      </c>
      <c r="E830">
        <v>3</v>
      </c>
      <c r="F830" t="s">
        <v>52</v>
      </c>
      <c r="G830" t="s">
        <v>53</v>
      </c>
      <c r="H830" t="s">
        <v>116</v>
      </c>
      <c r="I830" t="s">
        <v>69</v>
      </c>
      <c r="J830" s="55">
        <v>44514</v>
      </c>
      <c r="K830" s="55">
        <v>44515</v>
      </c>
      <c r="L830">
        <v>4</v>
      </c>
      <c r="M830" t="s">
        <v>117</v>
      </c>
      <c r="N830">
        <v>0</v>
      </c>
      <c r="O830">
        <v>12697140</v>
      </c>
      <c r="P830" t="s">
        <v>118</v>
      </c>
      <c r="Q830">
        <v>55827</v>
      </c>
      <c r="R830">
        <v>0</v>
      </c>
      <c r="S830">
        <v>8.9452663280000008E-3</v>
      </c>
      <c r="T830" s="19">
        <v>243129.25</v>
      </c>
      <c r="U830" s="19">
        <v>236710.91</v>
      </c>
      <c r="V830" s="19">
        <f t="shared" si="12"/>
        <v>-6418.3399999999965</v>
      </c>
      <c r="W830">
        <v>0</v>
      </c>
      <c r="X830">
        <v>0</v>
      </c>
      <c r="Y830">
        <v>0</v>
      </c>
      <c r="Z830">
        <v>-6418.34</v>
      </c>
      <c r="AA830">
        <v>243129.25</v>
      </c>
      <c r="AB830">
        <v>-2.6398880430879998</v>
      </c>
      <c r="AC830">
        <v>-2.0496894409939999</v>
      </c>
      <c r="AD830" s="55">
        <v>44516.209247685183</v>
      </c>
      <c r="AE830" s="55">
        <v>44516.336430868054</v>
      </c>
      <c r="AF830">
        <v>55827</v>
      </c>
      <c r="AG830" t="s">
        <v>2873</v>
      </c>
      <c r="AH830" t="s">
        <v>2874</v>
      </c>
      <c r="AI830" t="s">
        <v>120</v>
      </c>
      <c r="AJ830" t="s">
        <v>120</v>
      </c>
      <c r="AK830" s="55">
        <v>44516.151192129626</v>
      </c>
      <c r="AL830" s="55">
        <v>44516.250243055554</v>
      </c>
      <c r="AM830" t="s">
        <v>4</v>
      </c>
      <c r="AN830">
        <v>4943402</v>
      </c>
      <c r="AO830" t="s">
        <v>32</v>
      </c>
      <c r="AP830" t="s">
        <v>33</v>
      </c>
      <c r="AQ830">
        <v>3</v>
      </c>
      <c r="AR830" t="s">
        <v>402</v>
      </c>
      <c r="AS830" t="s">
        <v>2873</v>
      </c>
      <c r="AT830" s="53">
        <v>36161</v>
      </c>
      <c r="AU830" t="s">
        <v>403</v>
      </c>
      <c r="AV830" t="s">
        <v>404</v>
      </c>
      <c r="AW830" t="s">
        <v>4</v>
      </c>
      <c r="AX830" s="53">
        <v>44249</v>
      </c>
      <c r="AY830" t="s">
        <v>123</v>
      </c>
      <c r="AZ830" t="s">
        <v>52</v>
      </c>
      <c r="BA830" t="s">
        <v>53</v>
      </c>
      <c r="BB830" t="s">
        <v>233</v>
      </c>
      <c r="BC830" t="s">
        <v>120</v>
      </c>
      <c r="BD830" t="s">
        <v>124</v>
      </c>
      <c r="BE830" t="s">
        <v>120</v>
      </c>
    </row>
    <row r="831" spans="1:57" hidden="1" x14ac:dyDescent="0.3">
      <c r="A831" s="55">
        <v>44515</v>
      </c>
      <c r="B831" t="s">
        <v>4</v>
      </c>
      <c r="C831" t="s">
        <v>32</v>
      </c>
      <c r="D831" t="s">
        <v>33</v>
      </c>
      <c r="E831">
        <v>3</v>
      </c>
      <c r="F831" t="s">
        <v>52</v>
      </c>
      <c r="G831" t="s">
        <v>53</v>
      </c>
      <c r="H831" t="s">
        <v>116</v>
      </c>
      <c r="I831" t="s">
        <v>69</v>
      </c>
      <c r="J831" s="55">
        <v>44514</v>
      </c>
      <c r="K831" s="55">
        <v>44515</v>
      </c>
      <c r="L831">
        <v>4</v>
      </c>
      <c r="M831" t="s">
        <v>117</v>
      </c>
      <c r="N831">
        <v>0</v>
      </c>
      <c r="O831">
        <v>12697140</v>
      </c>
      <c r="P831" t="s">
        <v>118</v>
      </c>
      <c r="Q831">
        <v>55830</v>
      </c>
      <c r="R831">
        <v>0</v>
      </c>
      <c r="S831">
        <v>4.9099133969000001E-2</v>
      </c>
      <c r="T831" s="19">
        <v>1334497.5074364401</v>
      </c>
      <c r="U831" s="19">
        <v>1211983.46045226</v>
      </c>
      <c r="V831" s="19">
        <f t="shared" si="12"/>
        <v>-122514.04698418011</v>
      </c>
      <c r="W831">
        <v>-126795.28</v>
      </c>
      <c r="X831">
        <v>0</v>
      </c>
      <c r="Y831">
        <v>-126795.28</v>
      </c>
      <c r="Z831">
        <v>4281.2330158198902</v>
      </c>
      <c r="AA831">
        <v>1334497.5074364401</v>
      </c>
      <c r="AB831">
        <v>0.32081236510099997</v>
      </c>
      <c r="AC831">
        <v>0.92896149054099997</v>
      </c>
      <c r="AD831" s="55">
        <v>44516.209247685183</v>
      </c>
      <c r="AE831" s="55">
        <v>44516.336430868054</v>
      </c>
      <c r="AF831">
        <v>55830</v>
      </c>
      <c r="AG831" t="s">
        <v>2875</v>
      </c>
      <c r="AH831" t="s">
        <v>2876</v>
      </c>
      <c r="AI831" t="s">
        <v>120</v>
      </c>
      <c r="AJ831">
        <v>0</v>
      </c>
      <c r="AK831" s="55">
        <v>44516.151203703703</v>
      </c>
      <c r="AL831" s="55">
        <v>44516.250243055554</v>
      </c>
      <c r="AM831" t="s">
        <v>4</v>
      </c>
      <c r="AN831">
        <v>5671519</v>
      </c>
      <c r="AO831" t="s">
        <v>32</v>
      </c>
      <c r="AP831" t="s">
        <v>33</v>
      </c>
      <c r="AQ831">
        <v>3</v>
      </c>
      <c r="AR831" t="s">
        <v>196</v>
      </c>
      <c r="AS831" t="s">
        <v>2875</v>
      </c>
      <c r="AT831" s="53">
        <v>36161</v>
      </c>
      <c r="AU831" t="s">
        <v>254</v>
      </c>
      <c r="AV831" t="s">
        <v>196</v>
      </c>
      <c r="AW831" t="s">
        <v>4</v>
      </c>
      <c r="AX831" s="53">
        <v>44249</v>
      </c>
      <c r="AY831" t="s">
        <v>123</v>
      </c>
      <c r="AZ831" t="s">
        <v>52</v>
      </c>
      <c r="BA831" t="s">
        <v>53</v>
      </c>
      <c r="BB831" t="s">
        <v>233</v>
      </c>
      <c r="BC831" t="s">
        <v>120</v>
      </c>
      <c r="BD831" t="s">
        <v>124</v>
      </c>
      <c r="BE831" t="s">
        <v>120</v>
      </c>
    </row>
    <row r="832" spans="1:57" hidden="1" x14ac:dyDescent="0.3">
      <c r="A832" s="55">
        <v>44515</v>
      </c>
      <c r="B832" t="s">
        <v>3</v>
      </c>
      <c r="C832" t="s">
        <v>32</v>
      </c>
      <c r="D832" t="s">
        <v>33</v>
      </c>
      <c r="E832">
        <v>3</v>
      </c>
      <c r="F832" t="s">
        <v>52</v>
      </c>
      <c r="G832" t="s">
        <v>53</v>
      </c>
      <c r="H832" t="s">
        <v>116</v>
      </c>
      <c r="I832" t="s">
        <v>69</v>
      </c>
      <c r="J832" s="55">
        <v>44514</v>
      </c>
      <c r="K832" s="55">
        <v>44515</v>
      </c>
      <c r="L832">
        <v>4</v>
      </c>
      <c r="M832" t="s">
        <v>117</v>
      </c>
      <c r="N832">
        <v>0</v>
      </c>
      <c r="O832">
        <v>12697140</v>
      </c>
      <c r="P832" t="s">
        <v>118</v>
      </c>
      <c r="Q832">
        <v>55835</v>
      </c>
      <c r="R832">
        <v>0</v>
      </c>
      <c r="S832">
        <v>1.1961051145E-2</v>
      </c>
      <c r="T832" s="19">
        <v>325097.24</v>
      </c>
      <c r="U832" s="19">
        <v>315087.03999999998</v>
      </c>
      <c r="V832" s="19">
        <f t="shared" si="12"/>
        <v>-10010.200000000012</v>
      </c>
      <c r="W832">
        <v>0</v>
      </c>
      <c r="X832">
        <v>0</v>
      </c>
      <c r="Y832">
        <v>0</v>
      </c>
      <c r="Z832">
        <v>-10010.200000000001</v>
      </c>
      <c r="AA832">
        <v>325097.24</v>
      </c>
      <c r="AB832">
        <v>-3.079140259696</v>
      </c>
      <c r="AC832">
        <v>-2.4924471299089999</v>
      </c>
      <c r="AD832" s="55">
        <v>44516.209247685183</v>
      </c>
      <c r="AE832" s="55">
        <v>44516.336430868054</v>
      </c>
      <c r="AF832">
        <v>55835</v>
      </c>
      <c r="AG832" t="s">
        <v>2877</v>
      </c>
      <c r="AH832" t="s">
        <v>2878</v>
      </c>
      <c r="AI832" t="s">
        <v>120</v>
      </c>
      <c r="AJ832" t="s">
        <v>120</v>
      </c>
      <c r="AK832" s="55">
        <v>44516.151261574072</v>
      </c>
      <c r="AL832" s="55">
        <v>44516.250254629631</v>
      </c>
      <c r="AM832" t="s">
        <v>3</v>
      </c>
      <c r="AN832">
        <v>4501093</v>
      </c>
      <c r="AO832" t="s">
        <v>32</v>
      </c>
      <c r="AP832" t="s">
        <v>33</v>
      </c>
      <c r="AQ832">
        <v>3</v>
      </c>
      <c r="AR832" t="s">
        <v>266</v>
      </c>
      <c r="AS832" t="s">
        <v>2877</v>
      </c>
      <c r="AT832" s="53">
        <v>36161</v>
      </c>
      <c r="AU832" t="s">
        <v>267</v>
      </c>
      <c r="AV832" t="s">
        <v>268</v>
      </c>
      <c r="AW832" t="s">
        <v>3</v>
      </c>
      <c r="AX832" s="53">
        <v>44249</v>
      </c>
      <c r="AY832" t="s">
        <v>123</v>
      </c>
      <c r="AZ832" t="s">
        <v>52</v>
      </c>
      <c r="BA832" t="s">
        <v>53</v>
      </c>
      <c r="BB832" t="s">
        <v>233</v>
      </c>
      <c r="BC832" t="s">
        <v>120</v>
      </c>
      <c r="BD832" t="s">
        <v>124</v>
      </c>
      <c r="BE832" t="s">
        <v>120</v>
      </c>
    </row>
    <row r="833" spans="1:57" hidden="1" x14ac:dyDescent="0.3">
      <c r="A833" s="55">
        <v>44515</v>
      </c>
      <c r="B833" t="s">
        <v>11</v>
      </c>
      <c r="C833" t="s">
        <v>32</v>
      </c>
      <c r="D833" t="s">
        <v>33</v>
      </c>
      <c r="E833">
        <v>3</v>
      </c>
      <c r="F833" t="s">
        <v>52</v>
      </c>
      <c r="G833" t="s">
        <v>53</v>
      </c>
      <c r="H833" t="s">
        <v>116</v>
      </c>
      <c r="I833" t="s">
        <v>69</v>
      </c>
      <c r="J833" s="55">
        <v>44514</v>
      </c>
      <c r="K833" s="55">
        <v>44515</v>
      </c>
      <c r="L833">
        <v>4</v>
      </c>
      <c r="M833" t="s">
        <v>117</v>
      </c>
      <c r="N833">
        <v>0</v>
      </c>
      <c r="O833">
        <v>12697140</v>
      </c>
      <c r="P833" t="s">
        <v>118</v>
      </c>
      <c r="Q833">
        <v>55838</v>
      </c>
      <c r="R833">
        <v>0</v>
      </c>
      <c r="S833">
        <v>1.5269097586000001E-2</v>
      </c>
      <c r="T833" s="19">
        <v>415008.8</v>
      </c>
      <c r="U833" s="19">
        <v>411588</v>
      </c>
      <c r="V833" s="19">
        <f t="shared" si="12"/>
        <v>-3420.7999999999884</v>
      </c>
      <c r="W833">
        <v>0</v>
      </c>
      <c r="X833">
        <v>0</v>
      </c>
      <c r="Y833">
        <v>0</v>
      </c>
      <c r="Z833">
        <v>-3420.7999999999902</v>
      </c>
      <c r="AA833">
        <v>415008.8</v>
      </c>
      <c r="AB833">
        <v>-0.82427167809500002</v>
      </c>
      <c r="AC833">
        <v>-0.18587360594800001</v>
      </c>
      <c r="AD833" s="55">
        <v>44516.209247685183</v>
      </c>
      <c r="AE833" s="55">
        <v>44516.336430868054</v>
      </c>
      <c r="AF833">
        <v>55838</v>
      </c>
      <c r="AG833" t="s">
        <v>2879</v>
      </c>
      <c r="AH833" t="s">
        <v>2880</v>
      </c>
      <c r="AI833" t="s">
        <v>120</v>
      </c>
      <c r="AJ833" t="s">
        <v>120</v>
      </c>
      <c r="AK833" s="55">
        <v>44516.151261574072</v>
      </c>
      <c r="AL833" s="55">
        <v>44516.250254629631</v>
      </c>
      <c r="AM833" t="s">
        <v>11</v>
      </c>
      <c r="AN833" t="s">
        <v>2881</v>
      </c>
      <c r="AO833" t="s">
        <v>32</v>
      </c>
      <c r="AP833" t="s">
        <v>33</v>
      </c>
      <c r="AQ833">
        <v>3</v>
      </c>
      <c r="AR833" t="s">
        <v>377</v>
      </c>
      <c r="AS833" t="s">
        <v>2879</v>
      </c>
      <c r="AT833" s="53">
        <v>36161</v>
      </c>
      <c r="AU833" t="s">
        <v>378</v>
      </c>
      <c r="AV833" t="s">
        <v>377</v>
      </c>
      <c r="AW833" t="s">
        <v>11</v>
      </c>
      <c r="AX833" s="53">
        <v>44249</v>
      </c>
      <c r="AY833" t="s">
        <v>123</v>
      </c>
      <c r="AZ833" t="s">
        <v>52</v>
      </c>
      <c r="BA833" t="s">
        <v>53</v>
      </c>
      <c r="BB833" t="s">
        <v>233</v>
      </c>
      <c r="BC833" t="s">
        <v>120</v>
      </c>
      <c r="BD833" t="s">
        <v>124</v>
      </c>
      <c r="BE833" t="s">
        <v>120</v>
      </c>
    </row>
    <row r="834" spans="1:57" hidden="1" x14ac:dyDescent="0.3">
      <c r="A834" s="55">
        <v>44515</v>
      </c>
      <c r="B834" t="s">
        <v>8</v>
      </c>
      <c r="C834" t="s">
        <v>32</v>
      </c>
      <c r="D834" t="s">
        <v>33</v>
      </c>
      <c r="E834">
        <v>3</v>
      </c>
      <c r="F834" t="s">
        <v>52</v>
      </c>
      <c r="G834" t="s">
        <v>53</v>
      </c>
      <c r="H834" t="s">
        <v>116</v>
      </c>
      <c r="I834" t="s">
        <v>69</v>
      </c>
      <c r="J834" s="55">
        <v>44514</v>
      </c>
      <c r="K834" s="55">
        <v>44515</v>
      </c>
      <c r="L834">
        <v>4</v>
      </c>
      <c r="M834" t="s">
        <v>117</v>
      </c>
      <c r="N834">
        <v>0</v>
      </c>
      <c r="O834">
        <v>12697140</v>
      </c>
      <c r="P834" t="s">
        <v>118</v>
      </c>
      <c r="Q834">
        <v>55843</v>
      </c>
      <c r="R834">
        <v>0</v>
      </c>
      <c r="S834">
        <v>1.1546576049E-2</v>
      </c>
      <c r="T834" s="19">
        <v>313831.95</v>
      </c>
      <c r="U834" s="19">
        <v>315561.36</v>
      </c>
      <c r="V834" s="19">
        <f t="shared" si="12"/>
        <v>1729.4099999999744</v>
      </c>
      <c r="W834">
        <v>0</v>
      </c>
      <c r="X834">
        <v>0</v>
      </c>
      <c r="Y834">
        <v>0</v>
      </c>
      <c r="Z834">
        <v>1729.4099999999701</v>
      </c>
      <c r="AA834">
        <v>313831.95</v>
      </c>
      <c r="AB834">
        <v>0.55106243962699997</v>
      </c>
      <c r="AC834">
        <v>0.96618357487899997</v>
      </c>
      <c r="AD834" s="55">
        <v>44516.209247685183</v>
      </c>
      <c r="AE834" s="55">
        <v>44516.336430868054</v>
      </c>
      <c r="AF834">
        <v>55843</v>
      </c>
      <c r="AG834" t="s">
        <v>2882</v>
      </c>
      <c r="AH834">
        <v>4612</v>
      </c>
      <c r="AI834" t="s">
        <v>120</v>
      </c>
      <c r="AJ834" t="s">
        <v>120</v>
      </c>
      <c r="AK834" s="55">
        <v>44516.151226851849</v>
      </c>
      <c r="AL834" s="55">
        <v>44516.250243055554</v>
      </c>
      <c r="AM834" t="s">
        <v>8</v>
      </c>
      <c r="AN834">
        <v>6640507</v>
      </c>
      <c r="AO834" t="s">
        <v>32</v>
      </c>
      <c r="AP834" t="s">
        <v>33</v>
      </c>
      <c r="AQ834">
        <v>3</v>
      </c>
      <c r="AR834" t="s">
        <v>161</v>
      </c>
      <c r="AS834" t="s">
        <v>2882</v>
      </c>
      <c r="AT834" s="53">
        <v>36161</v>
      </c>
      <c r="AU834" t="s">
        <v>240</v>
      </c>
      <c r="AV834" t="s">
        <v>161</v>
      </c>
      <c r="AW834" t="s">
        <v>8</v>
      </c>
      <c r="AX834" s="53">
        <v>44249</v>
      </c>
      <c r="AY834" t="s">
        <v>123</v>
      </c>
      <c r="AZ834" t="s">
        <v>52</v>
      </c>
      <c r="BA834" t="s">
        <v>53</v>
      </c>
      <c r="BB834" t="s">
        <v>233</v>
      </c>
      <c r="BC834" t="s">
        <v>120</v>
      </c>
      <c r="BD834" t="s">
        <v>124</v>
      </c>
      <c r="BE834" t="s">
        <v>120</v>
      </c>
    </row>
    <row r="835" spans="1:57" hidden="1" x14ac:dyDescent="0.3">
      <c r="A835" s="55">
        <v>44515</v>
      </c>
      <c r="B835" t="s">
        <v>1</v>
      </c>
      <c r="C835" t="s">
        <v>32</v>
      </c>
      <c r="D835" t="s">
        <v>33</v>
      </c>
      <c r="E835">
        <v>3</v>
      </c>
      <c r="F835" t="s">
        <v>52</v>
      </c>
      <c r="G835" t="s">
        <v>53</v>
      </c>
      <c r="H835" t="s">
        <v>116</v>
      </c>
      <c r="I835" t="s">
        <v>69</v>
      </c>
      <c r="J835" s="55">
        <v>44514</v>
      </c>
      <c r="K835" s="55">
        <v>44515</v>
      </c>
      <c r="L835">
        <v>4</v>
      </c>
      <c r="M835" t="s">
        <v>117</v>
      </c>
      <c r="N835">
        <v>0</v>
      </c>
      <c r="O835">
        <v>12697140</v>
      </c>
      <c r="P835" t="s">
        <v>118</v>
      </c>
      <c r="Q835">
        <v>55846</v>
      </c>
      <c r="R835">
        <v>0</v>
      </c>
      <c r="S835">
        <v>1.2710343593E-2</v>
      </c>
      <c r="T835" s="19">
        <v>345462.75</v>
      </c>
      <c r="U835" s="19">
        <v>347978.57</v>
      </c>
      <c r="V835" s="19">
        <f t="shared" ref="V835:V898" si="13">U835-T835</f>
        <v>2515.820000000007</v>
      </c>
      <c r="W835">
        <v>0</v>
      </c>
      <c r="X835">
        <v>0</v>
      </c>
      <c r="Y835">
        <v>0</v>
      </c>
      <c r="Z835">
        <v>2515.8200000000102</v>
      </c>
      <c r="AA835">
        <v>345462.75</v>
      </c>
      <c r="AB835">
        <v>0.72824638835900002</v>
      </c>
      <c r="AC835">
        <v>0.58365758754899999</v>
      </c>
      <c r="AD835" s="55">
        <v>44516.209247685183</v>
      </c>
      <c r="AE835" s="55">
        <v>44516.336430868054</v>
      </c>
      <c r="AF835">
        <v>55846</v>
      </c>
      <c r="AG835" t="s">
        <v>2883</v>
      </c>
      <c r="AH835" t="s">
        <v>2884</v>
      </c>
      <c r="AI835" t="s">
        <v>120</v>
      </c>
      <c r="AJ835" t="s">
        <v>120</v>
      </c>
      <c r="AK835" s="55">
        <v>44516.151192129626</v>
      </c>
      <c r="AL835" s="55">
        <v>44516.250243055554</v>
      </c>
      <c r="AM835" t="s">
        <v>1</v>
      </c>
      <c r="AN835">
        <v>6873262</v>
      </c>
      <c r="AO835" t="s">
        <v>32</v>
      </c>
      <c r="AP835" t="s">
        <v>33</v>
      </c>
      <c r="AQ835">
        <v>3</v>
      </c>
      <c r="AR835" t="s">
        <v>158</v>
      </c>
      <c r="AS835" t="s">
        <v>2883</v>
      </c>
      <c r="AT835" s="53">
        <v>36161</v>
      </c>
      <c r="AU835" t="s">
        <v>238</v>
      </c>
      <c r="AV835" t="s">
        <v>239</v>
      </c>
      <c r="AW835" t="s">
        <v>1</v>
      </c>
      <c r="AX835" s="53">
        <v>44249</v>
      </c>
      <c r="AY835" t="s">
        <v>123</v>
      </c>
      <c r="AZ835" t="s">
        <v>52</v>
      </c>
      <c r="BA835" t="s">
        <v>53</v>
      </c>
      <c r="BB835" t="s">
        <v>233</v>
      </c>
      <c r="BC835" t="s">
        <v>120</v>
      </c>
      <c r="BD835" t="s">
        <v>124</v>
      </c>
      <c r="BE835" t="s">
        <v>120</v>
      </c>
    </row>
    <row r="836" spans="1:57" hidden="1" x14ac:dyDescent="0.3">
      <c r="A836" s="55">
        <v>44515</v>
      </c>
      <c r="B836" t="s">
        <v>1</v>
      </c>
      <c r="C836" t="s">
        <v>32</v>
      </c>
      <c r="D836" t="s">
        <v>33</v>
      </c>
      <c r="E836">
        <v>3</v>
      </c>
      <c r="F836" t="s">
        <v>52</v>
      </c>
      <c r="G836" t="s">
        <v>53</v>
      </c>
      <c r="H836" t="s">
        <v>116</v>
      </c>
      <c r="I836" t="s">
        <v>69</v>
      </c>
      <c r="J836" s="55">
        <v>44514</v>
      </c>
      <c r="K836" s="55">
        <v>44515</v>
      </c>
      <c r="L836">
        <v>4</v>
      </c>
      <c r="M836" t="s">
        <v>117</v>
      </c>
      <c r="N836">
        <v>0</v>
      </c>
      <c r="O836">
        <v>12697140</v>
      </c>
      <c r="P836" t="s">
        <v>118</v>
      </c>
      <c r="Q836">
        <v>55848</v>
      </c>
      <c r="R836">
        <v>0</v>
      </c>
      <c r="S836">
        <v>2.7439391640000001E-2</v>
      </c>
      <c r="T836" s="19">
        <v>745793.19</v>
      </c>
      <c r="U836" s="19">
        <v>627735.31000000006</v>
      </c>
      <c r="V836" s="19">
        <f t="shared" si="13"/>
        <v>-118057.87999999989</v>
      </c>
      <c r="W836">
        <v>-127521.7</v>
      </c>
      <c r="X836">
        <v>0</v>
      </c>
      <c r="Y836">
        <v>-127521.7</v>
      </c>
      <c r="Z836">
        <v>9463.8200000001107</v>
      </c>
      <c r="AA836">
        <v>745793.19</v>
      </c>
      <c r="AB836">
        <v>1.2689603668809999</v>
      </c>
      <c r="AC836">
        <v>1.123595505618</v>
      </c>
      <c r="AD836" s="55">
        <v>44516.209247685183</v>
      </c>
      <c r="AE836" s="55">
        <v>44516.336430868054</v>
      </c>
      <c r="AF836">
        <v>55848</v>
      </c>
      <c r="AG836" t="s">
        <v>2885</v>
      </c>
      <c r="AH836" t="s">
        <v>2886</v>
      </c>
      <c r="AI836" t="s">
        <v>120</v>
      </c>
      <c r="AJ836" t="s">
        <v>120</v>
      </c>
      <c r="AK836" s="55">
        <v>44516.151192129626</v>
      </c>
      <c r="AL836" s="55">
        <v>44516.250243055554</v>
      </c>
      <c r="AM836" t="s">
        <v>1</v>
      </c>
      <c r="AN836">
        <v>6979728</v>
      </c>
      <c r="AO836" t="s">
        <v>32</v>
      </c>
      <c r="AP836" t="s">
        <v>33</v>
      </c>
      <c r="AQ836">
        <v>3</v>
      </c>
      <c r="AR836" t="s">
        <v>158</v>
      </c>
      <c r="AS836" t="s">
        <v>2885</v>
      </c>
      <c r="AT836" s="53">
        <v>36161</v>
      </c>
      <c r="AU836" t="s">
        <v>238</v>
      </c>
      <c r="AV836" t="s">
        <v>239</v>
      </c>
      <c r="AW836" t="s">
        <v>1</v>
      </c>
      <c r="AX836" s="53">
        <v>44249</v>
      </c>
      <c r="AY836" t="s">
        <v>123</v>
      </c>
      <c r="AZ836" t="s">
        <v>52</v>
      </c>
      <c r="BA836" t="s">
        <v>53</v>
      </c>
      <c r="BB836" t="s">
        <v>233</v>
      </c>
      <c r="BC836" t="s">
        <v>120</v>
      </c>
      <c r="BD836" t="s">
        <v>124</v>
      </c>
      <c r="BE836" t="s">
        <v>120</v>
      </c>
    </row>
    <row r="837" spans="1:57" hidden="1" x14ac:dyDescent="0.3">
      <c r="A837" s="55">
        <v>44515</v>
      </c>
      <c r="B837" t="s">
        <v>8</v>
      </c>
      <c r="C837" t="s">
        <v>32</v>
      </c>
      <c r="D837" t="s">
        <v>33</v>
      </c>
      <c r="E837">
        <v>3</v>
      </c>
      <c r="F837" t="s">
        <v>52</v>
      </c>
      <c r="G837" t="s">
        <v>53</v>
      </c>
      <c r="H837" t="s">
        <v>116</v>
      </c>
      <c r="I837" t="s">
        <v>69</v>
      </c>
      <c r="J837" s="55">
        <v>44514</v>
      </c>
      <c r="K837" s="55">
        <v>44515</v>
      </c>
      <c r="L837">
        <v>4</v>
      </c>
      <c r="M837" t="s">
        <v>117</v>
      </c>
      <c r="N837">
        <v>0</v>
      </c>
      <c r="O837">
        <v>12697140</v>
      </c>
      <c r="P837" t="s">
        <v>118</v>
      </c>
      <c r="Q837">
        <v>55854</v>
      </c>
      <c r="R837">
        <v>0</v>
      </c>
      <c r="S837">
        <v>8.2400958529999999E-3</v>
      </c>
      <c r="T837" s="19">
        <v>223962.96</v>
      </c>
      <c r="U837" s="19">
        <v>220145.49</v>
      </c>
      <c r="V837" s="19">
        <f t="shared" si="13"/>
        <v>-3817.4700000000012</v>
      </c>
      <c r="W837">
        <v>0</v>
      </c>
      <c r="X837">
        <v>0</v>
      </c>
      <c r="Y837">
        <v>0</v>
      </c>
      <c r="Z837">
        <v>-3817.47</v>
      </c>
      <c r="AA837">
        <v>223962.96</v>
      </c>
      <c r="AB837">
        <v>-1.7045095313980001</v>
      </c>
      <c r="AC837">
        <v>-1.298701298701</v>
      </c>
      <c r="AD837" s="55">
        <v>44516.209247685183</v>
      </c>
      <c r="AE837" s="55">
        <v>44516.336430868054</v>
      </c>
      <c r="AF837">
        <v>55854</v>
      </c>
      <c r="AG837" t="s">
        <v>2887</v>
      </c>
      <c r="AH837">
        <v>9501</v>
      </c>
      <c r="AI837" t="s">
        <v>120</v>
      </c>
      <c r="AJ837">
        <v>0</v>
      </c>
      <c r="AK837" s="55">
        <v>44516.151226851849</v>
      </c>
      <c r="AL837" s="55">
        <v>44516.250243055554</v>
      </c>
      <c r="AM837" t="s">
        <v>8</v>
      </c>
      <c r="AN837">
        <v>6895404</v>
      </c>
      <c r="AO837" t="s">
        <v>32</v>
      </c>
      <c r="AP837" t="s">
        <v>33</v>
      </c>
      <c r="AQ837">
        <v>3</v>
      </c>
      <c r="AR837" t="s">
        <v>161</v>
      </c>
      <c r="AS837" t="s">
        <v>2887</v>
      </c>
      <c r="AT837" s="53">
        <v>36161</v>
      </c>
      <c r="AU837" t="s">
        <v>240</v>
      </c>
      <c r="AV837" t="s">
        <v>161</v>
      </c>
      <c r="AW837" t="s">
        <v>8</v>
      </c>
      <c r="AX837" s="53">
        <v>44249</v>
      </c>
      <c r="AY837" t="s">
        <v>123</v>
      </c>
      <c r="AZ837" t="s">
        <v>52</v>
      </c>
      <c r="BA837" t="s">
        <v>53</v>
      </c>
      <c r="BB837" t="s">
        <v>233</v>
      </c>
      <c r="BC837" t="s">
        <v>120</v>
      </c>
      <c r="BD837" t="s">
        <v>124</v>
      </c>
      <c r="BE837" t="s">
        <v>120</v>
      </c>
    </row>
    <row r="838" spans="1:57" hidden="1" x14ac:dyDescent="0.3">
      <c r="A838" s="55">
        <v>44515</v>
      </c>
      <c r="B838" t="s">
        <v>5</v>
      </c>
      <c r="C838" t="s">
        <v>32</v>
      </c>
      <c r="D838" t="s">
        <v>272</v>
      </c>
      <c r="E838">
        <v>3</v>
      </c>
      <c r="F838" t="s">
        <v>52</v>
      </c>
      <c r="G838" t="s">
        <v>53</v>
      </c>
      <c r="H838" t="s">
        <v>116</v>
      </c>
      <c r="I838" t="s">
        <v>69</v>
      </c>
      <c r="J838" s="55">
        <v>44514</v>
      </c>
      <c r="K838" s="55">
        <v>44515</v>
      </c>
      <c r="L838">
        <v>4</v>
      </c>
      <c r="M838" t="s">
        <v>117</v>
      </c>
      <c r="N838">
        <v>0</v>
      </c>
      <c r="O838">
        <v>12697140</v>
      </c>
      <c r="P838" t="s">
        <v>118</v>
      </c>
      <c r="Q838">
        <v>55858</v>
      </c>
      <c r="R838">
        <v>0</v>
      </c>
      <c r="S838">
        <v>3.4975567954000003E-2</v>
      </c>
      <c r="T838" s="19">
        <v>950623.86</v>
      </c>
      <c r="U838" s="19">
        <v>939399.72</v>
      </c>
      <c r="V838" s="19">
        <f t="shared" si="13"/>
        <v>-11224.140000000014</v>
      </c>
      <c r="W838">
        <v>0</v>
      </c>
      <c r="X838">
        <v>0</v>
      </c>
      <c r="Y838">
        <v>0</v>
      </c>
      <c r="Z838">
        <v>-11224.14</v>
      </c>
      <c r="AA838">
        <v>950623.86</v>
      </c>
      <c r="AB838">
        <v>-1.1807130530050001</v>
      </c>
      <c r="AC838">
        <v>-1.063439677301</v>
      </c>
      <c r="AD838" s="55">
        <v>44516.209247685183</v>
      </c>
      <c r="AE838" s="55">
        <v>44516.336430868054</v>
      </c>
      <c r="AF838">
        <v>55858</v>
      </c>
      <c r="AG838" t="s">
        <v>2888</v>
      </c>
      <c r="AH838" t="s">
        <v>2889</v>
      </c>
      <c r="AI838" t="s">
        <v>120</v>
      </c>
      <c r="AJ838">
        <v>0</v>
      </c>
      <c r="AK838" s="55">
        <v>44516.151203703703</v>
      </c>
      <c r="AL838" s="55">
        <v>44516.250243055554</v>
      </c>
      <c r="AM838" t="s">
        <v>5</v>
      </c>
      <c r="AN838" t="s">
        <v>2890</v>
      </c>
      <c r="AO838" t="s">
        <v>32</v>
      </c>
      <c r="AP838" t="s">
        <v>272</v>
      </c>
      <c r="AQ838">
        <v>3</v>
      </c>
      <c r="AR838" t="s">
        <v>167</v>
      </c>
      <c r="AS838" t="s">
        <v>2888</v>
      </c>
      <c r="AT838" s="53">
        <v>36161</v>
      </c>
      <c r="AU838" t="s">
        <v>241</v>
      </c>
      <c r="AV838" t="s">
        <v>167</v>
      </c>
      <c r="AW838" t="s">
        <v>5</v>
      </c>
      <c r="AX838" s="53">
        <v>44249</v>
      </c>
      <c r="AY838" t="s">
        <v>123</v>
      </c>
      <c r="AZ838" t="s">
        <v>52</v>
      </c>
      <c r="BA838" t="s">
        <v>53</v>
      </c>
      <c r="BB838" t="s">
        <v>233</v>
      </c>
      <c r="BC838" t="s">
        <v>120</v>
      </c>
      <c r="BD838" t="s">
        <v>124</v>
      </c>
      <c r="BE838" t="s">
        <v>120</v>
      </c>
    </row>
    <row r="839" spans="1:57" hidden="1" x14ac:dyDescent="0.3">
      <c r="A839" s="55">
        <v>44515</v>
      </c>
      <c r="B839" t="s">
        <v>4</v>
      </c>
      <c r="C839" t="s">
        <v>32</v>
      </c>
      <c r="D839" t="s">
        <v>33</v>
      </c>
      <c r="E839">
        <v>3</v>
      </c>
      <c r="F839" t="s">
        <v>52</v>
      </c>
      <c r="G839" t="s">
        <v>53</v>
      </c>
      <c r="H839" t="s">
        <v>116</v>
      </c>
      <c r="I839" t="s">
        <v>69</v>
      </c>
      <c r="J839" s="55">
        <v>44514</v>
      </c>
      <c r="K839" s="55">
        <v>44515</v>
      </c>
      <c r="L839">
        <v>4</v>
      </c>
      <c r="M839" t="s">
        <v>117</v>
      </c>
      <c r="N839">
        <v>0</v>
      </c>
      <c r="O839">
        <v>12697140</v>
      </c>
      <c r="P839" t="s">
        <v>118</v>
      </c>
      <c r="Q839">
        <v>55863</v>
      </c>
      <c r="R839">
        <v>0</v>
      </c>
      <c r="S839">
        <v>5.2447843601999999E-2</v>
      </c>
      <c r="T839" s="19">
        <v>1425514.2789582801</v>
      </c>
      <c r="U839" s="19">
        <v>1301287.02998486</v>
      </c>
      <c r="V839" s="19">
        <f t="shared" si="13"/>
        <v>-124227.24897342012</v>
      </c>
      <c r="W839">
        <v>-130191.7</v>
      </c>
      <c r="X839">
        <v>0</v>
      </c>
      <c r="Y839">
        <v>-130191.7</v>
      </c>
      <c r="Z839">
        <v>5964.4510265798699</v>
      </c>
      <c r="AA839">
        <v>1425514.2789582801</v>
      </c>
      <c r="AB839">
        <v>0.41840696474400002</v>
      </c>
      <c r="AC839">
        <v>1.0271482396589999</v>
      </c>
      <c r="AD839" s="55">
        <v>44516.209247685183</v>
      </c>
      <c r="AE839" s="55">
        <v>44516.336430868054</v>
      </c>
      <c r="AF839">
        <v>55863</v>
      </c>
      <c r="AG839" t="s">
        <v>2891</v>
      </c>
      <c r="AH839" t="s">
        <v>1548</v>
      </c>
      <c r="AI839" t="s">
        <v>120</v>
      </c>
      <c r="AJ839" t="s">
        <v>120</v>
      </c>
      <c r="AK839" s="55">
        <v>44516.151192129626</v>
      </c>
      <c r="AL839" s="55">
        <v>44516.250243055554</v>
      </c>
      <c r="AM839" t="s">
        <v>4</v>
      </c>
      <c r="AN839">
        <v>4741844</v>
      </c>
      <c r="AO839" t="s">
        <v>32</v>
      </c>
      <c r="AP839" t="s">
        <v>33</v>
      </c>
      <c r="AQ839">
        <v>3</v>
      </c>
      <c r="AR839" t="s">
        <v>206</v>
      </c>
      <c r="AS839" t="s">
        <v>2891</v>
      </c>
      <c r="AT839" s="53">
        <v>36161</v>
      </c>
      <c r="AU839" t="s">
        <v>243</v>
      </c>
      <c r="AV839" t="s">
        <v>206</v>
      </c>
      <c r="AW839" t="s">
        <v>4</v>
      </c>
      <c r="AX839" s="53">
        <v>44249</v>
      </c>
      <c r="AY839" t="s">
        <v>123</v>
      </c>
      <c r="AZ839" t="s">
        <v>52</v>
      </c>
      <c r="BA839" t="s">
        <v>53</v>
      </c>
      <c r="BB839" t="s">
        <v>233</v>
      </c>
      <c r="BC839" t="s">
        <v>120</v>
      </c>
      <c r="BD839" t="s">
        <v>124</v>
      </c>
      <c r="BE839" t="s">
        <v>120</v>
      </c>
    </row>
    <row r="840" spans="1:57" hidden="1" x14ac:dyDescent="0.3">
      <c r="A840" s="55">
        <v>44515</v>
      </c>
      <c r="B840" t="s">
        <v>8</v>
      </c>
      <c r="C840" t="s">
        <v>32</v>
      </c>
      <c r="D840" t="s">
        <v>33</v>
      </c>
      <c r="E840">
        <v>3</v>
      </c>
      <c r="F840" t="s">
        <v>52</v>
      </c>
      <c r="G840" t="s">
        <v>53</v>
      </c>
      <c r="H840" t="s">
        <v>116</v>
      </c>
      <c r="I840" t="s">
        <v>69</v>
      </c>
      <c r="J840" s="55">
        <v>44514</v>
      </c>
      <c r="K840" s="55">
        <v>44515</v>
      </c>
      <c r="L840">
        <v>4</v>
      </c>
      <c r="M840" t="s">
        <v>117</v>
      </c>
      <c r="N840">
        <v>0</v>
      </c>
      <c r="O840">
        <v>12697140</v>
      </c>
      <c r="P840" t="s">
        <v>118</v>
      </c>
      <c r="Q840">
        <v>55864</v>
      </c>
      <c r="R840">
        <v>0</v>
      </c>
      <c r="S840">
        <v>5.106844371E-3</v>
      </c>
      <c r="T840" s="19">
        <v>138802.26660787201</v>
      </c>
      <c r="U840" s="19">
        <v>136451.38959640299</v>
      </c>
      <c r="V840" s="19">
        <f t="shared" si="13"/>
        <v>-2350.8770114690124</v>
      </c>
      <c r="W840">
        <v>0</v>
      </c>
      <c r="X840">
        <v>0</v>
      </c>
      <c r="Y840">
        <v>0</v>
      </c>
      <c r="Z840">
        <v>-2350.8770114690101</v>
      </c>
      <c r="AA840">
        <v>138802.26660787201</v>
      </c>
      <c r="AB840">
        <v>-1.693687768162</v>
      </c>
      <c r="AC840">
        <v>-1.287830006439</v>
      </c>
      <c r="AD840" s="55">
        <v>44516.209247685183</v>
      </c>
      <c r="AE840" s="55">
        <v>44516.336430868054</v>
      </c>
      <c r="AF840">
        <v>55864</v>
      </c>
      <c r="AG840" t="s">
        <v>2892</v>
      </c>
      <c r="AH840">
        <v>6471</v>
      </c>
      <c r="AI840" t="s">
        <v>120</v>
      </c>
      <c r="AJ840" t="s">
        <v>120</v>
      </c>
      <c r="AK840" s="55">
        <v>44516.151226851849</v>
      </c>
      <c r="AL840" s="55">
        <v>44516.250243055554</v>
      </c>
      <c r="AM840" t="s">
        <v>8</v>
      </c>
      <c r="AN840">
        <v>6641544</v>
      </c>
      <c r="AO840" t="s">
        <v>32</v>
      </c>
      <c r="AP840" t="s">
        <v>33</v>
      </c>
      <c r="AQ840">
        <v>3</v>
      </c>
      <c r="AR840" t="s">
        <v>161</v>
      </c>
      <c r="AS840" t="s">
        <v>2892</v>
      </c>
      <c r="AT840" s="53">
        <v>36161</v>
      </c>
      <c r="AU840" t="s">
        <v>240</v>
      </c>
      <c r="AV840" t="s">
        <v>161</v>
      </c>
      <c r="AW840" t="s">
        <v>8</v>
      </c>
      <c r="AX840" s="53">
        <v>44249</v>
      </c>
      <c r="AY840" t="s">
        <v>123</v>
      </c>
      <c r="AZ840" t="s">
        <v>52</v>
      </c>
      <c r="BA840" t="s">
        <v>53</v>
      </c>
      <c r="BB840" t="s">
        <v>233</v>
      </c>
      <c r="BC840" t="s">
        <v>120</v>
      </c>
      <c r="BD840" t="s">
        <v>124</v>
      </c>
      <c r="BE840" t="s">
        <v>120</v>
      </c>
    </row>
    <row r="841" spans="1:57" hidden="1" x14ac:dyDescent="0.3">
      <c r="A841" s="55">
        <v>44515</v>
      </c>
      <c r="B841" t="s">
        <v>2</v>
      </c>
      <c r="C841" t="s">
        <v>32</v>
      </c>
      <c r="D841" t="s">
        <v>33</v>
      </c>
      <c r="E841">
        <v>3</v>
      </c>
      <c r="F841" t="s">
        <v>52</v>
      </c>
      <c r="G841" t="s">
        <v>53</v>
      </c>
      <c r="H841" t="s">
        <v>116</v>
      </c>
      <c r="I841" t="s">
        <v>69</v>
      </c>
      <c r="J841" s="55">
        <v>44514</v>
      </c>
      <c r="K841" s="55">
        <v>44515</v>
      </c>
      <c r="L841">
        <v>4</v>
      </c>
      <c r="M841" t="s">
        <v>117</v>
      </c>
      <c r="N841">
        <v>0</v>
      </c>
      <c r="O841">
        <v>12697140</v>
      </c>
      <c r="P841" t="s">
        <v>118</v>
      </c>
      <c r="Q841">
        <v>55880</v>
      </c>
      <c r="R841">
        <v>0</v>
      </c>
      <c r="S841">
        <v>6.5250266030000004E-3</v>
      </c>
      <c r="T841" s="19">
        <v>177347.97</v>
      </c>
      <c r="U841" s="19">
        <v>176554.03</v>
      </c>
      <c r="V841" s="19">
        <f t="shared" si="13"/>
        <v>-793.94000000000233</v>
      </c>
      <c r="W841">
        <v>0</v>
      </c>
      <c r="X841">
        <v>0</v>
      </c>
      <c r="Y841">
        <v>0</v>
      </c>
      <c r="Z841">
        <v>-793.94000000000199</v>
      </c>
      <c r="AA841">
        <v>177347.97</v>
      </c>
      <c r="AB841">
        <v>-0.44767357641599997</v>
      </c>
      <c r="AC841">
        <v>0</v>
      </c>
      <c r="AD841" s="55">
        <v>44516.209247685183</v>
      </c>
      <c r="AE841" s="55">
        <v>44516.336430868054</v>
      </c>
      <c r="AF841">
        <v>55880</v>
      </c>
      <c r="AG841" t="s">
        <v>583</v>
      </c>
      <c r="AH841" t="s">
        <v>2893</v>
      </c>
      <c r="AI841" t="s">
        <v>120</v>
      </c>
      <c r="AJ841" t="s">
        <v>120</v>
      </c>
      <c r="AK841" s="55">
        <v>44516.151203703703</v>
      </c>
      <c r="AL841" s="55">
        <v>44516.250243055554</v>
      </c>
      <c r="AM841" t="s">
        <v>2</v>
      </c>
      <c r="AN841">
        <v>7184736</v>
      </c>
      <c r="AO841" t="s">
        <v>32</v>
      </c>
      <c r="AP841" t="s">
        <v>33</v>
      </c>
      <c r="AQ841">
        <v>3</v>
      </c>
      <c r="AR841" t="s">
        <v>140</v>
      </c>
      <c r="AS841" t="s">
        <v>583</v>
      </c>
      <c r="AT841" s="53">
        <v>36161</v>
      </c>
      <c r="AU841" t="s">
        <v>237</v>
      </c>
      <c r="AV841" t="s">
        <v>140</v>
      </c>
      <c r="AW841" t="s">
        <v>2</v>
      </c>
      <c r="AX841" s="53">
        <v>44249</v>
      </c>
      <c r="AY841" t="s">
        <v>123</v>
      </c>
      <c r="AZ841" t="s">
        <v>52</v>
      </c>
      <c r="BA841" t="s">
        <v>53</v>
      </c>
      <c r="BB841" t="s">
        <v>233</v>
      </c>
      <c r="BC841" t="s">
        <v>120</v>
      </c>
      <c r="BD841" t="s">
        <v>124</v>
      </c>
      <c r="BE841" t="s">
        <v>120</v>
      </c>
    </row>
    <row r="842" spans="1:57" hidden="1" x14ac:dyDescent="0.3">
      <c r="A842" s="55">
        <v>44515</v>
      </c>
      <c r="B842" t="s">
        <v>3</v>
      </c>
      <c r="C842" t="s">
        <v>32</v>
      </c>
      <c r="D842" t="s">
        <v>33</v>
      </c>
      <c r="E842">
        <v>3</v>
      </c>
      <c r="F842" t="s">
        <v>52</v>
      </c>
      <c r="G842" t="s">
        <v>53</v>
      </c>
      <c r="H842" t="s">
        <v>116</v>
      </c>
      <c r="I842" t="s">
        <v>69</v>
      </c>
      <c r="J842" s="55">
        <v>44514</v>
      </c>
      <c r="K842" s="55">
        <v>44515</v>
      </c>
      <c r="L842">
        <v>4</v>
      </c>
      <c r="M842" t="s">
        <v>117</v>
      </c>
      <c r="N842">
        <v>0</v>
      </c>
      <c r="O842">
        <v>12697140</v>
      </c>
      <c r="P842" t="s">
        <v>118</v>
      </c>
      <c r="Q842">
        <v>55881</v>
      </c>
      <c r="R842">
        <v>0</v>
      </c>
      <c r="S842">
        <v>6.1248460227999998E-2</v>
      </c>
      <c r="T842" s="19">
        <v>1664712</v>
      </c>
      <c r="U842" s="19">
        <v>1488393.07</v>
      </c>
      <c r="V842" s="19">
        <f t="shared" si="13"/>
        <v>-176318.92999999993</v>
      </c>
      <c r="W842">
        <v>-123910.05</v>
      </c>
      <c r="X842">
        <v>0</v>
      </c>
      <c r="Y842">
        <v>-123910.05</v>
      </c>
      <c r="Z842">
        <v>-52408.879999999903</v>
      </c>
      <c r="AA842">
        <v>1664712</v>
      </c>
      <c r="AB842">
        <v>-3.1482250383250001</v>
      </c>
      <c r="AC842">
        <v>-2.561948761025</v>
      </c>
      <c r="AD842" s="55">
        <v>44516.209247685183</v>
      </c>
      <c r="AE842" s="55">
        <v>44516.336430868054</v>
      </c>
      <c r="AF842">
        <v>55881</v>
      </c>
      <c r="AG842" t="s">
        <v>2894</v>
      </c>
      <c r="AH842" t="s">
        <v>2895</v>
      </c>
      <c r="AI842" t="s">
        <v>120</v>
      </c>
      <c r="AJ842" t="s">
        <v>120</v>
      </c>
      <c r="AK842" s="55">
        <v>44516.151261574072</v>
      </c>
      <c r="AL842" s="55">
        <v>44516.250254629631</v>
      </c>
      <c r="AM842" t="s">
        <v>3</v>
      </c>
      <c r="AN842" t="s">
        <v>2896</v>
      </c>
      <c r="AO842" t="s">
        <v>32</v>
      </c>
      <c r="AP842" t="s">
        <v>33</v>
      </c>
      <c r="AQ842">
        <v>3</v>
      </c>
      <c r="AR842" t="s">
        <v>266</v>
      </c>
      <c r="AS842" t="s">
        <v>2894</v>
      </c>
      <c r="AT842" s="53">
        <v>36161</v>
      </c>
      <c r="AU842" t="s">
        <v>267</v>
      </c>
      <c r="AV842" t="s">
        <v>268</v>
      </c>
      <c r="AW842" t="s">
        <v>3</v>
      </c>
      <c r="AX842" s="53">
        <v>44249</v>
      </c>
      <c r="AY842" t="s">
        <v>123</v>
      </c>
      <c r="AZ842" t="s">
        <v>52</v>
      </c>
      <c r="BA842" t="s">
        <v>53</v>
      </c>
      <c r="BB842" t="s">
        <v>233</v>
      </c>
      <c r="BC842" t="s">
        <v>120</v>
      </c>
      <c r="BD842" t="s">
        <v>124</v>
      </c>
      <c r="BE842" t="s">
        <v>120</v>
      </c>
    </row>
    <row r="843" spans="1:57" hidden="1" x14ac:dyDescent="0.3">
      <c r="A843" s="55">
        <v>44515</v>
      </c>
      <c r="B843" t="s">
        <v>8</v>
      </c>
      <c r="C843" t="s">
        <v>32</v>
      </c>
      <c r="D843" t="s">
        <v>33</v>
      </c>
      <c r="E843">
        <v>3</v>
      </c>
      <c r="F843" t="s">
        <v>52</v>
      </c>
      <c r="G843" t="s">
        <v>53</v>
      </c>
      <c r="H843" t="s">
        <v>116</v>
      </c>
      <c r="I843" t="s">
        <v>69</v>
      </c>
      <c r="J843" s="55">
        <v>44514</v>
      </c>
      <c r="K843" s="55">
        <v>44515</v>
      </c>
      <c r="L843">
        <v>4</v>
      </c>
      <c r="M843" t="s">
        <v>117</v>
      </c>
      <c r="N843">
        <v>0</v>
      </c>
      <c r="O843">
        <v>12697140</v>
      </c>
      <c r="P843" t="s">
        <v>118</v>
      </c>
      <c r="Q843">
        <v>55884</v>
      </c>
      <c r="R843">
        <v>0</v>
      </c>
      <c r="S843">
        <v>0.12778156016600001</v>
      </c>
      <c r="T843" s="19">
        <v>3473058.6825777702</v>
      </c>
      <c r="U843" s="19">
        <v>3236233.8235380598</v>
      </c>
      <c r="V843" s="19">
        <f t="shared" si="13"/>
        <v>-236824.85903971037</v>
      </c>
      <c r="W843">
        <v>-255775.62</v>
      </c>
      <c r="X843">
        <v>0</v>
      </c>
      <c r="Y843">
        <v>-255775.62</v>
      </c>
      <c r="Z843">
        <v>18950.760960289601</v>
      </c>
      <c r="AA843">
        <v>3473058.6825777702</v>
      </c>
      <c r="AB843">
        <v>0.54565046814100004</v>
      </c>
      <c r="AC843">
        <v>0.96074854511600005</v>
      </c>
      <c r="AD843" s="55">
        <v>44516.209247685183</v>
      </c>
      <c r="AE843" s="55">
        <v>44516.336430868054</v>
      </c>
      <c r="AF843">
        <v>55884</v>
      </c>
      <c r="AG843" t="s">
        <v>2897</v>
      </c>
      <c r="AH843">
        <v>8035</v>
      </c>
      <c r="AI843" t="s">
        <v>120</v>
      </c>
      <c r="AJ843" t="s">
        <v>120</v>
      </c>
      <c r="AK843" s="55">
        <v>44516.151226851849</v>
      </c>
      <c r="AL843" s="55">
        <v>44516.250243055554</v>
      </c>
      <c r="AM843" t="s">
        <v>8</v>
      </c>
      <c r="AN843">
        <v>6895675</v>
      </c>
      <c r="AO843" t="s">
        <v>32</v>
      </c>
      <c r="AP843" t="s">
        <v>33</v>
      </c>
      <c r="AQ843">
        <v>3</v>
      </c>
      <c r="AR843" t="s">
        <v>161</v>
      </c>
      <c r="AS843" t="s">
        <v>2897</v>
      </c>
      <c r="AT843" s="53">
        <v>36161</v>
      </c>
      <c r="AU843" t="s">
        <v>240</v>
      </c>
      <c r="AV843" t="s">
        <v>161</v>
      </c>
      <c r="AW843" t="s">
        <v>8</v>
      </c>
      <c r="AX843" s="53">
        <v>44249</v>
      </c>
      <c r="AY843" t="s">
        <v>123</v>
      </c>
      <c r="AZ843" t="s">
        <v>52</v>
      </c>
      <c r="BA843" t="s">
        <v>53</v>
      </c>
      <c r="BB843" t="s">
        <v>233</v>
      </c>
      <c r="BC843" t="s">
        <v>120</v>
      </c>
      <c r="BD843" t="s">
        <v>124</v>
      </c>
      <c r="BE843" t="s">
        <v>120</v>
      </c>
    </row>
    <row r="844" spans="1:57" hidden="1" x14ac:dyDescent="0.3">
      <c r="A844" s="55">
        <v>44515</v>
      </c>
      <c r="B844" t="s">
        <v>8</v>
      </c>
      <c r="C844" t="s">
        <v>32</v>
      </c>
      <c r="D844" t="s">
        <v>33</v>
      </c>
      <c r="E844">
        <v>3</v>
      </c>
      <c r="F844" t="s">
        <v>52</v>
      </c>
      <c r="G844" t="s">
        <v>53</v>
      </c>
      <c r="H844" t="s">
        <v>116</v>
      </c>
      <c r="I844" t="s">
        <v>69</v>
      </c>
      <c r="J844" s="55">
        <v>44514</v>
      </c>
      <c r="K844" s="55">
        <v>44515</v>
      </c>
      <c r="L844">
        <v>4</v>
      </c>
      <c r="M844" t="s">
        <v>117</v>
      </c>
      <c r="N844">
        <v>0</v>
      </c>
      <c r="O844">
        <v>12697140</v>
      </c>
      <c r="P844" t="s">
        <v>118</v>
      </c>
      <c r="Q844">
        <v>55889</v>
      </c>
      <c r="R844">
        <v>0</v>
      </c>
      <c r="S844">
        <v>7.989205026E-3</v>
      </c>
      <c r="T844" s="19">
        <v>217143.83395112099</v>
      </c>
      <c r="U844" s="19">
        <v>215547.77502961201</v>
      </c>
      <c r="V844" s="19">
        <f t="shared" si="13"/>
        <v>-1596.0589215089858</v>
      </c>
      <c r="W844">
        <v>0</v>
      </c>
      <c r="X844">
        <v>0</v>
      </c>
      <c r="Y844">
        <v>0</v>
      </c>
      <c r="Z844">
        <v>-1596.0589215089899</v>
      </c>
      <c r="AA844">
        <v>217143.83395112099</v>
      </c>
      <c r="AB844">
        <v>-0.735023828431</v>
      </c>
      <c r="AC844">
        <v>-0.32521647221400002</v>
      </c>
      <c r="AD844" s="55">
        <v>44516.209247685183</v>
      </c>
      <c r="AE844" s="55">
        <v>44516.336430868054</v>
      </c>
      <c r="AF844">
        <v>55889</v>
      </c>
      <c r="AG844" t="s">
        <v>2898</v>
      </c>
      <c r="AH844">
        <v>5947</v>
      </c>
      <c r="AI844" t="s">
        <v>120</v>
      </c>
      <c r="AJ844" t="s">
        <v>120</v>
      </c>
      <c r="AK844" s="55">
        <v>44516.151226851849</v>
      </c>
      <c r="AL844" s="55">
        <v>44516.250243055554</v>
      </c>
      <c r="AM844" t="s">
        <v>8</v>
      </c>
      <c r="AN844">
        <v>6740582</v>
      </c>
      <c r="AO844" t="s">
        <v>32</v>
      </c>
      <c r="AP844" t="s">
        <v>33</v>
      </c>
      <c r="AQ844">
        <v>3</v>
      </c>
      <c r="AR844" t="s">
        <v>161</v>
      </c>
      <c r="AS844" t="s">
        <v>2898</v>
      </c>
      <c r="AT844" s="53">
        <v>36161</v>
      </c>
      <c r="AU844" t="s">
        <v>240</v>
      </c>
      <c r="AV844" t="s">
        <v>161</v>
      </c>
      <c r="AW844" t="s">
        <v>8</v>
      </c>
      <c r="AX844" s="53">
        <v>44249</v>
      </c>
      <c r="AY844" t="s">
        <v>123</v>
      </c>
      <c r="AZ844" t="s">
        <v>52</v>
      </c>
      <c r="BA844" t="s">
        <v>53</v>
      </c>
      <c r="BB844" t="s">
        <v>233</v>
      </c>
      <c r="BC844" t="s">
        <v>120</v>
      </c>
      <c r="BD844" t="s">
        <v>124</v>
      </c>
      <c r="BE844" t="s">
        <v>120</v>
      </c>
    </row>
    <row r="845" spans="1:57" hidden="1" x14ac:dyDescent="0.3">
      <c r="A845" s="55">
        <v>44515</v>
      </c>
      <c r="B845" t="s">
        <v>8</v>
      </c>
      <c r="C845" t="s">
        <v>32</v>
      </c>
      <c r="D845" t="s">
        <v>33</v>
      </c>
      <c r="E845">
        <v>3</v>
      </c>
      <c r="F845" t="s">
        <v>52</v>
      </c>
      <c r="G845" t="s">
        <v>53</v>
      </c>
      <c r="H845" t="s">
        <v>116</v>
      </c>
      <c r="I845" t="s">
        <v>69</v>
      </c>
      <c r="J845" s="55">
        <v>44514</v>
      </c>
      <c r="K845" s="55">
        <v>44515</v>
      </c>
      <c r="L845">
        <v>4</v>
      </c>
      <c r="M845" t="s">
        <v>117</v>
      </c>
      <c r="N845">
        <v>0</v>
      </c>
      <c r="O845">
        <v>12697140</v>
      </c>
      <c r="P845" t="s">
        <v>118</v>
      </c>
      <c r="Q845">
        <v>55894</v>
      </c>
      <c r="R845">
        <v>0</v>
      </c>
      <c r="S845">
        <v>4.5963394421000003E-2</v>
      </c>
      <c r="T845" s="19">
        <v>1249269.1892970901</v>
      </c>
      <c r="U845" s="19">
        <v>1118487.30089055</v>
      </c>
      <c r="V845" s="19">
        <f t="shared" si="13"/>
        <v>-130781.88840654003</v>
      </c>
      <c r="W845">
        <v>-127818.58</v>
      </c>
      <c r="X845">
        <v>0</v>
      </c>
      <c r="Y845">
        <v>-127818.58</v>
      </c>
      <c r="Z845">
        <v>-2963.3084065400299</v>
      </c>
      <c r="AA845">
        <v>1249269.1892970901</v>
      </c>
      <c r="AB845">
        <v>-0.237203353123</v>
      </c>
      <c r="AC845">
        <v>0.17466284660699999</v>
      </c>
      <c r="AD845" s="55">
        <v>44516.209247685183</v>
      </c>
      <c r="AE845" s="55">
        <v>44516.336430868054</v>
      </c>
      <c r="AF845">
        <v>55894</v>
      </c>
      <c r="AG845" t="s">
        <v>2899</v>
      </c>
      <c r="AH845">
        <v>6752</v>
      </c>
      <c r="AI845" t="s">
        <v>120</v>
      </c>
      <c r="AJ845" t="s">
        <v>120</v>
      </c>
      <c r="AK845" s="55">
        <v>44516.151226851849</v>
      </c>
      <c r="AL845" s="55">
        <v>44516.250243055554</v>
      </c>
      <c r="AM845" t="s">
        <v>8</v>
      </c>
      <c r="AN845">
        <v>6572707</v>
      </c>
      <c r="AO845" t="s">
        <v>32</v>
      </c>
      <c r="AP845" t="s">
        <v>33</v>
      </c>
      <c r="AQ845">
        <v>3</v>
      </c>
      <c r="AR845" t="s">
        <v>161</v>
      </c>
      <c r="AS845" t="s">
        <v>2899</v>
      </c>
      <c r="AT845" s="53">
        <v>36161</v>
      </c>
      <c r="AU845" t="s">
        <v>240</v>
      </c>
      <c r="AV845" t="s">
        <v>161</v>
      </c>
      <c r="AW845" t="s">
        <v>8</v>
      </c>
      <c r="AX845" s="53">
        <v>44249</v>
      </c>
      <c r="AY845" t="s">
        <v>123</v>
      </c>
      <c r="AZ845" t="s">
        <v>52</v>
      </c>
      <c r="BA845" t="s">
        <v>53</v>
      </c>
      <c r="BB845" t="s">
        <v>233</v>
      </c>
      <c r="BC845" t="s">
        <v>120</v>
      </c>
      <c r="BD845" t="s">
        <v>124</v>
      </c>
      <c r="BE845" t="s">
        <v>120</v>
      </c>
    </row>
    <row r="846" spans="1:57" hidden="1" x14ac:dyDescent="0.3">
      <c r="A846" s="55">
        <v>44515</v>
      </c>
      <c r="B846" t="s">
        <v>8</v>
      </c>
      <c r="C846" t="s">
        <v>32</v>
      </c>
      <c r="D846" t="s">
        <v>33</v>
      </c>
      <c r="E846">
        <v>3</v>
      </c>
      <c r="F846" t="s">
        <v>52</v>
      </c>
      <c r="G846" t="s">
        <v>53</v>
      </c>
      <c r="H846" t="s">
        <v>116</v>
      </c>
      <c r="I846" t="s">
        <v>69</v>
      </c>
      <c r="J846" s="55">
        <v>44514</v>
      </c>
      <c r="K846" s="55">
        <v>44515</v>
      </c>
      <c r="L846">
        <v>4</v>
      </c>
      <c r="M846" t="s">
        <v>117</v>
      </c>
      <c r="N846">
        <v>0</v>
      </c>
      <c r="O846">
        <v>12697140</v>
      </c>
      <c r="P846" t="s">
        <v>118</v>
      </c>
      <c r="Q846">
        <v>55895</v>
      </c>
      <c r="R846">
        <v>0</v>
      </c>
      <c r="S846">
        <v>8.7895141980000001E-3</v>
      </c>
      <c r="T846" s="19">
        <v>238895.960885876</v>
      </c>
      <c r="U846" s="19">
        <v>248770.690359728</v>
      </c>
      <c r="V846" s="19">
        <f t="shared" si="13"/>
        <v>9874.7294738519995</v>
      </c>
      <c r="W846">
        <v>0</v>
      </c>
      <c r="X846">
        <v>0</v>
      </c>
      <c r="Y846">
        <v>0</v>
      </c>
      <c r="Z846">
        <v>9874.7294738519995</v>
      </c>
      <c r="AA846">
        <v>238895.960885876</v>
      </c>
      <c r="AB846">
        <v>4.1334853202349997</v>
      </c>
      <c r="AC846">
        <v>4.5633965711710003</v>
      </c>
      <c r="AD846" s="55">
        <v>44516.209247685183</v>
      </c>
      <c r="AE846" s="55">
        <v>44516.336430868054</v>
      </c>
      <c r="AF846">
        <v>55895</v>
      </c>
      <c r="AG846" t="s">
        <v>2900</v>
      </c>
      <c r="AH846">
        <v>2267</v>
      </c>
      <c r="AI846" t="s">
        <v>120</v>
      </c>
      <c r="AJ846" t="s">
        <v>120</v>
      </c>
      <c r="AK846" s="55">
        <v>44516.151226851849</v>
      </c>
      <c r="AL846" s="55">
        <v>44516.250243055554</v>
      </c>
      <c r="AM846" t="s">
        <v>8</v>
      </c>
      <c r="AN846">
        <v>6985112</v>
      </c>
      <c r="AO846" t="s">
        <v>32</v>
      </c>
      <c r="AP846" t="s">
        <v>33</v>
      </c>
      <c r="AQ846">
        <v>3</v>
      </c>
      <c r="AR846" t="s">
        <v>161</v>
      </c>
      <c r="AS846" t="s">
        <v>2900</v>
      </c>
      <c r="AT846" s="53">
        <v>36161</v>
      </c>
      <c r="AU846" t="s">
        <v>240</v>
      </c>
      <c r="AV846" t="s">
        <v>161</v>
      </c>
      <c r="AW846" t="s">
        <v>8</v>
      </c>
      <c r="AX846" s="53">
        <v>44249</v>
      </c>
      <c r="AY846" t="s">
        <v>123</v>
      </c>
      <c r="AZ846" t="s">
        <v>52</v>
      </c>
      <c r="BA846" t="s">
        <v>53</v>
      </c>
      <c r="BB846" t="s">
        <v>233</v>
      </c>
      <c r="BC846" t="s">
        <v>120</v>
      </c>
      <c r="BD846" t="s">
        <v>124</v>
      </c>
      <c r="BE846" t="s">
        <v>120</v>
      </c>
    </row>
    <row r="847" spans="1:57" hidden="1" x14ac:dyDescent="0.3">
      <c r="A847" s="55">
        <v>44515</v>
      </c>
      <c r="B847" t="s">
        <v>5</v>
      </c>
      <c r="C847" t="s">
        <v>32</v>
      </c>
      <c r="D847" t="s">
        <v>33</v>
      </c>
      <c r="E847">
        <v>3</v>
      </c>
      <c r="F847" t="s">
        <v>52</v>
      </c>
      <c r="G847" t="s">
        <v>53</v>
      </c>
      <c r="H847" t="s">
        <v>116</v>
      </c>
      <c r="I847" t="s">
        <v>69</v>
      </c>
      <c r="J847" s="55">
        <v>44514</v>
      </c>
      <c r="K847" s="55">
        <v>44515</v>
      </c>
      <c r="L847">
        <v>4</v>
      </c>
      <c r="M847" t="s">
        <v>117</v>
      </c>
      <c r="N847">
        <v>0</v>
      </c>
      <c r="O847">
        <v>12697140</v>
      </c>
      <c r="P847" t="s">
        <v>118</v>
      </c>
      <c r="Q847">
        <v>55897</v>
      </c>
      <c r="R847">
        <v>0</v>
      </c>
      <c r="S847">
        <v>2.6885834203E-2</v>
      </c>
      <c r="T847" s="19">
        <v>730747.69</v>
      </c>
      <c r="U847" s="19">
        <v>598610.28</v>
      </c>
      <c r="V847" s="19">
        <f t="shared" si="13"/>
        <v>-132137.40999999992</v>
      </c>
      <c r="W847">
        <v>-124643.47</v>
      </c>
      <c r="X847">
        <v>0</v>
      </c>
      <c r="Y847">
        <v>-124643.47</v>
      </c>
      <c r="Z847">
        <v>-7493.9399999999196</v>
      </c>
      <c r="AA847">
        <v>730747.69</v>
      </c>
      <c r="AB847">
        <v>-1.0255167553110001</v>
      </c>
      <c r="AC847">
        <v>-0.90805901337200001</v>
      </c>
      <c r="AD847" s="55">
        <v>44516.209247685183</v>
      </c>
      <c r="AE847" s="55">
        <v>44516.336430868054</v>
      </c>
      <c r="AF847">
        <v>55897</v>
      </c>
      <c r="AG847" t="s">
        <v>2901</v>
      </c>
      <c r="AH847" t="s">
        <v>2902</v>
      </c>
      <c r="AI847" t="s">
        <v>120</v>
      </c>
      <c r="AJ847">
        <v>0</v>
      </c>
      <c r="AK847" s="55">
        <v>44516.151203703703</v>
      </c>
      <c r="AL847" s="55">
        <v>44516.250243055554</v>
      </c>
      <c r="AM847" t="s">
        <v>5</v>
      </c>
      <c r="AN847">
        <v>922320</v>
      </c>
      <c r="AO847" t="s">
        <v>32</v>
      </c>
      <c r="AP847" t="s">
        <v>33</v>
      </c>
      <c r="AQ847">
        <v>3</v>
      </c>
      <c r="AR847" t="s">
        <v>167</v>
      </c>
      <c r="AS847" t="s">
        <v>2901</v>
      </c>
      <c r="AT847" s="53">
        <v>36161</v>
      </c>
      <c r="AU847" t="s">
        <v>241</v>
      </c>
      <c r="AV847" t="s">
        <v>167</v>
      </c>
      <c r="AW847" t="s">
        <v>5</v>
      </c>
      <c r="AX847" s="53">
        <v>44249</v>
      </c>
      <c r="AY847" t="s">
        <v>123</v>
      </c>
      <c r="AZ847" t="s">
        <v>52</v>
      </c>
      <c r="BA847" t="s">
        <v>53</v>
      </c>
      <c r="BB847" t="s">
        <v>233</v>
      </c>
      <c r="BC847" t="s">
        <v>120</v>
      </c>
      <c r="BD847" t="s">
        <v>124</v>
      </c>
      <c r="BE847" t="s">
        <v>120</v>
      </c>
    </row>
    <row r="848" spans="1:57" hidden="1" x14ac:dyDescent="0.3">
      <c r="A848" s="55">
        <v>44515</v>
      </c>
      <c r="B848" t="s">
        <v>8</v>
      </c>
      <c r="C848" t="s">
        <v>32</v>
      </c>
      <c r="D848" t="s">
        <v>33</v>
      </c>
      <c r="E848">
        <v>3</v>
      </c>
      <c r="F848" t="s">
        <v>52</v>
      </c>
      <c r="G848" t="s">
        <v>53</v>
      </c>
      <c r="H848" t="s">
        <v>116</v>
      </c>
      <c r="I848" t="s">
        <v>69</v>
      </c>
      <c r="J848" s="55">
        <v>44514</v>
      </c>
      <c r="K848" s="55">
        <v>44515</v>
      </c>
      <c r="L848">
        <v>4</v>
      </c>
      <c r="M848" t="s">
        <v>117</v>
      </c>
      <c r="N848">
        <v>0</v>
      </c>
      <c r="O848">
        <v>12697140</v>
      </c>
      <c r="P848" t="s">
        <v>118</v>
      </c>
      <c r="Q848">
        <v>55901</v>
      </c>
      <c r="R848">
        <v>0</v>
      </c>
      <c r="S848">
        <v>8.8226250629999999E-3</v>
      </c>
      <c r="T848" s="19">
        <v>239795.902780045</v>
      </c>
      <c r="U848" s="19">
        <v>236811.127633253</v>
      </c>
      <c r="V848" s="19">
        <f t="shared" si="13"/>
        <v>-2984.7751467920025</v>
      </c>
      <c r="W848">
        <v>0</v>
      </c>
      <c r="X848">
        <v>0</v>
      </c>
      <c r="Y848">
        <v>0</v>
      </c>
      <c r="Z848">
        <v>-2984.7751467920002</v>
      </c>
      <c r="AA848">
        <v>239795.902780045</v>
      </c>
      <c r="AB848">
        <v>-1.2447148229759999</v>
      </c>
      <c r="AC848">
        <v>-0.83701068925699995</v>
      </c>
      <c r="AD848" s="55">
        <v>44516.209247685183</v>
      </c>
      <c r="AE848" s="55">
        <v>44516.336430868054</v>
      </c>
      <c r="AF848">
        <v>55901</v>
      </c>
      <c r="AG848" t="s">
        <v>2903</v>
      </c>
      <c r="AH848">
        <v>9531</v>
      </c>
      <c r="AI848" t="s">
        <v>120</v>
      </c>
      <c r="AJ848">
        <v>0</v>
      </c>
      <c r="AK848" s="55">
        <v>44516.151226851849</v>
      </c>
      <c r="AL848" s="55">
        <v>44516.250243055554</v>
      </c>
      <c r="AM848" t="s">
        <v>8</v>
      </c>
      <c r="AN848">
        <v>6895448</v>
      </c>
      <c r="AO848" t="s">
        <v>32</v>
      </c>
      <c r="AP848" t="s">
        <v>33</v>
      </c>
      <c r="AQ848">
        <v>3</v>
      </c>
      <c r="AR848" t="s">
        <v>161</v>
      </c>
      <c r="AS848" t="s">
        <v>2903</v>
      </c>
      <c r="AT848" s="53">
        <v>36161</v>
      </c>
      <c r="AU848" t="s">
        <v>240</v>
      </c>
      <c r="AV848" t="s">
        <v>161</v>
      </c>
      <c r="AW848" t="s">
        <v>8</v>
      </c>
      <c r="AX848" s="53">
        <v>44249</v>
      </c>
      <c r="AY848" t="s">
        <v>123</v>
      </c>
      <c r="AZ848" t="s">
        <v>52</v>
      </c>
      <c r="BA848" t="s">
        <v>53</v>
      </c>
      <c r="BB848" t="s">
        <v>233</v>
      </c>
      <c r="BC848" t="s">
        <v>120</v>
      </c>
      <c r="BD848" t="s">
        <v>124</v>
      </c>
      <c r="BE848" t="s">
        <v>120</v>
      </c>
    </row>
    <row r="849" spans="1:57" hidden="1" x14ac:dyDescent="0.3">
      <c r="A849" s="55">
        <v>44515</v>
      </c>
      <c r="B849" t="s">
        <v>8</v>
      </c>
      <c r="C849" t="s">
        <v>32</v>
      </c>
      <c r="D849" t="s">
        <v>33</v>
      </c>
      <c r="E849">
        <v>3</v>
      </c>
      <c r="F849" t="s">
        <v>52</v>
      </c>
      <c r="G849" t="s">
        <v>53</v>
      </c>
      <c r="H849" t="s">
        <v>116</v>
      </c>
      <c r="I849" t="s">
        <v>69</v>
      </c>
      <c r="J849" s="55">
        <v>44514</v>
      </c>
      <c r="K849" s="55">
        <v>44515</v>
      </c>
      <c r="L849">
        <v>4</v>
      </c>
      <c r="M849" t="s">
        <v>117</v>
      </c>
      <c r="N849">
        <v>0</v>
      </c>
      <c r="O849">
        <v>12697140</v>
      </c>
      <c r="P849" t="s">
        <v>118</v>
      </c>
      <c r="Q849">
        <v>55927</v>
      </c>
      <c r="R849">
        <v>0</v>
      </c>
      <c r="S849">
        <v>1.1461656838E-2</v>
      </c>
      <c r="T849" s="19">
        <v>311523.87516739097</v>
      </c>
      <c r="U849" s="19">
        <v>313814.41336916003</v>
      </c>
      <c r="V849" s="19">
        <f t="shared" si="13"/>
        <v>2290.5382017690572</v>
      </c>
      <c r="W849">
        <v>0</v>
      </c>
      <c r="X849">
        <v>0</v>
      </c>
      <c r="Y849">
        <v>0</v>
      </c>
      <c r="Z849">
        <v>2290.5382017689999</v>
      </c>
      <c r="AA849">
        <v>311523.87516739097</v>
      </c>
      <c r="AB849">
        <v>0.73526891013999995</v>
      </c>
      <c r="AC849">
        <v>1.151150486361</v>
      </c>
      <c r="AD849" s="55">
        <v>44516.209247685183</v>
      </c>
      <c r="AE849" s="55">
        <v>44516.336430868054</v>
      </c>
      <c r="AF849">
        <v>55927</v>
      </c>
      <c r="AG849" t="s">
        <v>2904</v>
      </c>
      <c r="AH849">
        <v>4185</v>
      </c>
      <c r="AI849" t="s">
        <v>120</v>
      </c>
      <c r="AJ849" t="s">
        <v>120</v>
      </c>
      <c r="AK849" s="55">
        <v>44516.151226851849</v>
      </c>
      <c r="AL849" s="55">
        <v>44516.250243055554</v>
      </c>
      <c r="AM849" t="s">
        <v>8</v>
      </c>
      <c r="AN849">
        <v>6470986</v>
      </c>
      <c r="AO849" t="s">
        <v>32</v>
      </c>
      <c r="AP849" t="s">
        <v>33</v>
      </c>
      <c r="AQ849">
        <v>3</v>
      </c>
      <c r="AR849" t="s">
        <v>161</v>
      </c>
      <c r="AS849" t="s">
        <v>2904</v>
      </c>
      <c r="AT849" s="53">
        <v>36161</v>
      </c>
      <c r="AU849" t="s">
        <v>240</v>
      </c>
      <c r="AV849" t="s">
        <v>161</v>
      </c>
      <c r="AW849" t="s">
        <v>8</v>
      </c>
      <c r="AX849" s="53">
        <v>44249</v>
      </c>
      <c r="AY849" t="s">
        <v>123</v>
      </c>
      <c r="AZ849" t="s">
        <v>52</v>
      </c>
      <c r="BA849" t="s">
        <v>53</v>
      </c>
      <c r="BB849" t="s">
        <v>233</v>
      </c>
      <c r="BC849" t="s">
        <v>120</v>
      </c>
      <c r="BD849" t="s">
        <v>124</v>
      </c>
      <c r="BE849" t="s">
        <v>120</v>
      </c>
    </row>
    <row r="850" spans="1:57" hidden="1" x14ac:dyDescent="0.3">
      <c r="A850" s="55">
        <v>44515</v>
      </c>
      <c r="B850" t="s">
        <v>5</v>
      </c>
      <c r="C850" t="s">
        <v>32</v>
      </c>
      <c r="D850" t="s">
        <v>33</v>
      </c>
      <c r="E850">
        <v>3</v>
      </c>
      <c r="F850" t="s">
        <v>52</v>
      </c>
      <c r="G850" t="s">
        <v>53</v>
      </c>
      <c r="H850" t="s">
        <v>116</v>
      </c>
      <c r="I850" t="s">
        <v>69</v>
      </c>
      <c r="J850" s="55">
        <v>44514</v>
      </c>
      <c r="K850" s="55">
        <v>44515</v>
      </c>
      <c r="L850">
        <v>4</v>
      </c>
      <c r="M850" t="s">
        <v>117</v>
      </c>
      <c r="N850">
        <v>0</v>
      </c>
      <c r="O850">
        <v>12697140</v>
      </c>
      <c r="P850" t="s">
        <v>118</v>
      </c>
      <c r="Q850">
        <v>55929</v>
      </c>
      <c r="R850">
        <v>0</v>
      </c>
      <c r="S850">
        <v>1.1870556581999999E-2</v>
      </c>
      <c r="T850" s="19">
        <v>322637.62902064901</v>
      </c>
      <c r="U850" s="19">
        <v>324272.41232188803</v>
      </c>
      <c r="V850" s="19">
        <f t="shared" si="13"/>
        <v>1634.7833012390183</v>
      </c>
      <c r="W850">
        <v>0</v>
      </c>
      <c r="X850">
        <v>0</v>
      </c>
      <c r="Y850">
        <v>0</v>
      </c>
      <c r="Z850">
        <v>1634.7833012390199</v>
      </c>
      <c r="AA850">
        <v>322637.62902064901</v>
      </c>
      <c r="AB850">
        <v>0.50669331602800005</v>
      </c>
      <c r="AC850">
        <v>0.62596916140400005</v>
      </c>
      <c r="AD850" s="55">
        <v>44516.209247685183</v>
      </c>
      <c r="AE850" s="55">
        <v>44516.336430868054</v>
      </c>
      <c r="AF850">
        <v>55929</v>
      </c>
      <c r="AG850" t="s">
        <v>2905</v>
      </c>
      <c r="AH850" t="s">
        <v>2906</v>
      </c>
      <c r="AI850" t="s">
        <v>120</v>
      </c>
      <c r="AJ850">
        <v>0</v>
      </c>
      <c r="AK850" s="55">
        <v>44516.151203703703</v>
      </c>
      <c r="AL850" s="55">
        <v>44516.250243055554</v>
      </c>
      <c r="AM850" t="s">
        <v>5</v>
      </c>
      <c r="AN850" t="s">
        <v>2907</v>
      </c>
      <c r="AO850" t="s">
        <v>32</v>
      </c>
      <c r="AP850" t="s">
        <v>33</v>
      </c>
      <c r="AQ850">
        <v>3</v>
      </c>
      <c r="AR850" t="s">
        <v>167</v>
      </c>
      <c r="AS850" t="s">
        <v>2905</v>
      </c>
      <c r="AT850" s="53">
        <v>36161</v>
      </c>
      <c r="AU850" t="s">
        <v>241</v>
      </c>
      <c r="AV850" t="s">
        <v>167</v>
      </c>
      <c r="AW850" t="s">
        <v>5</v>
      </c>
      <c r="AX850" s="53">
        <v>44249</v>
      </c>
      <c r="AY850" t="s">
        <v>123</v>
      </c>
      <c r="AZ850" t="s">
        <v>52</v>
      </c>
      <c r="BA850" t="s">
        <v>53</v>
      </c>
      <c r="BB850" t="s">
        <v>233</v>
      </c>
      <c r="BC850" t="s">
        <v>120</v>
      </c>
      <c r="BD850" t="s">
        <v>124</v>
      </c>
      <c r="BE850" t="s">
        <v>120</v>
      </c>
    </row>
    <row r="851" spans="1:57" hidden="1" x14ac:dyDescent="0.3">
      <c r="A851" s="55">
        <v>44515</v>
      </c>
      <c r="B851" t="s">
        <v>8</v>
      </c>
      <c r="C851" t="s">
        <v>32</v>
      </c>
      <c r="D851" t="s">
        <v>33</v>
      </c>
      <c r="E851">
        <v>3</v>
      </c>
      <c r="F851" t="s">
        <v>52</v>
      </c>
      <c r="G851" t="s">
        <v>53</v>
      </c>
      <c r="H851" t="s">
        <v>116</v>
      </c>
      <c r="I851" t="s">
        <v>69</v>
      </c>
      <c r="J851" s="55">
        <v>44514</v>
      </c>
      <c r="K851" s="55">
        <v>44515</v>
      </c>
      <c r="L851">
        <v>4</v>
      </c>
      <c r="M851" t="s">
        <v>117</v>
      </c>
      <c r="N851">
        <v>0</v>
      </c>
      <c r="O851">
        <v>12697140</v>
      </c>
      <c r="P851" t="s">
        <v>118</v>
      </c>
      <c r="Q851">
        <v>55930</v>
      </c>
      <c r="R851">
        <v>0</v>
      </c>
      <c r="S851">
        <v>1.1203653495E-2</v>
      </c>
      <c r="T851" s="19">
        <v>304511.43339607702</v>
      </c>
      <c r="U851" s="19">
        <v>302336.37090590002</v>
      </c>
      <c r="V851" s="19">
        <f t="shared" si="13"/>
        <v>-2175.0624901769916</v>
      </c>
      <c r="W851">
        <v>0</v>
      </c>
      <c r="X851">
        <v>0</v>
      </c>
      <c r="Y851">
        <v>0</v>
      </c>
      <c r="Z851">
        <v>-2175.0624901769902</v>
      </c>
      <c r="AA851">
        <v>304511.43339607702</v>
      </c>
      <c r="AB851">
        <v>-0.71427941667700001</v>
      </c>
      <c r="AC851">
        <v>-0.304379752876</v>
      </c>
      <c r="AD851" s="55">
        <v>44516.209247685183</v>
      </c>
      <c r="AE851" s="55">
        <v>44516.336430868054</v>
      </c>
      <c r="AF851">
        <v>55930</v>
      </c>
      <c r="AG851" t="s">
        <v>2908</v>
      </c>
      <c r="AH851">
        <v>7951</v>
      </c>
      <c r="AI851" t="s">
        <v>120</v>
      </c>
      <c r="AJ851" t="s">
        <v>120</v>
      </c>
      <c r="AK851" s="55">
        <v>44516.151226851849</v>
      </c>
      <c r="AL851" s="55">
        <v>44516.250243055554</v>
      </c>
      <c r="AM851" t="s">
        <v>8</v>
      </c>
      <c r="AN851">
        <v>6642387</v>
      </c>
      <c r="AO851" t="s">
        <v>32</v>
      </c>
      <c r="AP851" t="s">
        <v>33</v>
      </c>
      <c r="AQ851">
        <v>3</v>
      </c>
      <c r="AR851" t="s">
        <v>161</v>
      </c>
      <c r="AS851" t="s">
        <v>2908</v>
      </c>
      <c r="AT851" s="53">
        <v>36161</v>
      </c>
      <c r="AU851" t="s">
        <v>240</v>
      </c>
      <c r="AV851" t="s">
        <v>161</v>
      </c>
      <c r="AW851" t="s">
        <v>8</v>
      </c>
      <c r="AX851" s="53">
        <v>44249</v>
      </c>
      <c r="AY851" t="s">
        <v>123</v>
      </c>
      <c r="AZ851" t="s">
        <v>52</v>
      </c>
      <c r="BA851" t="s">
        <v>53</v>
      </c>
      <c r="BB851" t="s">
        <v>233</v>
      </c>
      <c r="BC851" t="s">
        <v>120</v>
      </c>
      <c r="BD851" t="s">
        <v>124</v>
      </c>
      <c r="BE851" t="s">
        <v>120</v>
      </c>
    </row>
    <row r="852" spans="1:57" hidden="1" x14ac:dyDescent="0.3">
      <c r="A852" s="55">
        <v>44515</v>
      </c>
      <c r="B852" t="s">
        <v>8</v>
      </c>
      <c r="C852" t="s">
        <v>32</v>
      </c>
      <c r="D852" t="s">
        <v>33</v>
      </c>
      <c r="E852">
        <v>3</v>
      </c>
      <c r="F852" t="s">
        <v>52</v>
      </c>
      <c r="G852" t="s">
        <v>53</v>
      </c>
      <c r="H852" t="s">
        <v>116</v>
      </c>
      <c r="I852" t="s">
        <v>69</v>
      </c>
      <c r="J852" s="55">
        <v>44514</v>
      </c>
      <c r="K852" s="55">
        <v>44515</v>
      </c>
      <c r="L852">
        <v>4</v>
      </c>
      <c r="M852" t="s">
        <v>117</v>
      </c>
      <c r="N852">
        <v>0</v>
      </c>
      <c r="O852">
        <v>12697140</v>
      </c>
      <c r="P852" t="s">
        <v>118</v>
      </c>
      <c r="Q852">
        <v>55936</v>
      </c>
      <c r="R852">
        <v>0</v>
      </c>
      <c r="S852">
        <v>6.5168056070000003E-3</v>
      </c>
      <c r="T852" s="19">
        <v>177124.52615198999</v>
      </c>
      <c r="U852" s="19">
        <v>179528.091072604</v>
      </c>
      <c r="V852" s="19">
        <f t="shared" si="13"/>
        <v>2403.5649206140079</v>
      </c>
      <c r="W852">
        <v>0</v>
      </c>
      <c r="X852">
        <v>0</v>
      </c>
      <c r="Y852">
        <v>0</v>
      </c>
      <c r="Z852">
        <v>2403.5649206140101</v>
      </c>
      <c r="AA852">
        <v>177124.52615198999</v>
      </c>
      <c r="AB852">
        <v>1.3569915882520001</v>
      </c>
      <c r="AC852">
        <v>1.775440979047</v>
      </c>
      <c r="AD852" s="55">
        <v>44516.209247685183</v>
      </c>
      <c r="AE852" s="55">
        <v>44516.336430868054</v>
      </c>
      <c r="AF852">
        <v>55936</v>
      </c>
      <c r="AG852" t="s">
        <v>2909</v>
      </c>
      <c r="AH852">
        <v>7259</v>
      </c>
      <c r="AI852" t="s">
        <v>120</v>
      </c>
      <c r="AJ852" t="s">
        <v>120</v>
      </c>
      <c r="AK852" s="55">
        <v>44516.151226851849</v>
      </c>
      <c r="AL852" s="55">
        <v>44516.250243055554</v>
      </c>
      <c r="AM852" t="s">
        <v>8</v>
      </c>
      <c r="AN852">
        <v>6010702</v>
      </c>
      <c r="AO852" t="s">
        <v>32</v>
      </c>
      <c r="AP852" t="s">
        <v>33</v>
      </c>
      <c r="AQ852">
        <v>3</v>
      </c>
      <c r="AR852" t="s">
        <v>161</v>
      </c>
      <c r="AS852" t="s">
        <v>2909</v>
      </c>
      <c r="AT852" s="53">
        <v>36161</v>
      </c>
      <c r="AU852" t="s">
        <v>240</v>
      </c>
      <c r="AV852" t="s">
        <v>161</v>
      </c>
      <c r="AW852" t="s">
        <v>8</v>
      </c>
      <c r="AX852" s="53">
        <v>44249</v>
      </c>
      <c r="AY852" t="s">
        <v>123</v>
      </c>
      <c r="AZ852" t="s">
        <v>52</v>
      </c>
      <c r="BA852" t="s">
        <v>53</v>
      </c>
      <c r="BB852" t="s">
        <v>233</v>
      </c>
      <c r="BC852" t="s">
        <v>120</v>
      </c>
      <c r="BD852" t="s">
        <v>124</v>
      </c>
      <c r="BE852" t="s">
        <v>120</v>
      </c>
    </row>
    <row r="853" spans="1:57" hidden="1" x14ac:dyDescent="0.3">
      <c r="A853" s="55">
        <v>44515</v>
      </c>
      <c r="B853" t="s">
        <v>4</v>
      </c>
      <c r="C853" t="s">
        <v>32</v>
      </c>
      <c r="D853" t="s">
        <v>33</v>
      </c>
      <c r="E853">
        <v>3</v>
      </c>
      <c r="F853" t="s">
        <v>52</v>
      </c>
      <c r="G853" t="s">
        <v>53</v>
      </c>
      <c r="H853" t="s">
        <v>116</v>
      </c>
      <c r="I853" t="s">
        <v>69</v>
      </c>
      <c r="J853" s="55">
        <v>44514</v>
      </c>
      <c r="K853" s="55">
        <v>44515</v>
      </c>
      <c r="L853">
        <v>4</v>
      </c>
      <c r="M853" t="s">
        <v>117</v>
      </c>
      <c r="N853">
        <v>0</v>
      </c>
      <c r="O853">
        <v>12697140</v>
      </c>
      <c r="P853" t="s">
        <v>118</v>
      </c>
      <c r="Q853">
        <v>55945</v>
      </c>
      <c r="R853">
        <v>0</v>
      </c>
      <c r="S853">
        <v>1.1142192324000001E-2</v>
      </c>
      <c r="T853" s="19">
        <v>302840.94</v>
      </c>
      <c r="U853" s="19">
        <v>300044.25</v>
      </c>
      <c r="V853" s="19">
        <f t="shared" si="13"/>
        <v>-2796.6900000000023</v>
      </c>
      <c r="W853">
        <v>0</v>
      </c>
      <c r="X853">
        <v>0</v>
      </c>
      <c r="Y853">
        <v>0</v>
      </c>
      <c r="Z853">
        <v>-2796.69</v>
      </c>
      <c r="AA853">
        <v>302840.94</v>
      </c>
      <c r="AB853">
        <v>-0.92348478379400001</v>
      </c>
      <c r="AC853">
        <v>-0.32287822878200001</v>
      </c>
      <c r="AD853" s="55">
        <v>44516.209247685183</v>
      </c>
      <c r="AE853" s="55">
        <v>44516.336430868054</v>
      </c>
      <c r="AF853">
        <v>55945</v>
      </c>
      <c r="AG853" t="s">
        <v>2910</v>
      </c>
      <c r="AH853" t="s">
        <v>2911</v>
      </c>
      <c r="AI853" t="s">
        <v>120</v>
      </c>
      <c r="AJ853" t="s">
        <v>120</v>
      </c>
      <c r="AK853" s="55">
        <v>44516.151192129626</v>
      </c>
      <c r="AL853" s="55">
        <v>44516.250243055554</v>
      </c>
      <c r="AM853" t="s">
        <v>4</v>
      </c>
      <c r="AN853">
        <v>4574813</v>
      </c>
      <c r="AO853" t="s">
        <v>32</v>
      </c>
      <c r="AP853" t="s">
        <v>33</v>
      </c>
      <c r="AQ853">
        <v>3</v>
      </c>
      <c r="AR853" t="s">
        <v>336</v>
      </c>
      <c r="AS853" t="s">
        <v>2910</v>
      </c>
      <c r="AT853" s="53">
        <v>36161</v>
      </c>
      <c r="AU853" t="s">
        <v>337</v>
      </c>
      <c r="AV853" t="s">
        <v>336</v>
      </c>
      <c r="AW853" t="s">
        <v>4</v>
      </c>
      <c r="AX853" s="53">
        <v>44249</v>
      </c>
      <c r="AY853" t="s">
        <v>123</v>
      </c>
      <c r="AZ853" t="s">
        <v>52</v>
      </c>
      <c r="BA853" t="s">
        <v>53</v>
      </c>
      <c r="BB853" t="s">
        <v>233</v>
      </c>
      <c r="BC853" t="s">
        <v>120</v>
      </c>
      <c r="BD853" t="s">
        <v>124</v>
      </c>
      <c r="BE853" t="s">
        <v>120</v>
      </c>
    </row>
    <row r="854" spans="1:57" hidden="1" x14ac:dyDescent="0.3">
      <c r="A854" s="55">
        <v>44515</v>
      </c>
      <c r="B854" t="s">
        <v>8</v>
      </c>
      <c r="C854" t="s">
        <v>32</v>
      </c>
      <c r="D854" t="s">
        <v>33</v>
      </c>
      <c r="E854">
        <v>3</v>
      </c>
      <c r="F854" t="s">
        <v>52</v>
      </c>
      <c r="G854" t="s">
        <v>53</v>
      </c>
      <c r="H854" t="s">
        <v>116</v>
      </c>
      <c r="I854" t="s">
        <v>69</v>
      </c>
      <c r="J854" s="55">
        <v>44514</v>
      </c>
      <c r="K854" s="55">
        <v>44515</v>
      </c>
      <c r="L854">
        <v>4</v>
      </c>
      <c r="M854" t="s">
        <v>117</v>
      </c>
      <c r="N854">
        <v>0</v>
      </c>
      <c r="O854">
        <v>12697140</v>
      </c>
      <c r="P854" t="s">
        <v>118</v>
      </c>
      <c r="Q854">
        <v>55949</v>
      </c>
      <c r="R854">
        <v>0</v>
      </c>
      <c r="S854">
        <v>1.1196303019000001E-2</v>
      </c>
      <c r="T854" s="19">
        <v>304311.65000000002</v>
      </c>
      <c r="U854" s="19">
        <v>301626.44</v>
      </c>
      <c r="V854" s="19">
        <f t="shared" si="13"/>
        <v>-2685.210000000021</v>
      </c>
      <c r="W854">
        <v>0</v>
      </c>
      <c r="X854">
        <v>0</v>
      </c>
      <c r="Y854">
        <v>0</v>
      </c>
      <c r="Z854">
        <v>-2685.21000000002</v>
      </c>
      <c r="AA854">
        <v>304311.65000000002</v>
      </c>
      <c r="AB854">
        <v>-0.88238817015399995</v>
      </c>
      <c r="AC854">
        <v>-0.473186119874</v>
      </c>
      <c r="AD854" s="55">
        <v>44516.209247685183</v>
      </c>
      <c r="AE854" s="55">
        <v>44516.336430868054</v>
      </c>
      <c r="AF854">
        <v>55949</v>
      </c>
      <c r="AG854" t="s">
        <v>2912</v>
      </c>
      <c r="AH854">
        <v>7272</v>
      </c>
      <c r="AI854" t="s">
        <v>120</v>
      </c>
      <c r="AJ854" t="s">
        <v>120</v>
      </c>
      <c r="AK854" s="55">
        <v>44516.151226851849</v>
      </c>
      <c r="AL854" s="55">
        <v>44516.250243055554</v>
      </c>
      <c r="AM854" t="s">
        <v>8</v>
      </c>
      <c r="AN854">
        <v>6985264</v>
      </c>
      <c r="AO854" t="s">
        <v>32</v>
      </c>
      <c r="AP854" t="s">
        <v>33</v>
      </c>
      <c r="AQ854">
        <v>3</v>
      </c>
      <c r="AR854" t="s">
        <v>161</v>
      </c>
      <c r="AS854" t="s">
        <v>2912</v>
      </c>
      <c r="AT854" s="53">
        <v>36161</v>
      </c>
      <c r="AU854" t="s">
        <v>240</v>
      </c>
      <c r="AV854" t="s">
        <v>161</v>
      </c>
      <c r="AW854" t="s">
        <v>8</v>
      </c>
      <c r="AX854" s="53">
        <v>44249</v>
      </c>
      <c r="AY854" t="s">
        <v>123</v>
      </c>
      <c r="AZ854" t="s">
        <v>52</v>
      </c>
      <c r="BA854" t="s">
        <v>53</v>
      </c>
      <c r="BB854" t="s">
        <v>233</v>
      </c>
      <c r="BC854" t="s">
        <v>120</v>
      </c>
      <c r="BD854" t="s">
        <v>124</v>
      </c>
      <c r="BE854" t="s">
        <v>120</v>
      </c>
    </row>
    <row r="855" spans="1:57" hidden="1" x14ac:dyDescent="0.3">
      <c r="A855" s="55">
        <v>44515</v>
      </c>
      <c r="B855" t="s">
        <v>8</v>
      </c>
      <c r="C855" t="s">
        <v>32</v>
      </c>
      <c r="D855" t="s">
        <v>33</v>
      </c>
      <c r="E855">
        <v>3</v>
      </c>
      <c r="F855" t="s">
        <v>52</v>
      </c>
      <c r="G855" t="s">
        <v>53</v>
      </c>
      <c r="H855" t="s">
        <v>116</v>
      </c>
      <c r="I855" t="s">
        <v>69</v>
      </c>
      <c r="J855" s="55">
        <v>44514</v>
      </c>
      <c r="K855" s="55">
        <v>44515</v>
      </c>
      <c r="L855">
        <v>4</v>
      </c>
      <c r="M855" t="s">
        <v>117</v>
      </c>
      <c r="N855">
        <v>0</v>
      </c>
      <c r="O855">
        <v>12697140</v>
      </c>
      <c r="P855" t="s">
        <v>118</v>
      </c>
      <c r="Q855">
        <v>55957</v>
      </c>
      <c r="R855">
        <v>0</v>
      </c>
      <c r="S855">
        <v>2.4638525083999999E-2</v>
      </c>
      <c r="T855" s="19">
        <v>669666.60413189395</v>
      </c>
      <c r="U855" s="19">
        <v>659446.378802369</v>
      </c>
      <c r="V855" s="19">
        <f t="shared" si="13"/>
        <v>-10220.225329524954</v>
      </c>
      <c r="W855">
        <v>0</v>
      </c>
      <c r="X855">
        <v>0</v>
      </c>
      <c r="Y855">
        <v>0</v>
      </c>
      <c r="Z855">
        <v>-10220.225329524999</v>
      </c>
      <c r="AA855">
        <v>669666.60413189395</v>
      </c>
      <c r="AB855">
        <v>-1.52616619471</v>
      </c>
      <c r="AC855">
        <v>-1.1196206306780001</v>
      </c>
      <c r="AD855" s="55">
        <v>44516.209247685183</v>
      </c>
      <c r="AE855" s="55">
        <v>44516.336430868054</v>
      </c>
      <c r="AF855">
        <v>55957</v>
      </c>
      <c r="AG855" t="s">
        <v>2913</v>
      </c>
      <c r="AH855">
        <v>5401</v>
      </c>
      <c r="AI855" t="s">
        <v>120</v>
      </c>
      <c r="AJ855" t="s">
        <v>120</v>
      </c>
      <c r="AK855" s="55">
        <v>44516.151226851849</v>
      </c>
      <c r="AL855" s="55">
        <v>44516.250243055554</v>
      </c>
      <c r="AM855" t="s">
        <v>8</v>
      </c>
      <c r="AN855">
        <v>6642569</v>
      </c>
      <c r="AO855" t="s">
        <v>32</v>
      </c>
      <c r="AP855" t="s">
        <v>33</v>
      </c>
      <c r="AQ855">
        <v>3</v>
      </c>
      <c r="AR855" t="s">
        <v>161</v>
      </c>
      <c r="AS855" t="s">
        <v>2913</v>
      </c>
      <c r="AT855" s="53">
        <v>36161</v>
      </c>
      <c r="AU855" t="s">
        <v>240</v>
      </c>
      <c r="AV855" t="s">
        <v>161</v>
      </c>
      <c r="AW855" t="s">
        <v>8</v>
      </c>
      <c r="AX855" s="53">
        <v>44249</v>
      </c>
      <c r="AY855" t="s">
        <v>123</v>
      </c>
      <c r="AZ855" t="s">
        <v>52</v>
      </c>
      <c r="BA855" t="s">
        <v>53</v>
      </c>
      <c r="BB855" t="s">
        <v>233</v>
      </c>
      <c r="BC855" t="s">
        <v>120</v>
      </c>
      <c r="BD855" t="s">
        <v>124</v>
      </c>
      <c r="BE855" t="s">
        <v>120</v>
      </c>
    </row>
    <row r="856" spans="1:57" hidden="1" x14ac:dyDescent="0.3">
      <c r="A856" s="55">
        <v>44515</v>
      </c>
      <c r="B856" t="s">
        <v>8</v>
      </c>
      <c r="C856" t="s">
        <v>32</v>
      </c>
      <c r="D856" t="s">
        <v>33</v>
      </c>
      <c r="E856">
        <v>3</v>
      </c>
      <c r="F856" t="s">
        <v>52</v>
      </c>
      <c r="G856" t="s">
        <v>53</v>
      </c>
      <c r="H856" t="s">
        <v>116</v>
      </c>
      <c r="I856" t="s">
        <v>69</v>
      </c>
      <c r="J856" s="55">
        <v>44514</v>
      </c>
      <c r="K856" s="55">
        <v>44515</v>
      </c>
      <c r="L856">
        <v>4</v>
      </c>
      <c r="M856" t="s">
        <v>117</v>
      </c>
      <c r="N856">
        <v>0</v>
      </c>
      <c r="O856">
        <v>12697140</v>
      </c>
      <c r="P856" t="s">
        <v>118</v>
      </c>
      <c r="Q856">
        <v>55960</v>
      </c>
      <c r="R856">
        <v>0</v>
      </c>
      <c r="S856">
        <v>1.9616569314999999E-2</v>
      </c>
      <c r="T856" s="19">
        <v>533171.58041025</v>
      </c>
      <c r="U856" s="19">
        <v>406511.37312787899</v>
      </c>
      <c r="V856" s="19">
        <f t="shared" si="13"/>
        <v>-126660.207282371</v>
      </c>
      <c r="W856">
        <v>-121514.3</v>
      </c>
      <c r="X856">
        <v>0</v>
      </c>
      <c r="Y856">
        <v>-121514.3</v>
      </c>
      <c r="Z856">
        <v>-5145.9072823710003</v>
      </c>
      <c r="AA856">
        <v>533171.58041025</v>
      </c>
      <c r="AB856">
        <v>-0.96515033273399997</v>
      </c>
      <c r="AC856">
        <v>-0.55629139072800005</v>
      </c>
      <c r="AD856" s="55">
        <v>44516.209247685183</v>
      </c>
      <c r="AE856" s="55">
        <v>44516.336430868054</v>
      </c>
      <c r="AF856">
        <v>55960</v>
      </c>
      <c r="AG856" t="s">
        <v>2914</v>
      </c>
      <c r="AH856">
        <v>8309</v>
      </c>
      <c r="AI856" t="s">
        <v>120</v>
      </c>
      <c r="AJ856" t="s">
        <v>120</v>
      </c>
      <c r="AK856" s="55">
        <v>44516.151226851849</v>
      </c>
      <c r="AL856" s="55">
        <v>44516.250243055554</v>
      </c>
      <c r="AM856" t="s">
        <v>8</v>
      </c>
      <c r="AN856">
        <v>6431897</v>
      </c>
      <c r="AO856" t="s">
        <v>32</v>
      </c>
      <c r="AP856" t="s">
        <v>33</v>
      </c>
      <c r="AQ856">
        <v>3</v>
      </c>
      <c r="AR856" t="s">
        <v>161</v>
      </c>
      <c r="AS856" t="s">
        <v>2914</v>
      </c>
      <c r="AT856" s="53">
        <v>36161</v>
      </c>
      <c r="AU856" t="s">
        <v>240</v>
      </c>
      <c r="AV856" t="s">
        <v>161</v>
      </c>
      <c r="AW856" t="s">
        <v>8</v>
      </c>
      <c r="AX856" s="53">
        <v>44249</v>
      </c>
      <c r="AY856" t="s">
        <v>123</v>
      </c>
      <c r="AZ856" t="s">
        <v>52</v>
      </c>
      <c r="BA856" t="s">
        <v>53</v>
      </c>
      <c r="BB856" t="s">
        <v>233</v>
      </c>
      <c r="BC856" t="s">
        <v>120</v>
      </c>
      <c r="BD856" t="s">
        <v>124</v>
      </c>
      <c r="BE856" t="s">
        <v>120</v>
      </c>
    </row>
    <row r="857" spans="1:57" hidden="1" x14ac:dyDescent="0.3">
      <c r="A857" s="55">
        <v>44515</v>
      </c>
      <c r="B857" t="s">
        <v>8</v>
      </c>
      <c r="C857" t="s">
        <v>32</v>
      </c>
      <c r="D857" t="s">
        <v>33</v>
      </c>
      <c r="E857">
        <v>3</v>
      </c>
      <c r="F857" t="s">
        <v>52</v>
      </c>
      <c r="G857" t="s">
        <v>53</v>
      </c>
      <c r="H857" t="s">
        <v>116</v>
      </c>
      <c r="I857" t="s">
        <v>69</v>
      </c>
      <c r="J857" s="55">
        <v>44514</v>
      </c>
      <c r="K857" s="55">
        <v>44515</v>
      </c>
      <c r="L857">
        <v>4</v>
      </c>
      <c r="M857" t="s">
        <v>117</v>
      </c>
      <c r="N857">
        <v>0</v>
      </c>
      <c r="O857">
        <v>12697140</v>
      </c>
      <c r="P857" t="s">
        <v>118</v>
      </c>
      <c r="Q857">
        <v>55971</v>
      </c>
      <c r="R857">
        <v>0</v>
      </c>
      <c r="S857">
        <v>1.1288154214E-2</v>
      </c>
      <c r="T857" s="19">
        <v>306808.133767277</v>
      </c>
      <c r="U857" s="19">
        <v>182988.47107041001</v>
      </c>
      <c r="V857" s="19">
        <f t="shared" si="13"/>
        <v>-123819.66269686699</v>
      </c>
      <c r="W857">
        <v>-130415.24</v>
      </c>
      <c r="X857">
        <v>0</v>
      </c>
      <c r="Y857">
        <v>-130415.24</v>
      </c>
      <c r="Z857">
        <v>6595.57730313302</v>
      </c>
      <c r="AA857">
        <v>306808.133767277</v>
      </c>
      <c r="AB857">
        <v>2.1497400418130002</v>
      </c>
      <c r="AC857">
        <v>2.5714568291959998</v>
      </c>
      <c r="AD857" s="55">
        <v>44516.209247685183</v>
      </c>
      <c r="AE857" s="55">
        <v>44516.336430868054</v>
      </c>
      <c r="AF857">
        <v>55971</v>
      </c>
      <c r="AG857" t="s">
        <v>2915</v>
      </c>
      <c r="AH857">
        <v>6845</v>
      </c>
      <c r="AI857" t="s">
        <v>120</v>
      </c>
      <c r="AJ857" t="s">
        <v>120</v>
      </c>
      <c r="AK857" s="55">
        <v>44516.151226851849</v>
      </c>
      <c r="AL857" s="55">
        <v>44516.250243055554</v>
      </c>
      <c r="AM857" t="s">
        <v>8</v>
      </c>
      <c r="AN857">
        <v>6985543</v>
      </c>
      <c r="AO857" t="s">
        <v>32</v>
      </c>
      <c r="AP857" t="s">
        <v>33</v>
      </c>
      <c r="AQ857">
        <v>3</v>
      </c>
      <c r="AR857" t="s">
        <v>161</v>
      </c>
      <c r="AS857" t="s">
        <v>2915</v>
      </c>
      <c r="AT857" s="53">
        <v>36161</v>
      </c>
      <c r="AU857" t="s">
        <v>240</v>
      </c>
      <c r="AV857" t="s">
        <v>161</v>
      </c>
      <c r="AW857" t="s">
        <v>8</v>
      </c>
      <c r="AX857" s="53">
        <v>44249</v>
      </c>
      <c r="AY857" t="s">
        <v>123</v>
      </c>
      <c r="AZ857" t="s">
        <v>52</v>
      </c>
      <c r="BA857" t="s">
        <v>53</v>
      </c>
      <c r="BB857" t="s">
        <v>233</v>
      </c>
      <c r="BC857" t="s">
        <v>120</v>
      </c>
      <c r="BD857" t="s">
        <v>124</v>
      </c>
      <c r="BE857" t="s">
        <v>120</v>
      </c>
    </row>
    <row r="858" spans="1:57" hidden="1" x14ac:dyDescent="0.3">
      <c r="A858" s="55">
        <v>44515</v>
      </c>
      <c r="B858" t="s">
        <v>8</v>
      </c>
      <c r="C858" t="s">
        <v>32</v>
      </c>
      <c r="D858" t="s">
        <v>33</v>
      </c>
      <c r="E858">
        <v>3</v>
      </c>
      <c r="F858" t="s">
        <v>52</v>
      </c>
      <c r="G858" t="s">
        <v>53</v>
      </c>
      <c r="H858" t="s">
        <v>116</v>
      </c>
      <c r="I858" t="s">
        <v>69</v>
      </c>
      <c r="J858" s="55">
        <v>44514</v>
      </c>
      <c r="K858" s="55">
        <v>44515</v>
      </c>
      <c r="L858">
        <v>4</v>
      </c>
      <c r="M858" t="s">
        <v>117</v>
      </c>
      <c r="N858">
        <v>0</v>
      </c>
      <c r="O858">
        <v>12697140</v>
      </c>
      <c r="P858" t="s">
        <v>118</v>
      </c>
      <c r="Q858">
        <v>55993</v>
      </c>
      <c r="R858">
        <v>0</v>
      </c>
      <c r="S858">
        <v>9.9658080769999997E-3</v>
      </c>
      <c r="T858" s="19">
        <v>270867.22235399898</v>
      </c>
      <c r="U858" s="19">
        <v>264918.47629962699</v>
      </c>
      <c r="V858" s="19">
        <f t="shared" si="13"/>
        <v>-5948.7460543719935</v>
      </c>
      <c r="W858">
        <v>0</v>
      </c>
      <c r="X858">
        <v>0</v>
      </c>
      <c r="Y858">
        <v>0</v>
      </c>
      <c r="Z858">
        <v>-5948.7460543719899</v>
      </c>
      <c r="AA858">
        <v>270867.22235399898</v>
      </c>
      <c r="AB858">
        <v>-2.1961852758239999</v>
      </c>
      <c r="AC858">
        <v>-1.7924056181320001</v>
      </c>
      <c r="AD858" s="55">
        <v>44516.209247685183</v>
      </c>
      <c r="AE858" s="55">
        <v>44516.336430868054</v>
      </c>
      <c r="AF858">
        <v>55993</v>
      </c>
      <c r="AG858" t="s">
        <v>2916</v>
      </c>
      <c r="AH858">
        <v>9064</v>
      </c>
      <c r="AI858" t="s">
        <v>120</v>
      </c>
      <c r="AJ858" t="s">
        <v>120</v>
      </c>
      <c r="AK858" s="55">
        <v>44516.151226851849</v>
      </c>
      <c r="AL858" s="55">
        <v>44516.250243055554</v>
      </c>
      <c r="AM858" t="s">
        <v>8</v>
      </c>
      <c r="AN858">
        <v>6985565</v>
      </c>
      <c r="AO858" t="s">
        <v>32</v>
      </c>
      <c r="AP858" t="s">
        <v>33</v>
      </c>
      <c r="AQ858">
        <v>3</v>
      </c>
      <c r="AR858" t="s">
        <v>161</v>
      </c>
      <c r="AS858" t="s">
        <v>2916</v>
      </c>
      <c r="AT858" s="53">
        <v>36161</v>
      </c>
      <c r="AU858" t="s">
        <v>240</v>
      </c>
      <c r="AV858" t="s">
        <v>161</v>
      </c>
      <c r="AW858" t="s">
        <v>8</v>
      </c>
      <c r="AX858" s="53">
        <v>44249</v>
      </c>
      <c r="AY858" t="s">
        <v>123</v>
      </c>
      <c r="AZ858" t="s">
        <v>52</v>
      </c>
      <c r="BA858" t="s">
        <v>53</v>
      </c>
      <c r="BB858" t="s">
        <v>233</v>
      </c>
      <c r="BC858" t="s">
        <v>120</v>
      </c>
      <c r="BD858" t="s">
        <v>124</v>
      </c>
      <c r="BE858" t="s">
        <v>120</v>
      </c>
    </row>
    <row r="859" spans="1:57" hidden="1" x14ac:dyDescent="0.3">
      <c r="A859" s="55">
        <v>44515</v>
      </c>
      <c r="B859" t="s">
        <v>8</v>
      </c>
      <c r="C859" t="s">
        <v>32</v>
      </c>
      <c r="D859" t="s">
        <v>33</v>
      </c>
      <c r="E859">
        <v>3</v>
      </c>
      <c r="F859" t="s">
        <v>52</v>
      </c>
      <c r="G859" t="s">
        <v>53</v>
      </c>
      <c r="H859" t="s">
        <v>116</v>
      </c>
      <c r="I859" t="s">
        <v>69</v>
      </c>
      <c r="J859" s="55">
        <v>44514</v>
      </c>
      <c r="K859" s="55">
        <v>44515</v>
      </c>
      <c r="L859">
        <v>4</v>
      </c>
      <c r="M859" t="s">
        <v>117</v>
      </c>
      <c r="N859">
        <v>0</v>
      </c>
      <c r="O859">
        <v>12697140</v>
      </c>
      <c r="P859" t="s">
        <v>118</v>
      </c>
      <c r="Q859">
        <v>55996</v>
      </c>
      <c r="R859">
        <v>0</v>
      </c>
      <c r="S859">
        <v>1.0359838239E-2</v>
      </c>
      <c r="T859" s="19">
        <v>281576.82610416401</v>
      </c>
      <c r="U859" s="19">
        <v>276957.65439570101</v>
      </c>
      <c r="V859" s="19">
        <f t="shared" si="13"/>
        <v>-4619.1717084629927</v>
      </c>
      <c r="W859">
        <v>0</v>
      </c>
      <c r="X859">
        <v>0</v>
      </c>
      <c r="Y859">
        <v>0</v>
      </c>
      <c r="Z859">
        <v>-4619.17170846299</v>
      </c>
      <c r="AA859">
        <v>281576.82610416401</v>
      </c>
      <c r="AB859">
        <v>-1.6404658623270001</v>
      </c>
      <c r="AC859">
        <v>-1.234393736333</v>
      </c>
      <c r="AD859" s="55">
        <v>44516.209247685183</v>
      </c>
      <c r="AE859" s="55">
        <v>44516.336430868054</v>
      </c>
      <c r="AF859">
        <v>55996</v>
      </c>
      <c r="AG859" t="s">
        <v>2917</v>
      </c>
      <c r="AH859">
        <v>2269</v>
      </c>
      <c r="AI859" t="s">
        <v>120</v>
      </c>
      <c r="AJ859" t="s">
        <v>120</v>
      </c>
      <c r="AK859" s="55">
        <v>44516.151226851849</v>
      </c>
      <c r="AL859" s="55">
        <v>44516.250243055554</v>
      </c>
      <c r="AM859" t="s">
        <v>8</v>
      </c>
      <c r="AN859" t="s">
        <v>2918</v>
      </c>
      <c r="AO859" t="s">
        <v>32</v>
      </c>
      <c r="AP859" t="s">
        <v>33</v>
      </c>
      <c r="AQ859">
        <v>3</v>
      </c>
      <c r="AR859" t="s">
        <v>161</v>
      </c>
      <c r="AS859" t="s">
        <v>2917</v>
      </c>
      <c r="AT859" s="53">
        <v>36161</v>
      </c>
      <c r="AU859" t="s">
        <v>240</v>
      </c>
      <c r="AV859" t="s">
        <v>161</v>
      </c>
      <c r="AW859" t="s">
        <v>8</v>
      </c>
      <c r="AX859" s="53">
        <v>44249</v>
      </c>
      <c r="AY859" t="s">
        <v>123</v>
      </c>
      <c r="AZ859" t="s">
        <v>52</v>
      </c>
      <c r="BA859" t="s">
        <v>53</v>
      </c>
      <c r="BB859" t="s">
        <v>233</v>
      </c>
      <c r="BC859" t="s">
        <v>120</v>
      </c>
      <c r="BD859" t="s">
        <v>124</v>
      </c>
      <c r="BE859" t="s">
        <v>120</v>
      </c>
    </row>
    <row r="860" spans="1:57" hidden="1" x14ac:dyDescent="0.3">
      <c r="A860" s="55">
        <v>44515</v>
      </c>
      <c r="B860" t="s">
        <v>8</v>
      </c>
      <c r="C860" t="s">
        <v>32</v>
      </c>
      <c r="D860" t="s">
        <v>33</v>
      </c>
      <c r="E860">
        <v>3</v>
      </c>
      <c r="F860" t="s">
        <v>52</v>
      </c>
      <c r="G860" t="s">
        <v>53</v>
      </c>
      <c r="H860" t="s">
        <v>116</v>
      </c>
      <c r="I860" t="s">
        <v>69</v>
      </c>
      <c r="J860" s="55">
        <v>44514</v>
      </c>
      <c r="K860" s="55">
        <v>44515</v>
      </c>
      <c r="L860">
        <v>4</v>
      </c>
      <c r="M860" t="s">
        <v>117</v>
      </c>
      <c r="N860">
        <v>0</v>
      </c>
      <c r="O860">
        <v>12697140</v>
      </c>
      <c r="P860" t="s">
        <v>118</v>
      </c>
      <c r="Q860">
        <v>56002</v>
      </c>
      <c r="R860">
        <v>0</v>
      </c>
      <c r="S860">
        <v>0.256734491781</v>
      </c>
      <c r="T860" s="19">
        <v>6977954.8366385903</v>
      </c>
      <c r="U860" s="19">
        <v>6505190.66971529</v>
      </c>
      <c r="V860" s="19">
        <f t="shared" si="13"/>
        <v>-472764.16692330036</v>
      </c>
      <c r="W860">
        <v>-511128.17</v>
      </c>
      <c r="X860">
        <v>0</v>
      </c>
      <c r="Y860">
        <v>-511128.17</v>
      </c>
      <c r="Z860">
        <v>38364.003076699599</v>
      </c>
      <c r="AA860">
        <v>6977954.8366385903</v>
      </c>
      <c r="AB860">
        <v>0.54978864115399995</v>
      </c>
      <c r="AC860">
        <v>0.96490402899600003</v>
      </c>
      <c r="AD860" s="55">
        <v>44516.209247685183</v>
      </c>
      <c r="AE860" s="55">
        <v>44516.336430868054</v>
      </c>
      <c r="AF860">
        <v>56002</v>
      </c>
      <c r="AG860" t="s">
        <v>2919</v>
      </c>
      <c r="AH860">
        <v>6758</v>
      </c>
      <c r="AI860" t="s">
        <v>120</v>
      </c>
      <c r="AJ860">
        <v>0</v>
      </c>
      <c r="AK860" s="55">
        <v>44516.151226851849</v>
      </c>
      <c r="AL860" s="55">
        <v>44516.250243055554</v>
      </c>
      <c r="AM860" t="s">
        <v>8</v>
      </c>
      <c r="AN860">
        <v>6821506</v>
      </c>
      <c r="AO860" t="s">
        <v>32</v>
      </c>
      <c r="AP860" t="s">
        <v>33</v>
      </c>
      <c r="AQ860">
        <v>3</v>
      </c>
      <c r="AR860" t="s">
        <v>161</v>
      </c>
      <c r="AS860" t="s">
        <v>2919</v>
      </c>
      <c r="AT860" s="53">
        <v>36161</v>
      </c>
      <c r="AU860" t="s">
        <v>240</v>
      </c>
      <c r="AV860" t="s">
        <v>161</v>
      </c>
      <c r="AW860" t="s">
        <v>8</v>
      </c>
      <c r="AX860" s="53">
        <v>44249</v>
      </c>
      <c r="AY860" t="s">
        <v>123</v>
      </c>
      <c r="AZ860" t="s">
        <v>52</v>
      </c>
      <c r="BA860" t="s">
        <v>53</v>
      </c>
      <c r="BB860" t="s">
        <v>233</v>
      </c>
      <c r="BC860" t="s">
        <v>120</v>
      </c>
      <c r="BD860" t="s">
        <v>124</v>
      </c>
      <c r="BE860" t="s">
        <v>120</v>
      </c>
    </row>
    <row r="861" spans="1:57" hidden="1" x14ac:dyDescent="0.3">
      <c r="A861" s="55">
        <v>44515</v>
      </c>
      <c r="B861" t="s">
        <v>6</v>
      </c>
      <c r="C861" t="s">
        <v>32</v>
      </c>
      <c r="D861" t="s">
        <v>33</v>
      </c>
      <c r="E861">
        <v>3</v>
      </c>
      <c r="F861" t="s">
        <v>52</v>
      </c>
      <c r="G861" t="s">
        <v>53</v>
      </c>
      <c r="H861" t="s">
        <v>116</v>
      </c>
      <c r="I861" t="s">
        <v>69</v>
      </c>
      <c r="J861" s="55">
        <v>44514</v>
      </c>
      <c r="K861" s="55">
        <v>44515</v>
      </c>
      <c r="L861">
        <v>4</v>
      </c>
      <c r="M861" t="s">
        <v>117</v>
      </c>
      <c r="N861">
        <v>0</v>
      </c>
      <c r="O861">
        <v>12697140</v>
      </c>
      <c r="P861" t="s">
        <v>118</v>
      </c>
      <c r="Q861">
        <v>56004</v>
      </c>
      <c r="R861">
        <v>0</v>
      </c>
      <c r="S861">
        <v>2.1574364959E-2</v>
      </c>
      <c r="T861" s="19">
        <v>586383.79</v>
      </c>
      <c r="U861" s="19">
        <v>589598.22</v>
      </c>
      <c r="V861" s="19">
        <f t="shared" si="13"/>
        <v>3214.4299999999348</v>
      </c>
      <c r="W861">
        <v>0</v>
      </c>
      <c r="X861">
        <v>0</v>
      </c>
      <c r="Y861">
        <v>0</v>
      </c>
      <c r="Z861">
        <v>3214.4299999999298</v>
      </c>
      <c r="AA861">
        <v>586383.79</v>
      </c>
      <c r="AB861">
        <v>0.54817852314799997</v>
      </c>
      <c r="AC861">
        <v>0.90152565880699997</v>
      </c>
      <c r="AD861" s="55">
        <v>44516.209247685183</v>
      </c>
      <c r="AE861" s="55">
        <v>44516.336430868054</v>
      </c>
      <c r="AF861">
        <v>56004</v>
      </c>
      <c r="AG861" t="s">
        <v>2920</v>
      </c>
      <c r="AH861">
        <v>11</v>
      </c>
      <c r="AI861" t="s">
        <v>120</v>
      </c>
      <c r="AJ861" t="s">
        <v>120</v>
      </c>
      <c r="AK861" s="55">
        <v>44516.15121527778</v>
      </c>
      <c r="AL861" s="55">
        <v>44516.250243055554</v>
      </c>
      <c r="AM861" t="s">
        <v>6</v>
      </c>
      <c r="AN861">
        <v>6408374</v>
      </c>
      <c r="AO861" t="s">
        <v>32</v>
      </c>
      <c r="AP861" t="s">
        <v>33</v>
      </c>
      <c r="AQ861">
        <v>3</v>
      </c>
      <c r="AR861" t="s">
        <v>170</v>
      </c>
      <c r="AS861" t="s">
        <v>2920</v>
      </c>
      <c r="AT861" s="53">
        <v>36161</v>
      </c>
      <c r="AU861" t="s">
        <v>242</v>
      </c>
      <c r="AV861" t="s">
        <v>170</v>
      </c>
      <c r="AW861" t="s">
        <v>6</v>
      </c>
      <c r="AX861" s="53">
        <v>44249</v>
      </c>
      <c r="AY861" t="s">
        <v>123</v>
      </c>
      <c r="AZ861" t="s">
        <v>52</v>
      </c>
      <c r="BA861" t="s">
        <v>53</v>
      </c>
      <c r="BB861" t="s">
        <v>233</v>
      </c>
      <c r="BC861" t="s">
        <v>120</v>
      </c>
      <c r="BD861" t="s">
        <v>124</v>
      </c>
      <c r="BE861" t="s">
        <v>120</v>
      </c>
    </row>
    <row r="862" spans="1:57" hidden="1" x14ac:dyDescent="0.3">
      <c r="A862" s="55">
        <v>44515</v>
      </c>
      <c r="B862" t="s">
        <v>8</v>
      </c>
      <c r="C862" t="s">
        <v>32</v>
      </c>
      <c r="D862" t="s">
        <v>33</v>
      </c>
      <c r="E862">
        <v>3</v>
      </c>
      <c r="F862" t="s">
        <v>52</v>
      </c>
      <c r="G862" t="s">
        <v>53</v>
      </c>
      <c r="H862" t="s">
        <v>116</v>
      </c>
      <c r="I862" t="s">
        <v>69</v>
      </c>
      <c r="J862" s="55">
        <v>44514</v>
      </c>
      <c r="K862" s="55">
        <v>44515</v>
      </c>
      <c r="L862">
        <v>4</v>
      </c>
      <c r="M862" t="s">
        <v>117</v>
      </c>
      <c r="N862">
        <v>0</v>
      </c>
      <c r="O862">
        <v>12697140</v>
      </c>
      <c r="P862" t="s">
        <v>118</v>
      </c>
      <c r="Q862">
        <v>56006</v>
      </c>
      <c r="R862">
        <v>0</v>
      </c>
      <c r="S862">
        <v>1.7837599996999999E-2</v>
      </c>
      <c r="T862" s="19">
        <v>484819.80863981397</v>
      </c>
      <c r="U862" s="19">
        <v>477387.01717701199</v>
      </c>
      <c r="V862" s="19">
        <f t="shared" si="13"/>
        <v>-7432.7914628019789</v>
      </c>
      <c r="W862">
        <v>0</v>
      </c>
      <c r="X862">
        <v>0</v>
      </c>
      <c r="Y862">
        <v>0</v>
      </c>
      <c r="Z862">
        <v>-7432.7914628019798</v>
      </c>
      <c r="AA862">
        <v>484819.80863981397</v>
      </c>
      <c r="AB862">
        <v>-1.5331039141439999</v>
      </c>
      <c r="AC862">
        <v>-1.1265874641539999</v>
      </c>
      <c r="AD862" s="55">
        <v>44516.209247685183</v>
      </c>
      <c r="AE862" s="55">
        <v>44516.336430868054</v>
      </c>
      <c r="AF862">
        <v>56006</v>
      </c>
      <c r="AG862" t="s">
        <v>2921</v>
      </c>
      <c r="AH862">
        <v>9101</v>
      </c>
      <c r="AI862" t="s">
        <v>120</v>
      </c>
      <c r="AJ862" t="s">
        <v>120</v>
      </c>
      <c r="AK862" s="55">
        <v>44516.151226851849</v>
      </c>
      <c r="AL862" s="55">
        <v>44516.250243055554</v>
      </c>
      <c r="AM862" t="s">
        <v>8</v>
      </c>
      <c r="AN862">
        <v>6643960</v>
      </c>
      <c r="AO862" t="s">
        <v>32</v>
      </c>
      <c r="AP862" t="s">
        <v>33</v>
      </c>
      <c r="AQ862">
        <v>3</v>
      </c>
      <c r="AR862" t="s">
        <v>161</v>
      </c>
      <c r="AS862" t="s">
        <v>2921</v>
      </c>
      <c r="AT862" s="53">
        <v>36161</v>
      </c>
      <c r="AU862" t="s">
        <v>240</v>
      </c>
      <c r="AV862" t="s">
        <v>161</v>
      </c>
      <c r="AW862" t="s">
        <v>8</v>
      </c>
      <c r="AX862" s="53">
        <v>44249</v>
      </c>
      <c r="AY862" t="s">
        <v>123</v>
      </c>
      <c r="AZ862" t="s">
        <v>52</v>
      </c>
      <c r="BA862" t="s">
        <v>53</v>
      </c>
      <c r="BB862" t="s">
        <v>233</v>
      </c>
      <c r="BC862" t="s">
        <v>120</v>
      </c>
      <c r="BD862" t="s">
        <v>124</v>
      </c>
      <c r="BE862" t="s">
        <v>120</v>
      </c>
    </row>
    <row r="863" spans="1:57" hidden="1" x14ac:dyDescent="0.3">
      <c r="A863" s="55">
        <v>44515</v>
      </c>
      <c r="B863" t="s">
        <v>8</v>
      </c>
      <c r="C863" t="s">
        <v>32</v>
      </c>
      <c r="D863" t="s">
        <v>33</v>
      </c>
      <c r="E863">
        <v>3</v>
      </c>
      <c r="F863" t="s">
        <v>52</v>
      </c>
      <c r="G863" t="s">
        <v>53</v>
      </c>
      <c r="H863" t="s">
        <v>116</v>
      </c>
      <c r="I863" t="s">
        <v>69</v>
      </c>
      <c r="J863" s="55">
        <v>44514</v>
      </c>
      <c r="K863" s="55">
        <v>44515</v>
      </c>
      <c r="L863">
        <v>4</v>
      </c>
      <c r="M863" t="s">
        <v>117</v>
      </c>
      <c r="N863">
        <v>0</v>
      </c>
      <c r="O863">
        <v>12697140</v>
      </c>
      <c r="P863" t="s">
        <v>118</v>
      </c>
      <c r="Q863">
        <v>56007</v>
      </c>
      <c r="R863">
        <v>0</v>
      </c>
      <c r="S863">
        <v>1.0718869783000001E-2</v>
      </c>
      <c r="T863" s="19">
        <v>291335.17950638401</v>
      </c>
      <c r="U863" s="19">
        <v>287482.46328142099</v>
      </c>
      <c r="V863" s="19">
        <f t="shared" si="13"/>
        <v>-3852.7162249630201</v>
      </c>
      <c r="W863">
        <v>0</v>
      </c>
      <c r="X863">
        <v>0</v>
      </c>
      <c r="Y863">
        <v>0</v>
      </c>
      <c r="Z863">
        <v>-3852.7162249630201</v>
      </c>
      <c r="AA863">
        <v>291335.17950638401</v>
      </c>
      <c r="AB863">
        <v>-1.3224342599100001</v>
      </c>
      <c r="AC863">
        <v>-0.91504839890199996</v>
      </c>
      <c r="AD863" s="55">
        <v>44516.209247685183</v>
      </c>
      <c r="AE863" s="55">
        <v>44516.336430868054</v>
      </c>
      <c r="AF863">
        <v>56007</v>
      </c>
      <c r="AG863" t="s">
        <v>2922</v>
      </c>
      <c r="AH863">
        <v>9005</v>
      </c>
      <c r="AI863" t="s">
        <v>120</v>
      </c>
      <c r="AJ863" t="s">
        <v>120</v>
      </c>
      <c r="AK863" s="55">
        <v>44516.151226851849</v>
      </c>
      <c r="AL863" s="55">
        <v>44516.250243055554</v>
      </c>
      <c r="AM863" t="s">
        <v>8</v>
      </c>
      <c r="AN863">
        <v>6896548</v>
      </c>
      <c r="AO863" t="s">
        <v>32</v>
      </c>
      <c r="AP863" t="s">
        <v>33</v>
      </c>
      <c r="AQ863">
        <v>3</v>
      </c>
      <c r="AR863" t="s">
        <v>161</v>
      </c>
      <c r="AS863" t="s">
        <v>2922</v>
      </c>
      <c r="AT863" s="53">
        <v>36161</v>
      </c>
      <c r="AU863" t="s">
        <v>240</v>
      </c>
      <c r="AV863" t="s">
        <v>161</v>
      </c>
      <c r="AW863" t="s">
        <v>8</v>
      </c>
      <c r="AX863" s="53">
        <v>44249</v>
      </c>
      <c r="AY863" t="s">
        <v>123</v>
      </c>
      <c r="AZ863" t="s">
        <v>52</v>
      </c>
      <c r="BA863" t="s">
        <v>53</v>
      </c>
      <c r="BB863" t="s">
        <v>233</v>
      </c>
      <c r="BC863" t="s">
        <v>120</v>
      </c>
      <c r="BD863" t="s">
        <v>124</v>
      </c>
      <c r="BE863" t="s">
        <v>120</v>
      </c>
    </row>
    <row r="864" spans="1:57" hidden="1" x14ac:dyDescent="0.3">
      <c r="A864" s="55">
        <v>44515</v>
      </c>
      <c r="B864" t="s">
        <v>8</v>
      </c>
      <c r="C864" t="s">
        <v>32</v>
      </c>
      <c r="D864" t="s">
        <v>33</v>
      </c>
      <c r="E864">
        <v>3</v>
      </c>
      <c r="F864" t="s">
        <v>52</v>
      </c>
      <c r="G864" t="s">
        <v>53</v>
      </c>
      <c r="H864" t="s">
        <v>116</v>
      </c>
      <c r="I864" t="s">
        <v>69</v>
      </c>
      <c r="J864" s="55">
        <v>44514</v>
      </c>
      <c r="K864" s="55">
        <v>44515</v>
      </c>
      <c r="L864">
        <v>4</v>
      </c>
      <c r="M864" t="s">
        <v>117</v>
      </c>
      <c r="N864">
        <v>0</v>
      </c>
      <c r="O864">
        <v>12697140</v>
      </c>
      <c r="P864" t="s">
        <v>118</v>
      </c>
      <c r="Q864">
        <v>56022</v>
      </c>
      <c r="R864">
        <v>0</v>
      </c>
      <c r="S864">
        <v>1.0159196988E-2</v>
      </c>
      <c r="T864" s="19">
        <v>276123.46618226502</v>
      </c>
      <c r="U864" s="19">
        <v>274609.07651897398</v>
      </c>
      <c r="V864" s="19">
        <f t="shared" si="13"/>
        <v>-1514.3896632910473</v>
      </c>
      <c r="W864">
        <v>0</v>
      </c>
      <c r="X864">
        <v>0</v>
      </c>
      <c r="Y864">
        <v>0</v>
      </c>
      <c r="Z864">
        <v>-1514.3896632910501</v>
      </c>
      <c r="AA864">
        <v>276123.46618226502</v>
      </c>
      <c r="AB864">
        <v>-0.54844656422299998</v>
      </c>
      <c r="AC864">
        <v>-0.13786558105800001</v>
      </c>
      <c r="AD864" s="55">
        <v>44516.209247685183</v>
      </c>
      <c r="AE864" s="55">
        <v>44516.336430868054</v>
      </c>
      <c r="AF864">
        <v>56022</v>
      </c>
      <c r="AG864" t="s">
        <v>2923</v>
      </c>
      <c r="AH864">
        <v>9042</v>
      </c>
      <c r="AI864" t="s">
        <v>120</v>
      </c>
      <c r="AJ864" t="s">
        <v>120</v>
      </c>
      <c r="AK864" s="55">
        <v>44516.151226851849</v>
      </c>
      <c r="AL864" s="55">
        <v>44516.250243055554</v>
      </c>
      <c r="AM864" t="s">
        <v>8</v>
      </c>
      <c r="AN864">
        <v>6408664</v>
      </c>
      <c r="AO864" t="s">
        <v>32</v>
      </c>
      <c r="AP864" t="s">
        <v>33</v>
      </c>
      <c r="AQ864">
        <v>3</v>
      </c>
      <c r="AR864" t="s">
        <v>161</v>
      </c>
      <c r="AS864" t="s">
        <v>2923</v>
      </c>
      <c r="AT864" s="53">
        <v>36161</v>
      </c>
      <c r="AU864" t="s">
        <v>240</v>
      </c>
      <c r="AV864" t="s">
        <v>161</v>
      </c>
      <c r="AW864" t="s">
        <v>8</v>
      </c>
      <c r="AX864" s="53">
        <v>44249</v>
      </c>
      <c r="AY864" t="s">
        <v>123</v>
      </c>
      <c r="AZ864" t="s">
        <v>52</v>
      </c>
      <c r="BA864" t="s">
        <v>53</v>
      </c>
      <c r="BB864" t="s">
        <v>233</v>
      </c>
      <c r="BC864" t="s">
        <v>120</v>
      </c>
      <c r="BD864" t="s">
        <v>124</v>
      </c>
      <c r="BE864" t="s">
        <v>120</v>
      </c>
    </row>
    <row r="865" spans="1:57" hidden="1" x14ac:dyDescent="0.3">
      <c r="A865" s="55">
        <v>44515</v>
      </c>
      <c r="B865" t="s">
        <v>8</v>
      </c>
      <c r="C865" t="s">
        <v>32</v>
      </c>
      <c r="D865" t="s">
        <v>33</v>
      </c>
      <c r="E865">
        <v>3</v>
      </c>
      <c r="F865" t="s">
        <v>52</v>
      </c>
      <c r="G865" t="s">
        <v>53</v>
      </c>
      <c r="H865" t="s">
        <v>116</v>
      </c>
      <c r="I865" t="s">
        <v>69</v>
      </c>
      <c r="J865" s="55">
        <v>44514</v>
      </c>
      <c r="K865" s="55">
        <v>44515</v>
      </c>
      <c r="L865">
        <v>4</v>
      </c>
      <c r="M865" t="s">
        <v>117</v>
      </c>
      <c r="N865">
        <v>0</v>
      </c>
      <c r="O865">
        <v>12697140</v>
      </c>
      <c r="P865" t="s">
        <v>118</v>
      </c>
      <c r="Q865">
        <v>56033</v>
      </c>
      <c r="R865">
        <v>0</v>
      </c>
      <c r="S865">
        <v>2.0808080417E-2</v>
      </c>
      <c r="T865" s="19">
        <v>565556.44074459199</v>
      </c>
      <c r="U865" s="19">
        <v>437629.02728317602</v>
      </c>
      <c r="V865" s="19">
        <f t="shared" si="13"/>
        <v>-127927.41346141597</v>
      </c>
      <c r="W865">
        <v>-126679.03999999999</v>
      </c>
      <c r="X865">
        <v>0</v>
      </c>
      <c r="Y865">
        <v>-126679.03999999999</v>
      </c>
      <c r="Z865">
        <v>-1248.37346141598</v>
      </c>
      <c r="AA865">
        <v>565556.44074459199</v>
      </c>
      <c r="AB865">
        <v>-0.22073366537399999</v>
      </c>
      <c r="AC865">
        <v>0.19120101512900001</v>
      </c>
      <c r="AD865" s="55">
        <v>44516.209247685183</v>
      </c>
      <c r="AE865" s="55">
        <v>44516.336430868054</v>
      </c>
      <c r="AF865">
        <v>56033</v>
      </c>
      <c r="AG865" t="s">
        <v>2924</v>
      </c>
      <c r="AH865">
        <v>6506</v>
      </c>
      <c r="AI865" t="s">
        <v>120</v>
      </c>
      <c r="AJ865" t="s">
        <v>120</v>
      </c>
      <c r="AK865" s="55">
        <v>44516.151226851849</v>
      </c>
      <c r="AL865" s="55">
        <v>44516.250243055554</v>
      </c>
      <c r="AM865" t="s">
        <v>8</v>
      </c>
      <c r="AN865">
        <v>6986041</v>
      </c>
      <c r="AO865" t="s">
        <v>32</v>
      </c>
      <c r="AP865" t="s">
        <v>33</v>
      </c>
      <c r="AQ865">
        <v>3</v>
      </c>
      <c r="AR865" t="s">
        <v>161</v>
      </c>
      <c r="AS865" t="s">
        <v>2924</v>
      </c>
      <c r="AT865" s="53">
        <v>36161</v>
      </c>
      <c r="AU865" t="s">
        <v>240</v>
      </c>
      <c r="AV865" t="s">
        <v>161</v>
      </c>
      <c r="AW865" t="s">
        <v>8</v>
      </c>
      <c r="AX865" s="53">
        <v>44249</v>
      </c>
      <c r="AY865" t="s">
        <v>123</v>
      </c>
      <c r="AZ865" t="s">
        <v>52</v>
      </c>
      <c r="BA865" t="s">
        <v>53</v>
      </c>
      <c r="BB865" t="s">
        <v>233</v>
      </c>
      <c r="BC865" t="s">
        <v>120</v>
      </c>
      <c r="BD865" t="s">
        <v>124</v>
      </c>
      <c r="BE865" t="s">
        <v>120</v>
      </c>
    </row>
    <row r="866" spans="1:57" hidden="1" x14ac:dyDescent="0.3">
      <c r="A866" s="55">
        <v>44515</v>
      </c>
      <c r="B866" t="s">
        <v>8</v>
      </c>
      <c r="C866" t="s">
        <v>32</v>
      </c>
      <c r="D866" t="s">
        <v>33</v>
      </c>
      <c r="E866">
        <v>3</v>
      </c>
      <c r="F866" t="s">
        <v>52</v>
      </c>
      <c r="G866" t="s">
        <v>53</v>
      </c>
      <c r="H866" t="s">
        <v>116</v>
      </c>
      <c r="I866" t="s">
        <v>69</v>
      </c>
      <c r="J866" s="55">
        <v>44514</v>
      </c>
      <c r="K866" s="55">
        <v>44515</v>
      </c>
      <c r="L866">
        <v>4</v>
      </c>
      <c r="M866" t="s">
        <v>117</v>
      </c>
      <c r="N866">
        <v>0</v>
      </c>
      <c r="O866">
        <v>12697140</v>
      </c>
      <c r="P866" t="s">
        <v>118</v>
      </c>
      <c r="Q866">
        <v>56051</v>
      </c>
      <c r="R866">
        <v>0</v>
      </c>
      <c r="S866">
        <v>2.2358768514E-2</v>
      </c>
      <c r="T866" s="19">
        <v>607703.60776095802</v>
      </c>
      <c r="U866" s="19">
        <v>596820.58130949805</v>
      </c>
      <c r="V866" s="19">
        <f t="shared" si="13"/>
        <v>-10883.026451459969</v>
      </c>
      <c r="W866">
        <v>0</v>
      </c>
      <c r="X866">
        <v>0</v>
      </c>
      <c r="Y866">
        <v>0</v>
      </c>
      <c r="Z866">
        <v>-10883.02645146</v>
      </c>
      <c r="AA866">
        <v>607703.60776095802</v>
      </c>
      <c r="AB866">
        <v>-1.7908444696520001</v>
      </c>
      <c r="AC866">
        <v>-1.3853923719900001</v>
      </c>
      <c r="AD866" s="55">
        <v>44516.209247685183</v>
      </c>
      <c r="AE866" s="55">
        <v>44516.336430868054</v>
      </c>
      <c r="AF866">
        <v>56051</v>
      </c>
      <c r="AG866" t="s">
        <v>2925</v>
      </c>
      <c r="AH866">
        <v>8630</v>
      </c>
      <c r="AI866" t="s">
        <v>120</v>
      </c>
      <c r="AJ866" t="s">
        <v>120</v>
      </c>
      <c r="AK866" s="55">
        <v>44516.151226851849</v>
      </c>
      <c r="AL866" s="55">
        <v>44516.250243055554</v>
      </c>
      <c r="AM866" t="s">
        <v>8</v>
      </c>
      <c r="AN866" t="s">
        <v>2926</v>
      </c>
      <c r="AO866" t="s">
        <v>32</v>
      </c>
      <c r="AP866" t="s">
        <v>33</v>
      </c>
      <c r="AQ866">
        <v>3</v>
      </c>
      <c r="AR866" t="s">
        <v>161</v>
      </c>
      <c r="AS866" t="s">
        <v>2925</v>
      </c>
      <c r="AT866" s="53">
        <v>36161</v>
      </c>
      <c r="AU866" t="s">
        <v>240</v>
      </c>
      <c r="AV866" t="s">
        <v>161</v>
      </c>
      <c r="AW866" t="s">
        <v>8</v>
      </c>
      <c r="AX866" s="53">
        <v>44249</v>
      </c>
      <c r="AY866" t="s">
        <v>123</v>
      </c>
      <c r="AZ866" t="s">
        <v>52</v>
      </c>
      <c r="BA866" t="s">
        <v>53</v>
      </c>
      <c r="BB866" t="s">
        <v>233</v>
      </c>
      <c r="BC866" t="s">
        <v>120</v>
      </c>
      <c r="BD866" t="s">
        <v>124</v>
      </c>
      <c r="BE866" t="s">
        <v>120</v>
      </c>
    </row>
    <row r="867" spans="1:57" hidden="1" x14ac:dyDescent="0.3">
      <c r="A867" s="55">
        <v>44515</v>
      </c>
      <c r="B867" t="s">
        <v>8</v>
      </c>
      <c r="C867" t="s">
        <v>32</v>
      </c>
      <c r="D867" t="s">
        <v>33</v>
      </c>
      <c r="E867">
        <v>3</v>
      </c>
      <c r="F867" t="s">
        <v>52</v>
      </c>
      <c r="G867" t="s">
        <v>53</v>
      </c>
      <c r="H867" t="s">
        <v>116</v>
      </c>
      <c r="I867" t="s">
        <v>69</v>
      </c>
      <c r="J867" s="55">
        <v>44514</v>
      </c>
      <c r="K867" s="55">
        <v>44515</v>
      </c>
      <c r="L867">
        <v>4</v>
      </c>
      <c r="M867" t="s">
        <v>117</v>
      </c>
      <c r="N867">
        <v>0</v>
      </c>
      <c r="O867">
        <v>12697140</v>
      </c>
      <c r="P867" t="s">
        <v>118</v>
      </c>
      <c r="Q867">
        <v>56057</v>
      </c>
      <c r="R867">
        <v>0</v>
      </c>
      <c r="S867">
        <v>2.5823174936999999E-2</v>
      </c>
      <c r="T867" s="19">
        <v>701864.97808871896</v>
      </c>
      <c r="U867" s="19">
        <v>695567.24833384505</v>
      </c>
      <c r="V867" s="19">
        <f t="shared" si="13"/>
        <v>-6297.7297548739007</v>
      </c>
      <c r="W867">
        <v>0</v>
      </c>
      <c r="X867">
        <v>0</v>
      </c>
      <c r="Y867">
        <v>0</v>
      </c>
      <c r="Z867">
        <v>-6297.7297548738998</v>
      </c>
      <c r="AA867">
        <v>701864.97808871896</v>
      </c>
      <c r="AB867">
        <v>-0.89728508352500003</v>
      </c>
      <c r="AC867">
        <v>-0.48814416518100001</v>
      </c>
      <c r="AD867" s="55">
        <v>44516.209247685183</v>
      </c>
      <c r="AE867" s="55">
        <v>44516.336430868054</v>
      </c>
      <c r="AF867">
        <v>56057</v>
      </c>
      <c r="AG867" t="s">
        <v>2927</v>
      </c>
      <c r="AH867">
        <v>8267</v>
      </c>
      <c r="AI867" t="s">
        <v>120</v>
      </c>
      <c r="AJ867" t="s">
        <v>120</v>
      </c>
      <c r="AK867" s="55">
        <v>44516.151226851849</v>
      </c>
      <c r="AL867" s="55">
        <v>44516.250243055554</v>
      </c>
      <c r="AM867" t="s">
        <v>8</v>
      </c>
      <c r="AN867">
        <v>6480048</v>
      </c>
      <c r="AO867" t="s">
        <v>32</v>
      </c>
      <c r="AP867" t="s">
        <v>33</v>
      </c>
      <c r="AQ867">
        <v>3</v>
      </c>
      <c r="AR867" t="s">
        <v>161</v>
      </c>
      <c r="AS867" t="s">
        <v>2927</v>
      </c>
      <c r="AT867" s="53">
        <v>36161</v>
      </c>
      <c r="AU867" t="s">
        <v>240</v>
      </c>
      <c r="AV867" t="s">
        <v>161</v>
      </c>
      <c r="AW867" t="s">
        <v>8</v>
      </c>
      <c r="AX867" s="53">
        <v>44249</v>
      </c>
      <c r="AY867" t="s">
        <v>123</v>
      </c>
      <c r="AZ867" t="s">
        <v>52</v>
      </c>
      <c r="BA867" t="s">
        <v>53</v>
      </c>
      <c r="BB867" t="s">
        <v>233</v>
      </c>
      <c r="BC867" t="s">
        <v>120</v>
      </c>
      <c r="BD867" t="s">
        <v>124</v>
      </c>
      <c r="BE867" t="s">
        <v>120</v>
      </c>
    </row>
    <row r="868" spans="1:57" hidden="1" x14ac:dyDescent="0.3">
      <c r="A868" s="55">
        <v>44515</v>
      </c>
      <c r="B868" t="s">
        <v>4</v>
      </c>
      <c r="C868" t="s">
        <v>32</v>
      </c>
      <c r="D868" t="s">
        <v>33</v>
      </c>
      <c r="E868">
        <v>3</v>
      </c>
      <c r="F868" t="s">
        <v>52</v>
      </c>
      <c r="G868" t="s">
        <v>53</v>
      </c>
      <c r="H868" t="s">
        <v>116</v>
      </c>
      <c r="I868" t="s">
        <v>69</v>
      </c>
      <c r="J868" s="55">
        <v>44514</v>
      </c>
      <c r="K868" s="55">
        <v>44515</v>
      </c>
      <c r="L868">
        <v>4</v>
      </c>
      <c r="M868" t="s">
        <v>117</v>
      </c>
      <c r="N868">
        <v>0</v>
      </c>
      <c r="O868">
        <v>12697140</v>
      </c>
      <c r="P868" t="s">
        <v>118</v>
      </c>
      <c r="Q868">
        <v>56063</v>
      </c>
      <c r="R868">
        <v>0</v>
      </c>
      <c r="S868">
        <v>1.1620359179000001E-2</v>
      </c>
      <c r="T868" s="19">
        <v>315837.34999999998</v>
      </c>
      <c r="U868" s="19">
        <v>310999</v>
      </c>
      <c r="V868" s="19">
        <f t="shared" si="13"/>
        <v>-4838.3499999999767</v>
      </c>
      <c r="W868">
        <v>0</v>
      </c>
      <c r="X868">
        <v>0</v>
      </c>
      <c r="Y868">
        <v>0</v>
      </c>
      <c r="Z868">
        <v>-4838.3499999999804</v>
      </c>
      <c r="AA868">
        <v>315837.34999999998</v>
      </c>
      <c r="AB868">
        <v>-1.531911916054</v>
      </c>
      <c r="AC868">
        <v>-0.93499554764000004</v>
      </c>
      <c r="AD868" s="55">
        <v>44516.209247685183</v>
      </c>
      <c r="AE868" s="55">
        <v>44516.336430868054</v>
      </c>
      <c r="AF868">
        <v>56063</v>
      </c>
      <c r="AG868" t="s">
        <v>2928</v>
      </c>
      <c r="AH868" t="s">
        <v>2929</v>
      </c>
      <c r="AI868" t="s">
        <v>120</v>
      </c>
      <c r="AJ868" t="s">
        <v>120</v>
      </c>
      <c r="AK868" s="55">
        <v>44516.151192129626</v>
      </c>
      <c r="AL868" s="55">
        <v>44516.250243055554</v>
      </c>
      <c r="AM868" t="s">
        <v>4</v>
      </c>
      <c r="AN868">
        <v>4557104</v>
      </c>
      <c r="AO868" t="s">
        <v>32</v>
      </c>
      <c r="AP868" t="s">
        <v>33</v>
      </c>
      <c r="AQ868">
        <v>3</v>
      </c>
      <c r="AR868" t="s">
        <v>206</v>
      </c>
      <c r="AS868" t="s">
        <v>2928</v>
      </c>
      <c r="AT868" s="53">
        <v>36161</v>
      </c>
      <c r="AU868" t="s">
        <v>243</v>
      </c>
      <c r="AV868" t="s">
        <v>206</v>
      </c>
      <c r="AW868" t="s">
        <v>4</v>
      </c>
      <c r="AX868" s="53">
        <v>44249</v>
      </c>
      <c r="AY868" t="s">
        <v>123</v>
      </c>
      <c r="AZ868" t="s">
        <v>52</v>
      </c>
      <c r="BA868" t="s">
        <v>53</v>
      </c>
      <c r="BB868" t="s">
        <v>233</v>
      </c>
      <c r="BC868" t="s">
        <v>120</v>
      </c>
      <c r="BD868" t="s">
        <v>124</v>
      </c>
      <c r="BE868" t="s">
        <v>120</v>
      </c>
    </row>
    <row r="869" spans="1:57" hidden="1" x14ac:dyDescent="0.3">
      <c r="A869" s="55">
        <v>44515</v>
      </c>
      <c r="B869" t="s">
        <v>13</v>
      </c>
      <c r="C869" t="s">
        <v>32</v>
      </c>
      <c r="D869" t="s">
        <v>33</v>
      </c>
      <c r="E869">
        <v>3</v>
      </c>
      <c r="F869" t="s">
        <v>52</v>
      </c>
      <c r="G869" t="s">
        <v>53</v>
      </c>
      <c r="H869" t="s">
        <v>116</v>
      </c>
      <c r="I869" t="s">
        <v>69</v>
      </c>
      <c r="J869" s="55">
        <v>44514</v>
      </c>
      <c r="K869" s="55">
        <v>44515</v>
      </c>
      <c r="L869">
        <v>4</v>
      </c>
      <c r="M869" t="s">
        <v>117</v>
      </c>
      <c r="N869">
        <v>0</v>
      </c>
      <c r="O869">
        <v>12697140</v>
      </c>
      <c r="P869" t="s">
        <v>118</v>
      </c>
      <c r="Q869">
        <v>56064</v>
      </c>
      <c r="R869">
        <v>0</v>
      </c>
      <c r="S869">
        <v>5.4168567119999997E-2</v>
      </c>
      <c r="T869" s="19">
        <v>1472282.95</v>
      </c>
      <c r="U869" s="19">
        <v>1356079.45</v>
      </c>
      <c r="V869" s="19">
        <f t="shared" si="13"/>
        <v>-116203.5</v>
      </c>
      <c r="W869">
        <v>-127221.02</v>
      </c>
      <c r="X869">
        <v>0</v>
      </c>
      <c r="Y869">
        <v>-127221.02</v>
      </c>
      <c r="Z869">
        <v>11017.52</v>
      </c>
      <c r="AA869">
        <v>1472282.95</v>
      </c>
      <c r="AB869">
        <v>0.74832898119199998</v>
      </c>
      <c r="AC869">
        <v>1.1465121892350001</v>
      </c>
      <c r="AD869" s="55">
        <v>44516.209247685183</v>
      </c>
      <c r="AE869" s="55">
        <v>44516.336430868054</v>
      </c>
      <c r="AF869">
        <v>56064</v>
      </c>
      <c r="AG869" t="s">
        <v>2930</v>
      </c>
      <c r="AH869" t="s">
        <v>2931</v>
      </c>
      <c r="AI869" t="s">
        <v>120</v>
      </c>
      <c r="AJ869" t="s">
        <v>120</v>
      </c>
      <c r="AK869" s="55">
        <v>44516.151273148149</v>
      </c>
      <c r="AL869" s="55">
        <v>44516.250254629631</v>
      </c>
      <c r="AM869" t="s">
        <v>13</v>
      </c>
      <c r="AN869" t="s">
        <v>2932</v>
      </c>
      <c r="AO869" t="s">
        <v>32</v>
      </c>
      <c r="AP869" t="s">
        <v>33</v>
      </c>
      <c r="AQ869">
        <v>3</v>
      </c>
      <c r="AR869" t="s">
        <v>122</v>
      </c>
      <c r="AS869" t="s">
        <v>2930</v>
      </c>
      <c r="AT869" s="53">
        <v>36161</v>
      </c>
      <c r="AU869" t="s">
        <v>232</v>
      </c>
      <c r="AV869" t="s">
        <v>122</v>
      </c>
      <c r="AW869" t="s">
        <v>13</v>
      </c>
      <c r="AX869" s="53">
        <v>44249</v>
      </c>
      <c r="AY869" t="s">
        <v>123</v>
      </c>
      <c r="AZ869" t="s">
        <v>52</v>
      </c>
      <c r="BA869" t="s">
        <v>53</v>
      </c>
      <c r="BB869" t="s">
        <v>233</v>
      </c>
      <c r="BC869" t="s">
        <v>120</v>
      </c>
      <c r="BD869" t="s">
        <v>124</v>
      </c>
      <c r="BE869" t="s">
        <v>120</v>
      </c>
    </row>
    <row r="870" spans="1:57" hidden="1" x14ac:dyDescent="0.3">
      <c r="A870" s="55">
        <v>44515</v>
      </c>
      <c r="B870" t="s">
        <v>8</v>
      </c>
      <c r="C870" t="s">
        <v>32</v>
      </c>
      <c r="D870" t="s">
        <v>33</v>
      </c>
      <c r="E870">
        <v>3</v>
      </c>
      <c r="F870" t="s">
        <v>52</v>
      </c>
      <c r="G870" t="s">
        <v>53</v>
      </c>
      <c r="H870" t="s">
        <v>116</v>
      </c>
      <c r="I870" t="s">
        <v>69</v>
      </c>
      <c r="J870" s="55">
        <v>44514</v>
      </c>
      <c r="K870" s="55">
        <v>44515</v>
      </c>
      <c r="L870">
        <v>4</v>
      </c>
      <c r="M870" t="s">
        <v>117</v>
      </c>
      <c r="N870">
        <v>0</v>
      </c>
      <c r="O870">
        <v>12697140</v>
      </c>
      <c r="P870" t="s">
        <v>118</v>
      </c>
      <c r="Q870">
        <v>56067</v>
      </c>
      <c r="R870">
        <v>0</v>
      </c>
      <c r="S870">
        <v>1.0803119821000001E-2</v>
      </c>
      <c r="T870" s="19">
        <v>293625.06644333299</v>
      </c>
      <c r="U870" s="19">
        <v>300131.973476201</v>
      </c>
      <c r="V870" s="19">
        <f t="shared" si="13"/>
        <v>6506.90703286801</v>
      </c>
      <c r="W870">
        <v>0</v>
      </c>
      <c r="X870">
        <v>0</v>
      </c>
      <c r="Y870">
        <v>0</v>
      </c>
      <c r="Z870">
        <v>6506.90703286801</v>
      </c>
      <c r="AA870">
        <v>293625.06644333299</v>
      </c>
      <c r="AB870">
        <v>2.2160597907000001</v>
      </c>
      <c r="AC870">
        <v>2.6380563071699998</v>
      </c>
      <c r="AD870" s="55">
        <v>44516.209247685183</v>
      </c>
      <c r="AE870" s="55">
        <v>44516.336430868054</v>
      </c>
      <c r="AF870">
        <v>56067</v>
      </c>
      <c r="AG870" t="s">
        <v>2933</v>
      </c>
      <c r="AH870">
        <v>4021</v>
      </c>
      <c r="AI870" t="s">
        <v>120</v>
      </c>
      <c r="AJ870" t="s">
        <v>120</v>
      </c>
      <c r="AK870" s="55">
        <v>44516.151226851849</v>
      </c>
      <c r="AL870" s="55">
        <v>44516.250243055554</v>
      </c>
      <c r="AM870" t="s">
        <v>8</v>
      </c>
      <c r="AN870">
        <v>6641588</v>
      </c>
      <c r="AO870" t="s">
        <v>32</v>
      </c>
      <c r="AP870" t="s">
        <v>33</v>
      </c>
      <c r="AQ870">
        <v>3</v>
      </c>
      <c r="AR870" t="s">
        <v>161</v>
      </c>
      <c r="AS870" t="s">
        <v>2933</v>
      </c>
      <c r="AT870" s="53">
        <v>36161</v>
      </c>
      <c r="AU870" t="s">
        <v>240</v>
      </c>
      <c r="AV870" t="s">
        <v>161</v>
      </c>
      <c r="AW870" t="s">
        <v>8</v>
      </c>
      <c r="AX870" s="53">
        <v>44249</v>
      </c>
      <c r="AY870" t="s">
        <v>123</v>
      </c>
      <c r="AZ870" t="s">
        <v>52</v>
      </c>
      <c r="BA870" t="s">
        <v>53</v>
      </c>
      <c r="BB870" t="s">
        <v>233</v>
      </c>
      <c r="BC870" t="s">
        <v>120</v>
      </c>
      <c r="BD870" t="s">
        <v>124</v>
      </c>
      <c r="BE870" t="s">
        <v>120</v>
      </c>
    </row>
    <row r="871" spans="1:57" hidden="1" x14ac:dyDescent="0.3">
      <c r="A871" s="55">
        <v>44515</v>
      </c>
      <c r="B871" t="s">
        <v>8</v>
      </c>
      <c r="C871" t="s">
        <v>32</v>
      </c>
      <c r="D871" t="s">
        <v>33</v>
      </c>
      <c r="E871">
        <v>3</v>
      </c>
      <c r="F871" t="s">
        <v>52</v>
      </c>
      <c r="G871" t="s">
        <v>53</v>
      </c>
      <c r="H871" t="s">
        <v>116</v>
      </c>
      <c r="I871" t="s">
        <v>69</v>
      </c>
      <c r="J871" s="55">
        <v>44514</v>
      </c>
      <c r="K871" s="55">
        <v>44515</v>
      </c>
      <c r="L871">
        <v>4</v>
      </c>
      <c r="M871" t="s">
        <v>117</v>
      </c>
      <c r="N871">
        <v>0</v>
      </c>
      <c r="O871">
        <v>12697140</v>
      </c>
      <c r="P871" t="s">
        <v>118</v>
      </c>
      <c r="Q871">
        <v>56068</v>
      </c>
      <c r="R871">
        <v>0</v>
      </c>
      <c r="S871">
        <v>8.0270317169999997E-3</v>
      </c>
      <c r="T871" s="19">
        <v>218171.95033741399</v>
      </c>
      <c r="U871" s="19">
        <v>219219.96247203299</v>
      </c>
      <c r="V871" s="19">
        <f t="shared" si="13"/>
        <v>1048.012134618999</v>
      </c>
      <c r="W871">
        <v>0</v>
      </c>
      <c r="X871">
        <v>0</v>
      </c>
      <c r="Y871">
        <v>0</v>
      </c>
      <c r="Z871">
        <v>1048.0121346190001</v>
      </c>
      <c r="AA871">
        <v>218171.95033741399</v>
      </c>
      <c r="AB871">
        <v>0.48036062060099999</v>
      </c>
      <c r="AC871">
        <v>0.89518836255099998</v>
      </c>
      <c r="AD871" s="55">
        <v>44516.209247685183</v>
      </c>
      <c r="AE871" s="55">
        <v>44516.336430868054</v>
      </c>
      <c r="AF871">
        <v>56068</v>
      </c>
      <c r="AG871" t="s">
        <v>2934</v>
      </c>
      <c r="AH871">
        <v>6923</v>
      </c>
      <c r="AI871" t="s">
        <v>120</v>
      </c>
      <c r="AJ871" t="s">
        <v>120</v>
      </c>
      <c r="AK871" s="55">
        <v>44516.151226851849</v>
      </c>
      <c r="AL871" s="55">
        <v>44516.250243055554</v>
      </c>
      <c r="AM871" t="s">
        <v>8</v>
      </c>
      <c r="AN871">
        <v>6841106</v>
      </c>
      <c r="AO871" t="s">
        <v>32</v>
      </c>
      <c r="AP871" t="s">
        <v>33</v>
      </c>
      <c r="AQ871">
        <v>3</v>
      </c>
      <c r="AR871" t="s">
        <v>161</v>
      </c>
      <c r="AS871" t="s">
        <v>2934</v>
      </c>
      <c r="AT871" s="53">
        <v>36161</v>
      </c>
      <c r="AU871" t="s">
        <v>240</v>
      </c>
      <c r="AV871" t="s">
        <v>161</v>
      </c>
      <c r="AW871" t="s">
        <v>8</v>
      </c>
      <c r="AX871" s="53">
        <v>44249</v>
      </c>
      <c r="AY871" t="s">
        <v>123</v>
      </c>
      <c r="AZ871" t="s">
        <v>52</v>
      </c>
      <c r="BA871" t="s">
        <v>53</v>
      </c>
      <c r="BB871" t="s">
        <v>233</v>
      </c>
      <c r="BC871" t="s">
        <v>120</v>
      </c>
      <c r="BD871" t="s">
        <v>124</v>
      </c>
      <c r="BE871" t="s">
        <v>120</v>
      </c>
    </row>
    <row r="872" spans="1:57" hidden="1" x14ac:dyDescent="0.3">
      <c r="A872" s="55">
        <v>44515</v>
      </c>
      <c r="B872" t="s">
        <v>12</v>
      </c>
      <c r="C872" t="s">
        <v>32</v>
      </c>
      <c r="D872" t="s">
        <v>33</v>
      </c>
      <c r="E872">
        <v>3</v>
      </c>
      <c r="F872" t="s">
        <v>52</v>
      </c>
      <c r="G872" t="s">
        <v>53</v>
      </c>
      <c r="H872" t="s">
        <v>116</v>
      </c>
      <c r="I872" t="s">
        <v>69</v>
      </c>
      <c r="J872" s="55">
        <v>44514</v>
      </c>
      <c r="K872" s="55">
        <v>44515</v>
      </c>
      <c r="L872">
        <v>4</v>
      </c>
      <c r="M872" t="s">
        <v>117</v>
      </c>
      <c r="N872">
        <v>0</v>
      </c>
      <c r="O872">
        <v>12697140</v>
      </c>
      <c r="P872" t="s">
        <v>118</v>
      </c>
      <c r="Q872">
        <v>56072</v>
      </c>
      <c r="R872">
        <v>0</v>
      </c>
      <c r="S872">
        <v>7.0741943600000001E-3</v>
      </c>
      <c r="T872" s="19">
        <v>192274.16</v>
      </c>
      <c r="U872" s="19">
        <v>191401.19</v>
      </c>
      <c r="V872" s="19">
        <f t="shared" si="13"/>
        <v>-872.97000000000116</v>
      </c>
      <c r="W872">
        <v>0</v>
      </c>
      <c r="X872">
        <v>0</v>
      </c>
      <c r="Y872">
        <v>0</v>
      </c>
      <c r="Z872">
        <v>-872.97000000000105</v>
      </c>
      <c r="AA872">
        <v>192274.16</v>
      </c>
      <c r="AB872">
        <v>-0.45402356718100001</v>
      </c>
      <c r="AC872">
        <v>-0.104931794334</v>
      </c>
      <c r="AD872" s="55">
        <v>44516.209247685183</v>
      </c>
      <c r="AE872" s="55">
        <v>44516.336430868054</v>
      </c>
      <c r="AF872">
        <v>56072</v>
      </c>
      <c r="AG872" t="s">
        <v>2935</v>
      </c>
      <c r="AH872" t="s">
        <v>2936</v>
      </c>
      <c r="AI872" t="s">
        <v>120</v>
      </c>
      <c r="AJ872" t="s">
        <v>120</v>
      </c>
      <c r="AK872" s="55">
        <v>44516.151238425926</v>
      </c>
      <c r="AL872" s="55">
        <v>44516.250243055554</v>
      </c>
      <c r="AM872" t="s">
        <v>12</v>
      </c>
      <c r="AN872">
        <v>6303866</v>
      </c>
      <c r="AO872" t="s">
        <v>32</v>
      </c>
      <c r="AP872" t="s">
        <v>33</v>
      </c>
      <c r="AQ872">
        <v>3</v>
      </c>
      <c r="AR872" t="s">
        <v>381</v>
      </c>
      <c r="AS872" t="s">
        <v>2935</v>
      </c>
      <c r="AT872" s="53">
        <v>36161</v>
      </c>
      <c r="AU872" t="s">
        <v>382</v>
      </c>
      <c r="AV872" t="s">
        <v>381</v>
      </c>
      <c r="AW872" t="s">
        <v>12</v>
      </c>
      <c r="AX872" s="53">
        <v>44249</v>
      </c>
      <c r="AY872" t="s">
        <v>123</v>
      </c>
      <c r="AZ872" t="s">
        <v>52</v>
      </c>
      <c r="BA872" t="s">
        <v>53</v>
      </c>
      <c r="BB872" t="s">
        <v>233</v>
      </c>
      <c r="BC872" t="s">
        <v>120</v>
      </c>
      <c r="BD872" t="s">
        <v>124</v>
      </c>
      <c r="BE872" t="s">
        <v>120</v>
      </c>
    </row>
    <row r="873" spans="1:57" hidden="1" x14ac:dyDescent="0.3">
      <c r="A873" s="55">
        <v>44515</v>
      </c>
      <c r="B873" t="s">
        <v>8</v>
      </c>
      <c r="C873" t="s">
        <v>32</v>
      </c>
      <c r="D873" t="s">
        <v>33</v>
      </c>
      <c r="E873">
        <v>3</v>
      </c>
      <c r="F873" t="s">
        <v>52</v>
      </c>
      <c r="G873" t="s">
        <v>53</v>
      </c>
      <c r="H873" t="s">
        <v>116</v>
      </c>
      <c r="I873" t="s">
        <v>69</v>
      </c>
      <c r="J873" s="55">
        <v>44514</v>
      </c>
      <c r="K873" s="55">
        <v>44515</v>
      </c>
      <c r="L873">
        <v>4</v>
      </c>
      <c r="M873" t="s">
        <v>117</v>
      </c>
      <c r="N873">
        <v>0</v>
      </c>
      <c r="O873">
        <v>12697140</v>
      </c>
      <c r="P873" t="s">
        <v>118</v>
      </c>
      <c r="Q873">
        <v>56073</v>
      </c>
      <c r="R873">
        <v>0</v>
      </c>
      <c r="S873">
        <v>9.5665691629999994E-3</v>
      </c>
      <c r="T873" s="19">
        <v>260016.046539862</v>
      </c>
      <c r="U873" s="19">
        <v>131224.01595525301</v>
      </c>
      <c r="V873" s="19">
        <f t="shared" si="13"/>
        <v>-128792.03058460899</v>
      </c>
      <c r="W873">
        <v>-129019.66</v>
      </c>
      <c r="X873">
        <v>0</v>
      </c>
      <c r="Y873">
        <v>-129019.66</v>
      </c>
      <c r="Z873">
        <v>227.629415391013</v>
      </c>
      <c r="AA873">
        <v>260016.046539862</v>
      </c>
      <c r="AB873">
        <v>8.7544372134000001E-2</v>
      </c>
      <c r="AC873">
        <v>0.50075112668999999</v>
      </c>
      <c r="AD873" s="55">
        <v>44516.209247685183</v>
      </c>
      <c r="AE873" s="55">
        <v>44516.336430868054</v>
      </c>
      <c r="AF873">
        <v>56073</v>
      </c>
      <c r="AG873" t="s">
        <v>2937</v>
      </c>
      <c r="AH873">
        <v>7911</v>
      </c>
      <c r="AI873" t="s">
        <v>120</v>
      </c>
      <c r="AJ873">
        <v>0</v>
      </c>
      <c r="AK873" s="55">
        <v>44516.151226851849</v>
      </c>
      <c r="AL873" s="55">
        <v>44516.250243055554</v>
      </c>
      <c r="AM873" t="s">
        <v>8</v>
      </c>
      <c r="AN873">
        <v>6897024</v>
      </c>
      <c r="AO873" t="s">
        <v>32</v>
      </c>
      <c r="AP873" t="s">
        <v>33</v>
      </c>
      <c r="AQ873">
        <v>3</v>
      </c>
      <c r="AR873" t="s">
        <v>161</v>
      </c>
      <c r="AS873" t="s">
        <v>2937</v>
      </c>
      <c r="AT873" s="53">
        <v>36161</v>
      </c>
      <c r="AU873" t="s">
        <v>240</v>
      </c>
      <c r="AV873" t="s">
        <v>161</v>
      </c>
      <c r="AW873" t="s">
        <v>8</v>
      </c>
      <c r="AX873" s="53">
        <v>44249</v>
      </c>
      <c r="AY873" t="s">
        <v>123</v>
      </c>
      <c r="AZ873" t="s">
        <v>52</v>
      </c>
      <c r="BA873" t="s">
        <v>53</v>
      </c>
      <c r="BB873" t="s">
        <v>233</v>
      </c>
      <c r="BC873" t="s">
        <v>120</v>
      </c>
      <c r="BD873" t="s">
        <v>124</v>
      </c>
      <c r="BE873" t="s">
        <v>120</v>
      </c>
    </row>
    <row r="874" spans="1:57" hidden="1" x14ac:dyDescent="0.3">
      <c r="A874" s="55">
        <v>44515</v>
      </c>
      <c r="B874" t="s">
        <v>1</v>
      </c>
      <c r="C874" t="s">
        <v>32</v>
      </c>
      <c r="D874" t="s">
        <v>353</v>
      </c>
      <c r="E874">
        <v>3</v>
      </c>
      <c r="F874" t="s">
        <v>52</v>
      </c>
      <c r="G874" t="s">
        <v>53</v>
      </c>
      <c r="H874" t="s">
        <v>116</v>
      </c>
      <c r="I874" t="s">
        <v>69</v>
      </c>
      <c r="J874" s="55">
        <v>44514</v>
      </c>
      <c r="K874" s="55">
        <v>44515</v>
      </c>
      <c r="L874">
        <v>4</v>
      </c>
      <c r="M874" t="s">
        <v>117</v>
      </c>
      <c r="N874">
        <v>0</v>
      </c>
      <c r="O874">
        <v>12697140</v>
      </c>
      <c r="P874" t="s">
        <v>118</v>
      </c>
      <c r="Q874">
        <v>56076</v>
      </c>
      <c r="R874">
        <v>0</v>
      </c>
      <c r="S874">
        <v>3.0409535700999999E-2</v>
      </c>
      <c r="T874" s="19">
        <v>826520.68</v>
      </c>
      <c r="U874" s="19">
        <v>827415.71</v>
      </c>
      <c r="V874" s="19">
        <f t="shared" si="13"/>
        <v>895.02999999991152</v>
      </c>
      <c r="W874">
        <v>0</v>
      </c>
      <c r="X874">
        <v>0</v>
      </c>
      <c r="Y874">
        <v>0</v>
      </c>
      <c r="Z874">
        <v>895.02999999991198</v>
      </c>
      <c r="AA874">
        <v>826520.68</v>
      </c>
      <c r="AB874">
        <v>0.108288881532</v>
      </c>
      <c r="AC874">
        <v>-3.5410764873000003E-2</v>
      </c>
      <c r="AD874" s="55">
        <v>44516.209247685183</v>
      </c>
      <c r="AE874" s="55">
        <v>44516.336430868054</v>
      </c>
      <c r="AF874">
        <v>56076</v>
      </c>
      <c r="AG874" t="s">
        <v>2938</v>
      </c>
      <c r="AH874" t="s">
        <v>2939</v>
      </c>
      <c r="AI874" t="s">
        <v>120</v>
      </c>
      <c r="AJ874" t="s">
        <v>120</v>
      </c>
      <c r="AK874" s="55">
        <v>44516.151192129626</v>
      </c>
      <c r="AL874" s="55">
        <v>44516.250243055554</v>
      </c>
      <c r="AM874" t="s">
        <v>1</v>
      </c>
      <c r="AN874" t="s">
        <v>2940</v>
      </c>
      <c r="AO874" t="s">
        <v>32</v>
      </c>
      <c r="AP874" t="s">
        <v>353</v>
      </c>
      <c r="AQ874">
        <v>3</v>
      </c>
      <c r="AR874" t="s">
        <v>158</v>
      </c>
      <c r="AS874" t="s">
        <v>2938</v>
      </c>
      <c r="AT874" s="53">
        <v>36161</v>
      </c>
      <c r="AU874" t="s">
        <v>238</v>
      </c>
      <c r="AV874" t="s">
        <v>239</v>
      </c>
      <c r="AW874" t="s">
        <v>1</v>
      </c>
      <c r="AX874" s="53">
        <v>44249</v>
      </c>
      <c r="AY874" t="s">
        <v>123</v>
      </c>
      <c r="AZ874" t="s">
        <v>52</v>
      </c>
      <c r="BA874" t="s">
        <v>53</v>
      </c>
      <c r="BB874" t="s">
        <v>233</v>
      </c>
      <c r="BC874" t="s">
        <v>120</v>
      </c>
      <c r="BD874" t="s">
        <v>124</v>
      </c>
      <c r="BE874" t="s">
        <v>120</v>
      </c>
    </row>
    <row r="875" spans="1:57" hidden="1" x14ac:dyDescent="0.3">
      <c r="A875" s="55">
        <v>44515</v>
      </c>
      <c r="B875" t="s">
        <v>4</v>
      </c>
      <c r="C875" t="s">
        <v>32</v>
      </c>
      <c r="D875" t="s">
        <v>33</v>
      </c>
      <c r="E875">
        <v>3</v>
      </c>
      <c r="F875" t="s">
        <v>52</v>
      </c>
      <c r="G875" t="s">
        <v>53</v>
      </c>
      <c r="H875" t="s">
        <v>116</v>
      </c>
      <c r="I875" t="s">
        <v>69</v>
      </c>
      <c r="J875" s="55">
        <v>44514</v>
      </c>
      <c r="K875" s="55">
        <v>44515</v>
      </c>
      <c r="L875">
        <v>4</v>
      </c>
      <c r="M875" t="s">
        <v>117</v>
      </c>
      <c r="N875">
        <v>0</v>
      </c>
      <c r="O875">
        <v>12697140</v>
      </c>
      <c r="P875" t="s">
        <v>118</v>
      </c>
      <c r="Q875">
        <v>56081</v>
      </c>
      <c r="R875">
        <v>0</v>
      </c>
      <c r="S875">
        <v>1.3818469877E-2</v>
      </c>
      <c r="T875" s="19">
        <v>375581.23977155</v>
      </c>
      <c r="U875" s="19">
        <v>256185.697827066</v>
      </c>
      <c r="V875" s="19">
        <f t="shared" si="13"/>
        <v>-119395.54194448399</v>
      </c>
      <c r="W875">
        <v>-127936.88</v>
      </c>
      <c r="X875">
        <v>0</v>
      </c>
      <c r="Y875">
        <v>-127936.88</v>
      </c>
      <c r="Z875">
        <v>8541.3380555160093</v>
      </c>
      <c r="AA875">
        <v>375581.23977155</v>
      </c>
      <c r="AB875">
        <v>2.274165254024</v>
      </c>
      <c r="AC875">
        <v>2.8941531869510002</v>
      </c>
      <c r="AD875" s="55">
        <v>44516.209247685183</v>
      </c>
      <c r="AE875" s="55">
        <v>44516.336430868054</v>
      </c>
      <c r="AF875">
        <v>56081</v>
      </c>
      <c r="AG875" t="s">
        <v>2941</v>
      </c>
      <c r="AH875" t="s">
        <v>2942</v>
      </c>
      <c r="AI875" t="s">
        <v>120</v>
      </c>
      <c r="AJ875" t="s">
        <v>120</v>
      </c>
      <c r="AK875" s="55">
        <v>44516.151261574072</v>
      </c>
      <c r="AL875" s="55">
        <v>44516.250254629631</v>
      </c>
      <c r="AM875" t="s">
        <v>4</v>
      </c>
      <c r="AN875">
        <v>4525189</v>
      </c>
      <c r="AO875" t="s">
        <v>32</v>
      </c>
      <c r="AP875" t="s">
        <v>33</v>
      </c>
      <c r="AQ875">
        <v>3</v>
      </c>
      <c r="AR875" t="s">
        <v>900</v>
      </c>
      <c r="AS875" t="s">
        <v>2941</v>
      </c>
      <c r="AT875" s="53">
        <v>36161</v>
      </c>
      <c r="AU875" t="s">
        <v>901</v>
      </c>
      <c r="AV875" t="s">
        <v>902</v>
      </c>
      <c r="AW875" t="s">
        <v>4</v>
      </c>
      <c r="AX875" s="53">
        <v>44249</v>
      </c>
      <c r="AY875" t="s">
        <v>123</v>
      </c>
      <c r="AZ875" t="s">
        <v>52</v>
      </c>
      <c r="BA875" t="s">
        <v>53</v>
      </c>
      <c r="BB875" t="s">
        <v>233</v>
      </c>
      <c r="BC875" t="s">
        <v>120</v>
      </c>
      <c r="BD875" t="s">
        <v>124</v>
      </c>
      <c r="BE875" t="s">
        <v>120</v>
      </c>
    </row>
    <row r="876" spans="1:57" hidden="1" x14ac:dyDescent="0.3">
      <c r="A876" s="55">
        <v>44515</v>
      </c>
      <c r="B876" t="s">
        <v>8</v>
      </c>
      <c r="C876" t="s">
        <v>32</v>
      </c>
      <c r="D876" t="s">
        <v>33</v>
      </c>
      <c r="E876">
        <v>3</v>
      </c>
      <c r="F876" t="s">
        <v>52</v>
      </c>
      <c r="G876" t="s">
        <v>53</v>
      </c>
      <c r="H876" t="s">
        <v>116</v>
      </c>
      <c r="I876" t="s">
        <v>69</v>
      </c>
      <c r="J876" s="55">
        <v>44514</v>
      </c>
      <c r="K876" s="55">
        <v>44515</v>
      </c>
      <c r="L876">
        <v>4</v>
      </c>
      <c r="M876" t="s">
        <v>117</v>
      </c>
      <c r="N876">
        <v>0</v>
      </c>
      <c r="O876">
        <v>12697140</v>
      </c>
      <c r="P876" t="s">
        <v>118</v>
      </c>
      <c r="Q876">
        <v>56087</v>
      </c>
      <c r="R876">
        <v>0</v>
      </c>
      <c r="S876">
        <v>2.1274096611999999E-2</v>
      </c>
      <c r="T876" s="19">
        <v>578222.6</v>
      </c>
      <c r="U876" s="19">
        <v>592464.94999999995</v>
      </c>
      <c r="V876" s="19">
        <f t="shared" si="13"/>
        <v>14242.349999999977</v>
      </c>
      <c r="W876">
        <v>0</v>
      </c>
      <c r="X876">
        <v>0</v>
      </c>
      <c r="Y876">
        <v>0</v>
      </c>
      <c r="Z876">
        <v>14242.35</v>
      </c>
      <c r="AA876">
        <v>578222.6</v>
      </c>
      <c r="AB876">
        <v>2.4631257927310002</v>
      </c>
      <c r="AC876">
        <v>2.886140183952</v>
      </c>
      <c r="AD876" s="55">
        <v>44516.209247685183</v>
      </c>
      <c r="AE876" s="55">
        <v>44516.336430868054</v>
      </c>
      <c r="AF876">
        <v>56087</v>
      </c>
      <c r="AG876" t="s">
        <v>2943</v>
      </c>
      <c r="AH876">
        <v>7201</v>
      </c>
      <c r="AI876" t="s">
        <v>120</v>
      </c>
      <c r="AJ876" t="s">
        <v>120</v>
      </c>
      <c r="AK876" s="55">
        <v>44516.151226851849</v>
      </c>
      <c r="AL876" s="55">
        <v>44516.250243055554</v>
      </c>
      <c r="AM876" t="s">
        <v>8</v>
      </c>
      <c r="AN876">
        <v>6642860</v>
      </c>
      <c r="AO876" t="s">
        <v>32</v>
      </c>
      <c r="AP876" t="s">
        <v>33</v>
      </c>
      <c r="AQ876">
        <v>3</v>
      </c>
      <c r="AR876" t="s">
        <v>161</v>
      </c>
      <c r="AS876" t="s">
        <v>2943</v>
      </c>
      <c r="AT876" s="53">
        <v>36161</v>
      </c>
      <c r="AU876" t="s">
        <v>240</v>
      </c>
      <c r="AV876" t="s">
        <v>161</v>
      </c>
      <c r="AW876" t="s">
        <v>8</v>
      </c>
      <c r="AX876" s="53">
        <v>44249</v>
      </c>
      <c r="AY876" t="s">
        <v>123</v>
      </c>
      <c r="AZ876" t="s">
        <v>52</v>
      </c>
      <c r="BA876" t="s">
        <v>53</v>
      </c>
      <c r="BB876" t="s">
        <v>233</v>
      </c>
      <c r="BC876" t="s">
        <v>120</v>
      </c>
      <c r="BD876" t="s">
        <v>124</v>
      </c>
      <c r="BE876" t="s">
        <v>120</v>
      </c>
    </row>
    <row r="877" spans="1:57" hidden="1" x14ac:dyDescent="0.3">
      <c r="A877" s="55">
        <v>44515</v>
      </c>
      <c r="B877" t="s">
        <v>9</v>
      </c>
      <c r="C877" t="s">
        <v>32</v>
      </c>
      <c r="D877" t="s">
        <v>33</v>
      </c>
      <c r="E877">
        <v>3</v>
      </c>
      <c r="F877" t="s">
        <v>52</v>
      </c>
      <c r="G877" t="s">
        <v>53</v>
      </c>
      <c r="H877" t="s">
        <v>116</v>
      </c>
      <c r="I877" t="s">
        <v>69</v>
      </c>
      <c r="J877" s="55">
        <v>44514</v>
      </c>
      <c r="K877" s="55">
        <v>44515</v>
      </c>
      <c r="L877">
        <v>4</v>
      </c>
      <c r="M877" t="s">
        <v>117</v>
      </c>
      <c r="N877">
        <v>0</v>
      </c>
      <c r="O877">
        <v>12697140</v>
      </c>
      <c r="P877" t="s">
        <v>118</v>
      </c>
      <c r="Q877">
        <v>56088</v>
      </c>
      <c r="R877">
        <v>0</v>
      </c>
      <c r="S877">
        <v>1.7508756649999999E-2</v>
      </c>
      <c r="T877" s="19">
        <v>475881.96</v>
      </c>
      <c r="U877" s="19">
        <v>479792.55</v>
      </c>
      <c r="V877" s="19">
        <f t="shared" si="13"/>
        <v>3910.5899999999674</v>
      </c>
      <c r="W877">
        <v>0</v>
      </c>
      <c r="X877">
        <v>0</v>
      </c>
      <c r="Y877">
        <v>0</v>
      </c>
      <c r="Z877">
        <v>3910.5899999999701</v>
      </c>
      <c r="AA877">
        <v>475881.96</v>
      </c>
      <c r="AB877">
        <v>0.82175630276</v>
      </c>
      <c r="AC877">
        <v>1.274968125797</v>
      </c>
      <c r="AD877" s="55">
        <v>44516.209247685183</v>
      </c>
      <c r="AE877" s="55">
        <v>44516.336430868054</v>
      </c>
      <c r="AF877">
        <v>56088</v>
      </c>
      <c r="AG877" t="s">
        <v>2944</v>
      </c>
      <c r="AH877" t="s">
        <v>2945</v>
      </c>
      <c r="AI877" t="s">
        <v>120</v>
      </c>
      <c r="AJ877" t="s">
        <v>120</v>
      </c>
      <c r="AK877" s="55">
        <v>44516.151261574072</v>
      </c>
      <c r="AL877" s="55">
        <v>44516.250254629631</v>
      </c>
      <c r="AM877" t="s">
        <v>9</v>
      </c>
      <c r="AN877" t="s">
        <v>2946</v>
      </c>
      <c r="AO877" t="s">
        <v>32</v>
      </c>
      <c r="AP877" t="s">
        <v>33</v>
      </c>
      <c r="AQ877">
        <v>3</v>
      </c>
      <c r="AR877" t="s">
        <v>291</v>
      </c>
      <c r="AS877" t="s">
        <v>2944</v>
      </c>
      <c r="AT877" s="53">
        <v>36161</v>
      </c>
      <c r="AU877" t="s">
        <v>292</v>
      </c>
      <c r="AV877" t="s">
        <v>291</v>
      </c>
      <c r="AW877" t="s">
        <v>9</v>
      </c>
      <c r="AX877" s="53">
        <v>44249</v>
      </c>
      <c r="AY877" t="s">
        <v>123</v>
      </c>
      <c r="AZ877" t="s">
        <v>52</v>
      </c>
      <c r="BA877" t="s">
        <v>53</v>
      </c>
      <c r="BB877" t="s">
        <v>233</v>
      </c>
      <c r="BC877" t="s">
        <v>120</v>
      </c>
      <c r="BD877" t="s">
        <v>124</v>
      </c>
      <c r="BE877" t="s">
        <v>120</v>
      </c>
    </row>
    <row r="878" spans="1:57" hidden="1" x14ac:dyDescent="0.3">
      <c r="A878" s="55">
        <v>44515</v>
      </c>
      <c r="B878" t="s">
        <v>8</v>
      </c>
      <c r="C878" t="s">
        <v>32</v>
      </c>
      <c r="D878" t="s">
        <v>33</v>
      </c>
      <c r="E878">
        <v>3</v>
      </c>
      <c r="F878" t="s">
        <v>52</v>
      </c>
      <c r="G878" t="s">
        <v>53</v>
      </c>
      <c r="H878" t="s">
        <v>116</v>
      </c>
      <c r="I878" t="s">
        <v>69</v>
      </c>
      <c r="J878" s="55">
        <v>44514</v>
      </c>
      <c r="K878" s="55">
        <v>44515</v>
      </c>
      <c r="L878">
        <v>4</v>
      </c>
      <c r="M878" t="s">
        <v>117</v>
      </c>
      <c r="N878">
        <v>0</v>
      </c>
      <c r="O878">
        <v>12697140</v>
      </c>
      <c r="P878" t="s">
        <v>118</v>
      </c>
      <c r="Q878">
        <v>56090</v>
      </c>
      <c r="R878">
        <v>0</v>
      </c>
      <c r="S878">
        <v>1.3413170406E-2</v>
      </c>
      <c r="T878" s="19">
        <v>364565.34008248901</v>
      </c>
      <c r="U878" s="19">
        <v>363763.350881772</v>
      </c>
      <c r="V878" s="19">
        <f t="shared" si="13"/>
        <v>-801.98920071701286</v>
      </c>
      <c r="W878">
        <v>0</v>
      </c>
      <c r="X878">
        <v>0</v>
      </c>
      <c r="Y878">
        <v>0</v>
      </c>
      <c r="Z878">
        <v>-801.98920071701298</v>
      </c>
      <c r="AA878">
        <v>364565.34008248901</v>
      </c>
      <c r="AB878">
        <v>-0.219985037671</v>
      </c>
      <c r="AC878">
        <v>0.191951244021</v>
      </c>
      <c r="AD878" s="55">
        <v>44516.209247685183</v>
      </c>
      <c r="AE878" s="55">
        <v>44516.336430868054</v>
      </c>
      <c r="AF878">
        <v>56090</v>
      </c>
      <c r="AG878" t="s">
        <v>2947</v>
      </c>
      <c r="AH878">
        <v>3402</v>
      </c>
      <c r="AI878" t="s">
        <v>120</v>
      </c>
      <c r="AJ878" t="s">
        <v>120</v>
      </c>
      <c r="AK878" s="55">
        <v>44516.151226851849</v>
      </c>
      <c r="AL878" s="55">
        <v>44516.250243055554</v>
      </c>
      <c r="AM878" t="s">
        <v>8</v>
      </c>
      <c r="AN878">
        <v>6897143</v>
      </c>
      <c r="AO878" t="s">
        <v>32</v>
      </c>
      <c r="AP878" t="s">
        <v>33</v>
      </c>
      <c r="AQ878">
        <v>3</v>
      </c>
      <c r="AR878" t="s">
        <v>161</v>
      </c>
      <c r="AS878" t="s">
        <v>2947</v>
      </c>
      <c r="AT878" s="53">
        <v>36161</v>
      </c>
      <c r="AU878" t="s">
        <v>240</v>
      </c>
      <c r="AV878" t="s">
        <v>161</v>
      </c>
      <c r="AW878" t="s">
        <v>8</v>
      </c>
      <c r="AX878" s="53">
        <v>44249</v>
      </c>
      <c r="AY878" t="s">
        <v>123</v>
      </c>
      <c r="AZ878" t="s">
        <v>52</v>
      </c>
      <c r="BA878" t="s">
        <v>53</v>
      </c>
      <c r="BB878" t="s">
        <v>233</v>
      </c>
      <c r="BC878" t="s">
        <v>120</v>
      </c>
      <c r="BD878" t="s">
        <v>124</v>
      </c>
      <c r="BE878" t="s">
        <v>120</v>
      </c>
    </row>
    <row r="879" spans="1:57" hidden="1" x14ac:dyDescent="0.3">
      <c r="A879" s="55">
        <v>44515</v>
      </c>
      <c r="B879" t="s">
        <v>8</v>
      </c>
      <c r="C879" t="s">
        <v>32</v>
      </c>
      <c r="D879" t="s">
        <v>33</v>
      </c>
      <c r="E879">
        <v>3</v>
      </c>
      <c r="F879" t="s">
        <v>52</v>
      </c>
      <c r="G879" t="s">
        <v>53</v>
      </c>
      <c r="H879" t="s">
        <v>116</v>
      </c>
      <c r="I879" t="s">
        <v>69</v>
      </c>
      <c r="J879" s="55">
        <v>44514</v>
      </c>
      <c r="K879" s="55">
        <v>44515</v>
      </c>
      <c r="L879">
        <v>4</v>
      </c>
      <c r="M879" t="s">
        <v>117</v>
      </c>
      <c r="N879">
        <v>0</v>
      </c>
      <c r="O879">
        <v>12697140</v>
      </c>
      <c r="P879" t="s">
        <v>118</v>
      </c>
      <c r="Q879">
        <v>56098</v>
      </c>
      <c r="R879">
        <v>0</v>
      </c>
      <c r="S879">
        <v>7.0211974570000002E-3</v>
      </c>
      <c r="T879" s="19">
        <v>190833.72246676299</v>
      </c>
      <c r="U879" s="19">
        <v>189264.512627769</v>
      </c>
      <c r="V879" s="19">
        <f t="shared" si="13"/>
        <v>-1569.2098389939929</v>
      </c>
      <c r="W879">
        <v>0</v>
      </c>
      <c r="X879">
        <v>0</v>
      </c>
      <c r="Y879">
        <v>0</v>
      </c>
      <c r="Z879">
        <v>-1569.2098389939899</v>
      </c>
      <c r="AA879">
        <v>190833.72246676299</v>
      </c>
      <c r="AB879">
        <v>-0.82229168865400004</v>
      </c>
      <c r="AC879">
        <v>-0.412841331315</v>
      </c>
      <c r="AD879" s="55">
        <v>44516.209247685183</v>
      </c>
      <c r="AE879" s="55">
        <v>44516.336430868054</v>
      </c>
      <c r="AF879">
        <v>56098</v>
      </c>
      <c r="AG879" t="s">
        <v>2948</v>
      </c>
      <c r="AH879">
        <v>1812</v>
      </c>
      <c r="AI879" t="s">
        <v>120</v>
      </c>
      <c r="AJ879" t="s">
        <v>120</v>
      </c>
      <c r="AK879" s="55">
        <v>44516.151226851849</v>
      </c>
      <c r="AL879" s="55">
        <v>44516.250243055554</v>
      </c>
      <c r="AM879" t="s">
        <v>8</v>
      </c>
      <c r="AN879">
        <v>6481320</v>
      </c>
      <c r="AO879" t="s">
        <v>32</v>
      </c>
      <c r="AP879" t="s">
        <v>33</v>
      </c>
      <c r="AQ879">
        <v>3</v>
      </c>
      <c r="AR879" t="s">
        <v>161</v>
      </c>
      <c r="AS879" t="s">
        <v>2948</v>
      </c>
      <c r="AT879" s="53">
        <v>36161</v>
      </c>
      <c r="AU879" t="s">
        <v>240</v>
      </c>
      <c r="AV879" t="s">
        <v>161</v>
      </c>
      <c r="AW879" t="s">
        <v>8</v>
      </c>
      <c r="AX879" s="53">
        <v>44249</v>
      </c>
      <c r="AY879" t="s">
        <v>123</v>
      </c>
      <c r="AZ879" t="s">
        <v>52</v>
      </c>
      <c r="BA879" t="s">
        <v>53</v>
      </c>
      <c r="BB879" t="s">
        <v>233</v>
      </c>
      <c r="BC879" t="s">
        <v>120</v>
      </c>
      <c r="BD879" t="s">
        <v>124</v>
      </c>
      <c r="BE879" t="s">
        <v>120</v>
      </c>
    </row>
    <row r="880" spans="1:57" hidden="1" x14ac:dyDescent="0.3">
      <c r="A880" s="55">
        <v>44515</v>
      </c>
      <c r="B880" t="s">
        <v>4</v>
      </c>
      <c r="C880" t="s">
        <v>32</v>
      </c>
      <c r="D880" t="s">
        <v>33</v>
      </c>
      <c r="E880">
        <v>3</v>
      </c>
      <c r="F880" t="s">
        <v>52</v>
      </c>
      <c r="G880" t="s">
        <v>53</v>
      </c>
      <c r="H880" t="s">
        <v>116</v>
      </c>
      <c r="I880" t="s">
        <v>69</v>
      </c>
      <c r="J880" s="55">
        <v>44514</v>
      </c>
      <c r="K880" s="55">
        <v>44515</v>
      </c>
      <c r="L880">
        <v>4</v>
      </c>
      <c r="M880" t="s">
        <v>117</v>
      </c>
      <c r="N880">
        <v>0</v>
      </c>
      <c r="O880">
        <v>12697140</v>
      </c>
      <c r="P880" t="s">
        <v>118</v>
      </c>
      <c r="Q880">
        <v>56101</v>
      </c>
      <c r="R880">
        <v>0</v>
      </c>
      <c r="S880">
        <v>3.7614646937999999E-2</v>
      </c>
      <c r="T880" s="19">
        <v>1022353.11550657</v>
      </c>
      <c r="U880" s="19">
        <v>903036.94760557404</v>
      </c>
      <c r="V880" s="19">
        <f t="shared" si="13"/>
        <v>-119316.16790099593</v>
      </c>
      <c r="W880">
        <v>-125021.81</v>
      </c>
      <c r="X880">
        <v>0</v>
      </c>
      <c r="Y880">
        <v>-125021.81</v>
      </c>
      <c r="Z880">
        <v>5705.6420990040597</v>
      </c>
      <c r="AA880">
        <v>1022353.11550657</v>
      </c>
      <c r="AB880">
        <v>0.558089178041</v>
      </c>
      <c r="AC880">
        <v>1.1676761039870001</v>
      </c>
      <c r="AD880" s="55">
        <v>44516.209247685183</v>
      </c>
      <c r="AE880" s="55">
        <v>44516.336430868054</v>
      </c>
      <c r="AF880">
        <v>56101</v>
      </c>
      <c r="AG880" t="s">
        <v>2949</v>
      </c>
      <c r="AH880" t="s">
        <v>2950</v>
      </c>
      <c r="AI880" t="s">
        <v>120</v>
      </c>
      <c r="AJ880" t="s">
        <v>120</v>
      </c>
      <c r="AK880" s="55">
        <v>44516.151203703703</v>
      </c>
      <c r="AL880" s="55">
        <v>44516.250243055554</v>
      </c>
      <c r="AM880" t="s">
        <v>4</v>
      </c>
      <c r="AN880">
        <v>5165294</v>
      </c>
      <c r="AO880" t="s">
        <v>32</v>
      </c>
      <c r="AP880" t="s">
        <v>33</v>
      </c>
      <c r="AQ880">
        <v>3</v>
      </c>
      <c r="AR880" t="s">
        <v>196</v>
      </c>
      <c r="AS880" t="s">
        <v>2949</v>
      </c>
      <c r="AT880" s="53">
        <v>36161</v>
      </c>
      <c r="AU880" t="s">
        <v>254</v>
      </c>
      <c r="AV880" t="s">
        <v>196</v>
      </c>
      <c r="AW880" t="s">
        <v>4</v>
      </c>
      <c r="AX880" s="53">
        <v>44249</v>
      </c>
      <c r="AY880" t="s">
        <v>123</v>
      </c>
      <c r="AZ880" t="s">
        <v>52</v>
      </c>
      <c r="BA880" t="s">
        <v>53</v>
      </c>
      <c r="BB880" t="s">
        <v>233</v>
      </c>
      <c r="BC880" t="s">
        <v>120</v>
      </c>
      <c r="BD880" t="s">
        <v>124</v>
      </c>
      <c r="BE880" t="s">
        <v>120</v>
      </c>
    </row>
    <row r="881" spans="1:57" hidden="1" x14ac:dyDescent="0.3">
      <c r="A881" s="55">
        <v>44515</v>
      </c>
      <c r="B881" t="s">
        <v>4</v>
      </c>
      <c r="C881" t="s">
        <v>32</v>
      </c>
      <c r="D881" t="s">
        <v>33</v>
      </c>
      <c r="E881">
        <v>3</v>
      </c>
      <c r="F881" t="s">
        <v>52</v>
      </c>
      <c r="G881" t="s">
        <v>53</v>
      </c>
      <c r="H881" t="s">
        <v>116</v>
      </c>
      <c r="I881" t="s">
        <v>69</v>
      </c>
      <c r="J881" s="55">
        <v>44514</v>
      </c>
      <c r="K881" s="55">
        <v>44515</v>
      </c>
      <c r="L881">
        <v>4</v>
      </c>
      <c r="M881" t="s">
        <v>117</v>
      </c>
      <c r="N881">
        <v>0</v>
      </c>
      <c r="O881">
        <v>12697140</v>
      </c>
      <c r="P881" t="s">
        <v>118</v>
      </c>
      <c r="Q881">
        <v>56103</v>
      </c>
      <c r="R881">
        <v>0</v>
      </c>
      <c r="S881">
        <v>4.3420233599999997E-2</v>
      </c>
      <c r="T881" s="19">
        <v>1180146.9563102301</v>
      </c>
      <c r="U881" s="19">
        <v>1043248.04942002</v>
      </c>
      <c r="V881" s="19">
        <f t="shared" si="13"/>
        <v>-136898.90689021011</v>
      </c>
      <c r="W881">
        <v>-123718.32</v>
      </c>
      <c r="X881">
        <v>0</v>
      </c>
      <c r="Y881">
        <v>-123718.32</v>
      </c>
      <c r="Z881">
        <v>-13180.586890210099</v>
      </c>
      <c r="AA881">
        <v>1180146.9563102301</v>
      </c>
      <c r="AB881">
        <v>-1.1168597961240001</v>
      </c>
      <c r="AC881">
        <v>-0.51742589676299999</v>
      </c>
      <c r="AD881" s="55">
        <v>44516.209247685183</v>
      </c>
      <c r="AE881" s="55">
        <v>44516.336430868054</v>
      </c>
      <c r="AF881">
        <v>56103</v>
      </c>
      <c r="AG881" t="s">
        <v>2951</v>
      </c>
      <c r="AH881" t="s">
        <v>2952</v>
      </c>
      <c r="AI881" t="s">
        <v>120</v>
      </c>
      <c r="AJ881">
        <v>0</v>
      </c>
      <c r="AK881" s="55">
        <v>44516.151192129626</v>
      </c>
      <c r="AL881" s="55">
        <v>44516.250243055554</v>
      </c>
      <c r="AM881" t="s">
        <v>4</v>
      </c>
      <c r="AN881">
        <v>4588364</v>
      </c>
      <c r="AO881" t="s">
        <v>32</v>
      </c>
      <c r="AP881" t="s">
        <v>33</v>
      </c>
      <c r="AQ881">
        <v>3</v>
      </c>
      <c r="AR881" t="s">
        <v>197</v>
      </c>
      <c r="AS881" t="s">
        <v>2951</v>
      </c>
      <c r="AT881" s="53">
        <v>36161</v>
      </c>
      <c r="AU881" t="s">
        <v>248</v>
      </c>
      <c r="AV881" t="s">
        <v>197</v>
      </c>
      <c r="AW881" t="s">
        <v>4</v>
      </c>
      <c r="AX881" s="53">
        <v>44249</v>
      </c>
      <c r="AY881" t="s">
        <v>123</v>
      </c>
      <c r="AZ881" t="s">
        <v>52</v>
      </c>
      <c r="BA881" t="s">
        <v>53</v>
      </c>
      <c r="BB881" t="s">
        <v>233</v>
      </c>
      <c r="BC881" t="s">
        <v>120</v>
      </c>
      <c r="BD881" t="s">
        <v>124</v>
      </c>
      <c r="BE881" t="s">
        <v>120</v>
      </c>
    </row>
    <row r="882" spans="1:57" hidden="1" x14ac:dyDescent="0.3">
      <c r="A882" s="55">
        <v>44515</v>
      </c>
      <c r="B882" t="s">
        <v>8</v>
      </c>
      <c r="C882" t="s">
        <v>32</v>
      </c>
      <c r="D882" t="s">
        <v>33</v>
      </c>
      <c r="E882">
        <v>3</v>
      </c>
      <c r="F882" t="s">
        <v>52</v>
      </c>
      <c r="G882" t="s">
        <v>53</v>
      </c>
      <c r="H882" t="s">
        <v>116</v>
      </c>
      <c r="I882" t="s">
        <v>69</v>
      </c>
      <c r="J882" s="55">
        <v>44514</v>
      </c>
      <c r="K882" s="55">
        <v>44515</v>
      </c>
      <c r="L882">
        <v>4</v>
      </c>
      <c r="M882" t="s">
        <v>117</v>
      </c>
      <c r="N882">
        <v>0</v>
      </c>
      <c r="O882">
        <v>12697140</v>
      </c>
      <c r="P882" t="s">
        <v>118</v>
      </c>
      <c r="Q882">
        <v>56110</v>
      </c>
      <c r="R882">
        <v>0</v>
      </c>
      <c r="S882">
        <v>6.3596881479999999E-3</v>
      </c>
      <c r="T882" s="19">
        <v>172854.12788513</v>
      </c>
      <c r="U882" s="19">
        <v>171654.437084887</v>
      </c>
      <c r="V882" s="19">
        <f t="shared" si="13"/>
        <v>-1199.6908002429991</v>
      </c>
      <c r="W882">
        <v>0</v>
      </c>
      <c r="X882">
        <v>0</v>
      </c>
      <c r="Y882">
        <v>0</v>
      </c>
      <c r="Z882">
        <v>-1199.690800243</v>
      </c>
      <c r="AA882">
        <v>172854.12788513</v>
      </c>
      <c r="AB882">
        <v>-0.694048105719</v>
      </c>
      <c r="AC882">
        <v>-0.284066698861</v>
      </c>
      <c r="AD882" s="55">
        <v>44516.209247685183</v>
      </c>
      <c r="AE882" s="55">
        <v>44516.336430868054</v>
      </c>
      <c r="AF882">
        <v>56110</v>
      </c>
      <c r="AG882" t="s">
        <v>2953</v>
      </c>
      <c r="AH882">
        <v>2002</v>
      </c>
      <c r="AI882" t="s">
        <v>120</v>
      </c>
      <c r="AJ882" t="s">
        <v>120</v>
      </c>
      <c r="AK882" s="55">
        <v>44516.151226851849</v>
      </c>
      <c r="AL882" s="55">
        <v>44516.250243055554</v>
      </c>
      <c r="AM882" t="s">
        <v>8</v>
      </c>
      <c r="AN882">
        <v>6640961</v>
      </c>
      <c r="AO882" t="s">
        <v>32</v>
      </c>
      <c r="AP882" t="s">
        <v>33</v>
      </c>
      <c r="AQ882">
        <v>3</v>
      </c>
      <c r="AR882" t="s">
        <v>161</v>
      </c>
      <c r="AS882" t="s">
        <v>2953</v>
      </c>
      <c r="AT882" s="53">
        <v>36161</v>
      </c>
      <c r="AU882" t="s">
        <v>240</v>
      </c>
      <c r="AV882" t="s">
        <v>161</v>
      </c>
      <c r="AW882" t="s">
        <v>8</v>
      </c>
      <c r="AX882" s="53">
        <v>44249</v>
      </c>
      <c r="AY882" t="s">
        <v>123</v>
      </c>
      <c r="AZ882" t="s">
        <v>52</v>
      </c>
      <c r="BA882" t="s">
        <v>53</v>
      </c>
      <c r="BB882" t="s">
        <v>233</v>
      </c>
      <c r="BC882" t="s">
        <v>120</v>
      </c>
      <c r="BD882" t="s">
        <v>124</v>
      </c>
      <c r="BE882" t="s">
        <v>120</v>
      </c>
    </row>
    <row r="883" spans="1:57" hidden="1" x14ac:dyDescent="0.3">
      <c r="A883" s="55">
        <v>44515</v>
      </c>
      <c r="B883" t="s">
        <v>8</v>
      </c>
      <c r="C883" t="s">
        <v>32</v>
      </c>
      <c r="D883" t="s">
        <v>33</v>
      </c>
      <c r="E883">
        <v>3</v>
      </c>
      <c r="F883" t="s">
        <v>52</v>
      </c>
      <c r="G883" t="s">
        <v>53</v>
      </c>
      <c r="H883" t="s">
        <v>116</v>
      </c>
      <c r="I883" t="s">
        <v>69</v>
      </c>
      <c r="J883" s="55">
        <v>44514</v>
      </c>
      <c r="K883" s="55">
        <v>44515</v>
      </c>
      <c r="L883">
        <v>4</v>
      </c>
      <c r="M883" t="s">
        <v>117</v>
      </c>
      <c r="N883">
        <v>0</v>
      </c>
      <c r="O883">
        <v>12697140</v>
      </c>
      <c r="P883" t="s">
        <v>118</v>
      </c>
      <c r="Q883">
        <v>56115</v>
      </c>
      <c r="R883">
        <v>0</v>
      </c>
      <c r="S883">
        <v>2.9318002459999999E-2</v>
      </c>
      <c r="T883" s="19">
        <v>796853.18340704695</v>
      </c>
      <c r="U883" s="19">
        <v>674256.00590041699</v>
      </c>
      <c r="V883" s="19">
        <f t="shared" si="13"/>
        <v>-122597.17750662996</v>
      </c>
      <c r="W883">
        <v>-123843.93</v>
      </c>
      <c r="X883">
        <v>0</v>
      </c>
      <c r="Y883">
        <v>-123843.93</v>
      </c>
      <c r="Z883">
        <v>1246.7524933700299</v>
      </c>
      <c r="AA883">
        <v>796853.18340704695</v>
      </c>
      <c r="AB883">
        <v>0.15645949835299999</v>
      </c>
      <c r="AC883">
        <v>0.56995048243599999</v>
      </c>
      <c r="AD883" s="55">
        <v>44516.209247685183</v>
      </c>
      <c r="AE883" s="55">
        <v>44516.336430868054</v>
      </c>
      <c r="AF883">
        <v>56115</v>
      </c>
      <c r="AG883" t="s">
        <v>2954</v>
      </c>
      <c r="AH883">
        <v>6502</v>
      </c>
      <c r="AI883" t="s">
        <v>120</v>
      </c>
      <c r="AJ883" t="s">
        <v>120</v>
      </c>
      <c r="AK883" s="55">
        <v>44516.151226851849</v>
      </c>
      <c r="AL883" s="55">
        <v>44516.250243055554</v>
      </c>
      <c r="AM883" t="s">
        <v>8</v>
      </c>
      <c r="AN883">
        <v>6897217</v>
      </c>
      <c r="AO883" t="s">
        <v>32</v>
      </c>
      <c r="AP883" t="s">
        <v>33</v>
      </c>
      <c r="AQ883">
        <v>3</v>
      </c>
      <c r="AR883" t="s">
        <v>161</v>
      </c>
      <c r="AS883" t="s">
        <v>2954</v>
      </c>
      <c r="AT883" s="53">
        <v>36161</v>
      </c>
      <c r="AU883" t="s">
        <v>240</v>
      </c>
      <c r="AV883" t="s">
        <v>161</v>
      </c>
      <c r="AW883" t="s">
        <v>8</v>
      </c>
      <c r="AX883" s="53">
        <v>44249</v>
      </c>
      <c r="AY883" t="s">
        <v>123</v>
      </c>
      <c r="AZ883" t="s">
        <v>52</v>
      </c>
      <c r="BA883" t="s">
        <v>53</v>
      </c>
      <c r="BB883" t="s">
        <v>233</v>
      </c>
      <c r="BC883" t="s">
        <v>120</v>
      </c>
      <c r="BD883" t="s">
        <v>124</v>
      </c>
      <c r="BE883" t="s">
        <v>120</v>
      </c>
    </row>
    <row r="884" spans="1:57" hidden="1" x14ac:dyDescent="0.3">
      <c r="A884" s="55">
        <v>44515</v>
      </c>
      <c r="B884" t="s">
        <v>8</v>
      </c>
      <c r="C884" t="s">
        <v>32</v>
      </c>
      <c r="D884" t="s">
        <v>33</v>
      </c>
      <c r="E884">
        <v>3</v>
      </c>
      <c r="F884" t="s">
        <v>52</v>
      </c>
      <c r="G884" t="s">
        <v>53</v>
      </c>
      <c r="H884" t="s">
        <v>116</v>
      </c>
      <c r="I884" t="s">
        <v>69</v>
      </c>
      <c r="J884" s="55">
        <v>44514</v>
      </c>
      <c r="K884" s="55">
        <v>44515</v>
      </c>
      <c r="L884">
        <v>4</v>
      </c>
      <c r="M884" t="s">
        <v>117</v>
      </c>
      <c r="N884">
        <v>0</v>
      </c>
      <c r="O884">
        <v>12697140</v>
      </c>
      <c r="P884" t="s">
        <v>118</v>
      </c>
      <c r="Q884">
        <v>56119</v>
      </c>
      <c r="R884">
        <v>0</v>
      </c>
      <c r="S884">
        <v>9.6958629340000001E-3</v>
      </c>
      <c r="T884" s="19">
        <v>263530.20659427001</v>
      </c>
      <c r="U884" s="19">
        <v>137420.388868173</v>
      </c>
      <c r="V884" s="19">
        <f t="shared" si="13"/>
        <v>-126109.81772609701</v>
      </c>
      <c r="W884">
        <v>-125712.02</v>
      </c>
      <c r="X884">
        <v>0</v>
      </c>
      <c r="Y884">
        <v>-125712.02</v>
      </c>
      <c r="Z884">
        <v>-397.797726097007</v>
      </c>
      <c r="AA884">
        <v>263530.20659427001</v>
      </c>
      <c r="AB884">
        <v>-0.150949574714</v>
      </c>
      <c r="AC884">
        <v>0.26127283415699998</v>
      </c>
      <c r="AD884" s="55">
        <v>44516.209247685183</v>
      </c>
      <c r="AE884" s="55">
        <v>44516.336430868054</v>
      </c>
      <c r="AF884">
        <v>56119</v>
      </c>
      <c r="AG884" t="s">
        <v>2955</v>
      </c>
      <c r="AH884">
        <v>6841</v>
      </c>
      <c r="AI884" t="s">
        <v>120</v>
      </c>
      <c r="AJ884" t="s">
        <v>120</v>
      </c>
      <c r="AK884" s="55">
        <v>44516.151226851849</v>
      </c>
      <c r="AL884" s="55">
        <v>44516.250243055554</v>
      </c>
      <c r="AM884" t="s">
        <v>8</v>
      </c>
      <c r="AN884">
        <v>6986427</v>
      </c>
      <c r="AO884" t="s">
        <v>32</v>
      </c>
      <c r="AP884" t="s">
        <v>33</v>
      </c>
      <c r="AQ884">
        <v>3</v>
      </c>
      <c r="AR884" t="s">
        <v>161</v>
      </c>
      <c r="AS884" t="s">
        <v>2955</v>
      </c>
      <c r="AT884" s="53">
        <v>36161</v>
      </c>
      <c r="AU884" t="s">
        <v>240</v>
      </c>
      <c r="AV884" t="s">
        <v>161</v>
      </c>
      <c r="AW884" t="s">
        <v>8</v>
      </c>
      <c r="AX884" s="53">
        <v>44249</v>
      </c>
      <c r="AY884" t="s">
        <v>123</v>
      </c>
      <c r="AZ884" t="s">
        <v>52</v>
      </c>
      <c r="BA884" t="s">
        <v>53</v>
      </c>
      <c r="BB884" t="s">
        <v>233</v>
      </c>
      <c r="BC884" t="s">
        <v>120</v>
      </c>
      <c r="BD884" t="s">
        <v>124</v>
      </c>
      <c r="BE884" t="s">
        <v>120</v>
      </c>
    </row>
    <row r="885" spans="1:57" hidden="1" x14ac:dyDescent="0.3">
      <c r="A885" s="55">
        <v>44515</v>
      </c>
      <c r="B885" t="s">
        <v>8</v>
      </c>
      <c r="C885" t="s">
        <v>32</v>
      </c>
      <c r="D885" t="s">
        <v>33</v>
      </c>
      <c r="E885">
        <v>3</v>
      </c>
      <c r="F885" t="s">
        <v>52</v>
      </c>
      <c r="G885" t="s">
        <v>53</v>
      </c>
      <c r="H885" t="s">
        <v>116</v>
      </c>
      <c r="I885" t="s">
        <v>69</v>
      </c>
      <c r="J885" s="55">
        <v>44514</v>
      </c>
      <c r="K885" s="55">
        <v>44515</v>
      </c>
      <c r="L885">
        <v>4</v>
      </c>
      <c r="M885" t="s">
        <v>117</v>
      </c>
      <c r="N885">
        <v>0</v>
      </c>
      <c r="O885">
        <v>12697140</v>
      </c>
      <c r="P885" t="s">
        <v>118</v>
      </c>
      <c r="Q885">
        <v>56122</v>
      </c>
      <c r="R885">
        <v>0</v>
      </c>
      <c r="S885">
        <v>1.6732345143999999E-2</v>
      </c>
      <c r="T885" s="19">
        <v>454779.36337238399</v>
      </c>
      <c r="U885" s="19">
        <v>447283.27169554698</v>
      </c>
      <c r="V885" s="19">
        <f t="shared" si="13"/>
        <v>-7496.091676837008</v>
      </c>
      <c r="W885">
        <v>0</v>
      </c>
      <c r="X885">
        <v>0</v>
      </c>
      <c r="Y885">
        <v>0</v>
      </c>
      <c r="Z885">
        <v>-7496.0916768370098</v>
      </c>
      <c r="AA885">
        <v>454779.36337238399</v>
      </c>
      <c r="AB885">
        <v>-1.6482919588189999</v>
      </c>
      <c r="AC885">
        <v>-1.2422507934510001</v>
      </c>
      <c r="AD885" s="55">
        <v>44516.209247685183</v>
      </c>
      <c r="AE885" s="55">
        <v>44516.336430868054</v>
      </c>
      <c r="AF885">
        <v>56122</v>
      </c>
      <c r="AG885" t="s">
        <v>2956</v>
      </c>
      <c r="AH885">
        <v>6479</v>
      </c>
      <c r="AI885" t="s">
        <v>120</v>
      </c>
      <c r="AJ885" t="s">
        <v>120</v>
      </c>
      <c r="AK885" s="55">
        <v>44516.151226851849</v>
      </c>
      <c r="AL885" s="55">
        <v>44516.250243055554</v>
      </c>
      <c r="AM885" t="s">
        <v>8</v>
      </c>
      <c r="AN885">
        <v>6642406</v>
      </c>
      <c r="AO885" t="s">
        <v>32</v>
      </c>
      <c r="AP885" t="s">
        <v>33</v>
      </c>
      <c r="AQ885">
        <v>3</v>
      </c>
      <c r="AR885" t="s">
        <v>161</v>
      </c>
      <c r="AS885" t="s">
        <v>2956</v>
      </c>
      <c r="AT885" s="53">
        <v>36161</v>
      </c>
      <c r="AU885" t="s">
        <v>240</v>
      </c>
      <c r="AV885" t="s">
        <v>161</v>
      </c>
      <c r="AW885" t="s">
        <v>8</v>
      </c>
      <c r="AX885" s="53">
        <v>44249</v>
      </c>
      <c r="AY885" t="s">
        <v>123</v>
      </c>
      <c r="AZ885" t="s">
        <v>52</v>
      </c>
      <c r="BA885" t="s">
        <v>53</v>
      </c>
      <c r="BB885" t="s">
        <v>233</v>
      </c>
      <c r="BC885" t="s">
        <v>120</v>
      </c>
      <c r="BD885" t="s">
        <v>124</v>
      </c>
      <c r="BE885" t="s">
        <v>120</v>
      </c>
    </row>
    <row r="886" spans="1:57" hidden="1" x14ac:dyDescent="0.3">
      <c r="A886" s="55">
        <v>44515</v>
      </c>
      <c r="B886" t="s">
        <v>8</v>
      </c>
      <c r="C886" t="s">
        <v>32</v>
      </c>
      <c r="D886" t="s">
        <v>33</v>
      </c>
      <c r="E886">
        <v>3</v>
      </c>
      <c r="F886" t="s">
        <v>52</v>
      </c>
      <c r="G886" t="s">
        <v>53</v>
      </c>
      <c r="H886" t="s">
        <v>116</v>
      </c>
      <c r="I886" t="s">
        <v>69</v>
      </c>
      <c r="J886" s="55">
        <v>44514</v>
      </c>
      <c r="K886" s="55">
        <v>44515</v>
      </c>
      <c r="L886">
        <v>4</v>
      </c>
      <c r="M886" t="s">
        <v>117</v>
      </c>
      <c r="N886">
        <v>0</v>
      </c>
      <c r="O886">
        <v>12697140</v>
      </c>
      <c r="P886" t="s">
        <v>118</v>
      </c>
      <c r="Q886">
        <v>56153</v>
      </c>
      <c r="R886">
        <v>0</v>
      </c>
      <c r="S886">
        <v>8.79091886E-3</v>
      </c>
      <c r="T886" s="19">
        <v>238934.13912860301</v>
      </c>
      <c r="U886" s="19">
        <v>110943.056880895</v>
      </c>
      <c r="V886" s="19">
        <f t="shared" si="13"/>
        <v>-127991.08224770801</v>
      </c>
      <c r="W886">
        <v>-127140.57</v>
      </c>
      <c r="X886">
        <v>0</v>
      </c>
      <c r="Y886">
        <v>-127140.57</v>
      </c>
      <c r="Z886">
        <v>-850.51224770800002</v>
      </c>
      <c r="AA886">
        <v>238934.13912860301</v>
      </c>
      <c r="AB886">
        <v>-0.35596095677700001</v>
      </c>
      <c r="AC886">
        <v>5.5417013022999999E-2</v>
      </c>
      <c r="AD886" s="55">
        <v>44516.209247685183</v>
      </c>
      <c r="AE886" s="55">
        <v>44516.336430868054</v>
      </c>
      <c r="AF886">
        <v>56153</v>
      </c>
      <c r="AG886" t="s">
        <v>2957</v>
      </c>
      <c r="AH886">
        <v>4042</v>
      </c>
      <c r="AI886" t="s">
        <v>120</v>
      </c>
      <c r="AJ886">
        <v>0</v>
      </c>
      <c r="AK886" s="55">
        <v>44516.151226851849</v>
      </c>
      <c r="AL886" s="55">
        <v>44516.250243055554</v>
      </c>
      <c r="AM886" t="s">
        <v>8</v>
      </c>
      <c r="AN886">
        <v>6900289</v>
      </c>
      <c r="AO886" t="s">
        <v>32</v>
      </c>
      <c r="AP886" t="s">
        <v>33</v>
      </c>
      <c r="AQ886">
        <v>3</v>
      </c>
      <c r="AR886" t="s">
        <v>161</v>
      </c>
      <c r="AS886" t="s">
        <v>2957</v>
      </c>
      <c r="AT886" s="53">
        <v>36161</v>
      </c>
      <c r="AU886" t="s">
        <v>240</v>
      </c>
      <c r="AV886" t="s">
        <v>161</v>
      </c>
      <c r="AW886" t="s">
        <v>8</v>
      </c>
      <c r="AX886" s="53">
        <v>44249</v>
      </c>
      <c r="AY886" t="s">
        <v>123</v>
      </c>
      <c r="AZ886" t="s">
        <v>52</v>
      </c>
      <c r="BA886" t="s">
        <v>53</v>
      </c>
      <c r="BB886" t="s">
        <v>233</v>
      </c>
      <c r="BC886" t="s">
        <v>120</v>
      </c>
      <c r="BD886" t="s">
        <v>124</v>
      </c>
      <c r="BE886" t="s">
        <v>120</v>
      </c>
    </row>
    <row r="887" spans="1:57" hidden="1" x14ac:dyDescent="0.3">
      <c r="A887" s="55">
        <v>44515</v>
      </c>
      <c r="B887" t="s">
        <v>13</v>
      </c>
      <c r="C887" t="s">
        <v>32</v>
      </c>
      <c r="D887" t="s">
        <v>33</v>
      </c>
      <c r="E887">
        <v>3</v>
      </c>
      <c r="F887" t="s">
        <v>52</v>
      </c>
      <c r="G887" t="s">
        <v>53</v>
      </c>
      <c r="H887" t="s">
        <v>116</v>
      </c>
      <c r="I887" t="s">
        <v>69</v>
      </c>
      <c r="J887" s="55">
        <v>44514</v>
      </c>
      <c r="K887" s="55">
        <v>44515</v>
      </c>
      <c r="L887">
        <v>4</v>
      </c>
      <c r="M887" t="s">
        <v>117</v>
      </c>
      <c r="N887">
        <v>0</v>
      </c>
      <c r="O887">
        <v>12697140</v>
      </c>
      <c r="P887" t="s">
        <v>118</v>
      </c>
      <c r="Q887">
        <v>56156</v>
      </c>
      <c r="R887">
        <v>0</v>
      </c>
      <c r="S887">
        <v>3.5036039289000002E-2</v>
      </c>
      <c r="T887" s="19">
        <v>952267.45</v>
      </c>
      <c r="U887" s="19">
        <v>896858.4</v>
      </c>
      <c r="V887" s="19">
        <f t="shared" si="13"/>
        <v>-55409.04999999993</v>
      </c>
      <c r="W887">
        <v>0</v>
      </c>
      <c r="X887">
        <v>0</v>
      </c>
      <c r="Y887">
        <v>0</v>
      </c>
      <c r="Z887">
        <v>-55409.049999999901</v>
      </c>
      <c r="AA887">
        <v>952267.45</v>
      </c>
      <c r="AB887">
        <v>-5.8186437014100001</v>
      </c>
      <c r="AC887">
        <v>-5.4464143108130001</v>
      </c>
      <c r="AD887" s="55">
        <v>44516.209247685183</v>
      </c>
      <c r="AE887" s="55">
        <v>44516.336430868054</v>
      </c>
      <c r="AF887">
        <v>56156</v>
      </c>
      <c r="AG887" t="s">
        <v>2958</v>
      </c>
      <c r="AH887" t="s">
        <v>2959</v>
      </c>
      <c r="AI887" t="s">
        <v>120</v>
      </c>
      <c r="AJ887" t="s">
        <v>120</v>
      </c>
      <c r="AK887" s="55">
        <v>44516.151284722226</v>
      </c>
      <c r="AL887" s="55">
        <v>44516.250254629631</v>
      </c>
      <c r="AM887" t="s">
        <v>13</v>
      </c>
      <c r="AN887">
        <v>874054109</v>
      </c>
      <c r="AO887" t="s">
        <v>32</v>
      </c>
      <c r="AP887" t="s">
        <v>33</v>
      </c>
      <c r="AQ887">
        <v>3</v>
      </c>
      <c r="AR887" t="s">
        <v>122</v>
      </c>
      <c r="AS887" t="s">
        <v>2958</v>
      </c>
      <c r="AT887" s="53">
        <v>36161</v>
      </c>
      <c r="AU887" t="s">
        <v>232</v>
      </c>
      <c r="AV887" t="s">
        <v>122</v>
      </c>
      <c r="AW887" t="s">
        <v>13</v>
      </c>
      <c r="AX887" s="53">
        <v>44249</v>
      </c>
      <c r="AY887" t="s">
        <v>123</v>
      </c>
      <c r="AZ887" t="s">
        <v>52</v>
      </c>
      <c r="BA887" t="s">
        <v>53</v>
      </c>
      <c r="BB887" t="s">
        <v>233</v>
      </c>
      <c r="BC887" t="s">
        <v>120</v>
      </c>
      <c r="BD887" t="s">
        <v>124</v>
      </c>
      <c r="BE887" t="s">
        <v>120</v>
      </c>
    </row>
    <row r="888" spans="1:57" hidden="1" x14ac:dyDescent="0.3">
      <c r="A888" s="55">
        <v>44515</v>
      </c>
      <c r="B888" t="s">
        <v>4</v>
      </c>
      <c r="C888" t="s">
        <v>32</v>
      </c>
      <c r="D888" t="s">
        <v>33</v>
      </c>
      <c r="E888">
        <v>3</v>
      </c>
      <c r="F888" t="s">
        <v>52</v>
      </c>
      <c r="G888" t="s">
        <v>53</v>
      </c>
      <c r="H888" t="s">
        <v>116</v>
      </c>
      <c r="I888" t="s">
        <v>69</v>
      </c>
      <c r="J888" s="55">
        <v>44514</v>
      </c>
      <c r="K888" s="55">
        <v>44515</v>
      </c>
      <c r="L888">
        <v>4</v>
      </c>
      <c r="M888" t="s">
        <v>117</v>
      </c>
      <c r="N888">
        <v>0</v>
      </c>
      <c r="O888">
        <v>12697140</v>
      </c>
      <c r="P888" t="s">
        <v>118</v>
      </c>
      <c r="Q888">
        <v>56158</v>
      </c>
      <c r="R888">
        <v>0</v>
      </c>
      <c r="S888">
        <v>7.1206817970000001E-3</v>
      </c>
      <c r="T888" s="19">
        <v>193537.672475887</v>
      </c>
      <c r="U888" s="19">
        <v>193809.22583991001</v>
      </c>
      <c r="V888" s="19">
        <f t="shared" si="13"/>
        <v>271.55336402301327</v>
      </c>
      <c r="W888">
        <v>0</v>
      </c>
      <c r="X888">
        <v>0</v>
      </c>
      <c r="Y888">
        <v>0</v>
      </c>
      <c r="Z888">
        <v>271.55336402301299</v>
      </c>
      <c r="AA888">
        <v>193537.672475887</v>
      </c>
      <c r="AB888">
        <v>0.14031033883399999</v>
      </c>
      <c r="AC888">
        <v>0.74736998483600003</v>
      </c>
      <c r="AD888" s="55">
        <v>44516.209247685183</v>
      </c>
      <c r="AE888" s="55">
        <v>44516.336430868054</v>
      </c>
      <c r="AF888">
        <v>56158</v>
      </c>
      <c r="AG888" t="s">
        <v>2960</v>
      </c>
      <c r="AH888" t="s">
        <v>2961</v>
      </c>
      <c r="AI888" t="s">
        <v>120</v>
      </c>
      <c r="AJ888">
        <v>0</v>
      </c>
      <c r="AK888" s="55">
        <v>44516.151192129626</v>
      </c>
      <c r="AL888" s="55">
        <v>44516.250243055554</v>
      </c>
      <c r="AM888" t="s">
        <v>4</v>
      </c>
      <c r="AN888">
        <v>7383072</v>
      </c>
      <c r="AO888" t="s">
        <v>32</v>
      </c>
      <c r="AP888" t="s">
        <v>33</v>
      </c>
      <c r="AQ888">
        <v>3</v>
      </c>
      <c r="AR888" t="s">
        <v>347</v>
      </c>
      <c r="AS888" t="s">
        <v>2960</v>
      </c>
      <c r="AT888" s="53">
        <v>36161</v>
      </c>
      <c r="AU888" t="s">
        <v>348</v>
      </c>
      <c r="AV888" t="s">
        <v>347</v>
      </c>
      <c r="AW888" t="s">
        <v>4</v>
      </c>
      <c r="AX888" s="53">
        <v>44249</v>
      </c>
      <c r="AY888" t="s">
        <v>123</v>
      </c>
      <c r="AZ888" t="s">
        <v>52</v>
      </c>
      <c r="BA888" t="s">
        <v>53</v>
      </c>
      <c r="BB888" t="s">
        <v>233</v>
      </c>
      <c r="BC888" t="s">
        <v>120</v>
      </c>
      <c r="BD888" t="s">
        <v>124</v>
      </c>
      <c r="BE888" t="s">
        <v>120</v>
      </c>
    </row>
    <row r="889" spans="1:57" hidden="1" x14ac:dyDescent="0.3">
      <c r="A889" s="55">
        <v>44515</v>
      </c>
      <c r="B889" t="s">
        <v>8</v>
      </c>
      <c r="C889" t="s">
        <v>32</v>
      </c>
      <c r="D889" t="s">
        <v>33</v>
      </c>
      <c r="E889">
        <v>3</v>
      </c>
      <c r="F889" t="s">
        <v>52</v>
      </c>
      <c r="G889" t="s">
        <v>53</v>
      </c>
      <c r="H889" t="s">
        <v>116</v>
      </c>
      <c r="I889" t="s">
        <v>69</v>
      </c>
      <c r="J889" s="55">
        <v>44514</v>
      </c>
      <c r="K889" s="55">
        <v>44515</v>
      </c>
      <c r="L889">
        <v>4</v>
      </c>
      <c r="M889" t="s">
        <v>117</v>
      </c>
      <c r="N889">
        <v>0</v>
      </c>
      <c r="O889">
        <v>12697140</v>
      </c>
      <c r="P889" t="s">
        <v>118</v>
      </c>
      <c r="Q889">
        <v>56168</v>
      </c>
      <c r="R889">
        <v>0</v>
      </c>
      <c r="S889">
        <v>9.5470923339999996E-3</v>
      </c>
      <c r="T889" s="19">
        <v>259486.67304199</v>
      </c>
      <c r="U889" s="19">
        <v>260265.923715727</v>
      </c>
      <c r="V889" s="19">
        <f t="shared" si="13"/>
        <v>779.25067373699858</v>
      </c>
      <c r="W889">
        <v>0</v>
      </c>
      <c r="X889">
        <v>0</v>
      </c>
      <c r="Y889">
        <v>0</v>
      </c>
      <c r="Z889">
        <v>779.25067373699903</v>
      </c>
      <c r="AA889">
        <v>259486.67304199</v>
      </c>
      <c r="AB889">
        <v>0.30030469950599997</v>
      </c>
      <c r="AC889">
        <v>0.71438822535099999</v>
      </c>
      <c r="AD889" s="55">
        <v>44516.209247685183</v>
      </c>
      <c r="AE889" s="55">
        <v>44516.336430868054</v>
      </c>
      <c r="AF889">
        <v>56168</v>
      </c>
      <c r="AG889" t="s">
        <v>2962</v>
      </c>
      <c r="AH889">
        <v>5332</v>
      </c>
      <c r="AI889" t="s">
        <v>120</v>
      </c>
      <c r="AJ889" t="s">
        <v>120</v>
      </c>
      <c r="AK889" s="55">
        <v>44516.151226851849</v>
      </c>
      <c r="AL889" s="55">
        <v>44516.250243055554</v>
      </c>
      <c r="AM889" t="s">
        <v>8</v>
      </c>
      <c r="AN889">
        <v>6897466</v>
      </c>
      <c r="AO889" t="s">
        <v>32</v>
      </c>
      <c r="AP889" t="s">
        <v>33</v>
      </c>
      <c r="AQ889">
        <v>3</v>
      </c>
      <c r="AR889" t="s">
        <v>161</v>
      </c>
      <c r="AS889" t="s">
        <v>2962</v>
      </c>
      <c r="AT889" s="53">
        <v>36161</v>
      </c>
      <c r="AU889" t="s">
        <v>240</v>
      </c>
      <c r="AV889" t="s">
        <v>161</v>
      </c>
      <c r="AW889" t="s">
        <v>8</v>
      </c>
      <c r="AX889" s="53">
        <v>44249</v>
      </c>
      <c r="AY889" t="s">
        <v>123</v>
      </c>
      <c r="AZ889" t="s">
        <v>52</v>
      </c>
      <c r="BA889" t="s">
        <v>53</v>
      </c>
      <c r="BB889" t="s">
        <v>233</v>
      </c>
      <c r="BC889" t="s">
        <v>120</v>
      </c>
      <c r="BD889" t="s">
        <v>124</v>
      </c>
      <c r="BE889" t="s">
        <v>120</v>
      </c>
    </row>
    <row r="890" spans="1:57" hidden="1" x14ac:dyDescent="0.3">
      <c r="A890" s="55">
        <v>44515</v>
      </c>
      <c r="B890" t="s">
        <v>4</v>
      </c>
      <c r="C890" t="s">
        <v>32</v>
      </c>
      <c r="D890" t="s">
        <v>33</v>
      </c>
      <c r="E890">
        <v>3</v>
      </c>
      <c r="F890" t="s">
        <v>52</v>
      </c>
      <c r="G890" t="s">
        <v>53</v>
      </c>
      <c r="H890" t="s">
        <v>116</v>
      </c>
      <c r="I890" t="s">
        <v>69</v>
      </c>
      <c r="J890" s="55">
        <v>44514</v>
      </c>
      <c r="K890" s="55">
        <v>44515</v>
      </c>
      <c r="L890">
        <v>4</v>
      </c>
      <c r="M890" t="s">
        <v>117</v>
      </c>
      <c r="N890">
        <v>0</v>
      </c>
      <c r="O890">
        <v>12697140</v>
      </c>
      <c r="P890" t="s">
        <v>118</v>
      </c>
      <c r="Q890">
        <v>56170</v>
      </c>
      <c r="R890">
        <v>0</v>
      </c>
      <c r="S890">
        <v>7.3756964609999996E-3</v>
      </c>
      <c r="T890" s="19">
        <v>200468.882982468</v>
      </c>
      <c r="U890" s="19">
        <v>198914.51821167101</v>
      </c>
      <c r="V890" s="19">
        <f t="shared" si="13"/>
        <v>-1554.364770796994</v>
      </c>
      <c r="W890">
        <v>0</v>
      </c>
      <c r="X890">
        <v>0</v>
      </c>
      <c r="Y890">
        <v>0</v>
      </c>
      <c r="Z890">
        <v>-1554.3647707969899</v>
      </c>
      <c r="AA890">
        <v>200468.882982468</v>
      </c>
      <c r="AB890">
        <v>-0.775364609047</v>
      </c>
      <c r="AC890">
        <v>-0.17385911238499999</v>
      </c>
      <c r="AD890" s="55">
        <v>44516.209247685183</v>
      </c>
      <c r="AE890" s="55">
        <v>44516.336430868054</v>
      </c>
      <c r="AF890">
        <v>56170</v>
      </c>
      <c r="AG890" t="s">
        <v>2963</v>
      </c>
      <c r="AH890" t="s">
        <v>148</v>
      </c>
      <c r="AI890" t="s">
        <v>120</v>
      </c>
      <c r="AJ890" t="s">
        <v>120</v>
      </c>
      <c r="AK890" s="55">
        <v>44516.151192129626</v>
      </c>
      <c r="AL890" s="55">
        <v>44516.250243055554</v>
      </c>
      <c r="AM890" t="s">
        <v>4</v>
      </c>
      <c r="AN890">
        <v>7390113</v>
      </c>
      <c r="AO890" t="s">
        <v>32</v>
      </c>
      <c r="AP890" t="s">
        <v>33</v>
      </c>
      <c r="AQ890">
        <v>3</v>
      </c>
      <c r="AR890" t="s">
        <v>197</v>
      </c>
      <c r="AS890" t="s">
        <v>2963</v>
      </c>
      <c r="AT890" s="53">
        <v>36161</v>
      </c>
      <c r="AU890" t="s">
        <v>248</v>
      </c>
      <c r="AV890" t="s">
        <v>197</v>
      </c>
      <c r="AW890" t="s">
        <v>4</v>
      </c>
      <c r="AX890" s="53">
        <v>44249</v>
      </c>
      <c r="AY890" t="s">
        <v>123</v>
      </c>
      <c r="AZ890" t="s">
        <v>52</v>
      </c>
      <c r="BA890" t="s">
        <v>53</v>
      </c>
      <c r="BB890" t="s">
        <v>233</v>
      </c>
      <c r="BC890" t="s">
        <v>120</v>
      </c>
      <c r="BD890" t="s">
        <v>124</v>
      </c>
      <c r="BE890" t="s">
        <v>120</v>
      </c>
    </row>
    <row r="891" spans="1:57" hidden="1" x14ac:dyDescent="0.3">
      <c r="A891" s="55">
        <v>44515</v>
      </c>
      <c r="B891" t="s">
        <v>8</v>
      </c>
      <c r="C891" t="s">
        <v>32</v>
      </c>
      <c r="D891" t="s">
        <v>33</v>
      </c>
      <c r="E891">
        <v>3</v>
      </c>
      <c r="F891" t="s">
        <v>52</v>
      </c>
      <c r="G891" t="s">
        <v>53</v>
      </c>
      <c r="H891" t="s">
        <v>116</v>
      </c>
      <c r="I891" t="s">
        <v>69</v>
      </c>
      <c r="J891" s="55">
        <v>44514</v>
      </c>
      <c r="K891" s="55">
        <v>44515</v>
      </c>
      <c r="L891">
        <v>4</v>
      </c>
      <c r="M891" t="s">
        <v>117</v>
      </c>
      <c r="N891">
        <v>0</v>
      </c>
      <c r="O891">
        <v>12697140</v>
      </c>
      <c r="P891" t="s">
        <v>118</v>
      </c>
      <c r="Q891">
        <v>56176</v>
      </c>
      <c r="R891">
        <v>0</v>
      </c>
      <c r="S891">
        <v>8.9293552539999998E-3</v>
      </c>
      <c r="T891" s="19">
        <v>242696.79250800799</v>
      </c>
      <c r="U891" s="19">
        <v>241029.73306865501</v>
      </c>
      <c r="V891" s="19">
        <f t="shared" si="13"/>
        <v>-1667.0594393529755</v>
      </c>
      <c r="W891">
        <v>0</v>
      </c>
      <c r="X891">
        <v>0</v>
      </c>
      <c r="Y891">
        <v>0</v>
      </c>
      <c r="Z891">
        <v>-1667.05943935298</v>
      </c>
      <c r="AA891">
        <v>242696.79250800799</v>
      </c>
      <c r="AB891">
        <v>-0.68688976979299998</v>
      </c>
      <c r="AC891">
        <v>-0.27688110934299998</v>
      </c>
      <c r="AD891" s="55">
        <v>44516.209247685183</v>
      </c>
      <c r="AE891" s="55">
        <v>44516.336430868054</v>
      </c>
      <c r="AF891">
        <v>56176</v>
      </c>
      <c r="AG891" t="s">
        <v>2964</v>
      </c>
      <c r="AH891">
        <v>9503</v>
      </c>
      <c r="AI891" t="s">
        <v>120</v>
      </c>
      <c r="AJ891" t="s">
        <v>120</v>
      </c>
      <c r="AK891" s="55">
        <v>44516.151226851849</v>
      </c>
      <c r="AL891" s="55">
        <v>44516.250243055554</v>
      </c>
      <c r="AM891" t="s">
        <v>8</v>
      </c>
      <c r="AN891">
        <v>6483489</v>
      </c>
      <c r="AO891" t="s">
        <v>32</v>
      </c>
      <c r="AP891" t="s">
        <v>33</v>
      </c>
      <c r="AQ891">
        <v>3</v>
      </c>
      <c r="AR891" t="s">
        <v>161</v>
      </c>
      <c r="AS891" t="s">
        <v>2964</v>
      </c>
      <c r="AT891" s="53">
        <v>36161</v>
      </c>
      <c r="AU891" t="s">
        <v>240</v>
      </c>
      <c r="AV891" t="s">
        <v>161</v>
      </c>
      <c r="AW891" t="s">
        <v>8</v>
      </c>
      <c r="AX891" s="53">
        <v>44249</v>
      </c>
      <c r="AY891" t="s">
        <v>123</v>
      </c>
      <c r="AZ891" t="s">
        <v>52</v>
      </c>
      <c r="BA891" t="s">
        <v>53</v>
      </c>
      <c r="BB891" t="s">
        <v>233</v>
      </c>
      <c r="BC891" t="s">
        <v>120</v>
      </c>
      <c r="BD891" t="s">
        <v>124</v>
      </c>
      <c r="BE891" t="s">
        <v>120</v>
      </c>
    </row>
    <row r="892" spans="1:57" hidden="1" x14ac:dyDescent="0.3">
      <c r="A892" s="55">
        <v>44515</v>
      </c>
      <c r="B892" t="s">
        <v>8</v>
      </c>
      <c r="C892" t="s">
        <v>32</v>
      </c>
      <c r="D892" t="s">
        <v>33</v>
      </c>
      <c r="E892">
        <v>3</v>
      </c>
      <c r="F892" t="s">
        <v>52</v>
      </c>
      <c r="G892" t="s">
        <v>53</v>
      </c>
      <c r="H892" t="s">
        <v>116</v>
      </c>
      <c r="I892" t="s">
        <v>69</v>
      </c>
      <c r="J892" s="55">
        <v>44514</v>
      </c>
      <c r="K892" s="55">
        <v>44515</v>
      </c>
      <c r="L892">
        <v>4</v>
      </c>
      <c r="M892" t="s">
        <v>117</v>
      </c>
      <c r="N892">
        <v>0</v>
      </c>
      <c r="O892">
        <v>12697140</v>
      </c>
      <c r="P892" t="s">
        <v>118</v>
      </c>
      <c r="Q892">
        <v>56193</v>
      </c>
      <c r="R892">
        <v>0</v>
      </c>
      <c r="S892">
        <v>9.3085636199999999E-3</v>
      </c>
      <c r="T892" s="19">
        <v>253003.54495590401</v>
      </c>
      <c r="U892" s="19">
        <v>126846.889697302</v>
      </c>
      <c r="V892" s="19">
        <f t="shared" si="13"/>
        <v>-126156.65525860201</v>
      </c>
      <c r="W892">
        <v>-128854.83</v>
      </c>
      <c r="X892">
        <v>0</v>
      </c>
      <c r="Y892">
        <v>-128854.83</v>
      </c>
      <c r="Z892">
        <v>2698.1747413979901</v>
      </c>
      <c r="AA892">
        <v>253003.54495590401</v>
      </c>
      <c r="AB892">
        <v>1.06645728694</v>
      </c>
      <c r="AC892">
        <v>1.4837057316969999</v>
      </c>
      <c r="AD892" s="55">
        <v>44516.209247685183</v>
      </c>
      <c r="AE892" s="55">
        <v>44516.336430868054</v>
      </c>
      <c r="AF892">
        <v>56193</v>
      </c>
      <c r="AG892" t="s">
        <v>2965</v>
      </c>
      <c r="AH892">
        <v>4613</v>
      </c>
      <c r="AI892" t="s">
        <v>120</v>
      </c>
      <c r="AJ892" t="s">
        <v>120</v>
      </c>
      <c r="AK892" s="55">
        <v>44516.151226851849</v>
      </c>
      <c r="AL892" s="55">
        <v>44516.250243055554</v>
      </c>
      <c r="AM892" t="s">
        <v>8</v>
      </c>
      <c r="AN892">
        <v>6483746</v>
      </c>
      <c r="AO892" t="s">
        <v>32</v>
      </c>
      <c r="AP892" t="s">
        <v>33</v>
      </c>
      <c r="AQ892">
        <v>3</v>
      </c>
      <c r="AR892" t="s">
        <v>161</v>
      </c>
      <c r="AS892" t="s">
        <v>2965</v>
      </c>
      <c r="AT892" s="53">
        <v>36161</v>
      </c>
      <c r="AU892" t="s">
        <v>240</v>
      </c>
      <c r="AV892" t="s">
        <v>161</v>
      </c>
      <c r="AW892" t="s">
        <v>8</v>
      </c>
      <c r="AX892" s="53">
        <v>44249</v>
      </c>
      <c r="AY892" t="s">
        <v>123</v>
      </c>
      <c r="AZ892" t="s">
        <v>52</v>
      </c>
      <c r="BA892" t="s">
        <v>53</v>
      </c>
      <c r="BB892" t="s">
        <v>233</v>
      </c>
      <c r="BC892" t="s">
        <v>120</v>
      </c>
      <c r="BD892" t="s">
        <v>124</v>
      </c>
      <c r="BE892" t="s">
        <v>120</v>
      </c>
    </row>
    <row r="893" spans="1:57" hidden="1" x14ac:dyDescent="0.3">
      <c r="A893" s="55">
        <v>44515</v>
      </c>
      <c r="B893" t="s">
        <v>8</v>
      </c>
      <c r="C893" t="s">
        <v>32</v>
      </c>
      <c r="D893" t="s">
        <v>33</v>
      </c>
      <c r="E893">
        <v>3</v>
      </c>
      <c r="F893" t="s">
        <v>52</v>
      </c>
      <c r="G893" t="s">
        <v>53</v>
      </c>
      <c r="H893" t="s">
        <v>116</v>
      </c>
      <c r="I893" t="s">
        <v>69</v>
      </c>
      <c r="J893" s="55">
        <v>44514</v>
      </c>
      <c r="K893" s="55">
        <v>44515</v>
      </c>
      <c r="L893">
        <v>4</v>
      </c>
      <c r="M893" t="s">
        <v>117</v>
      </c>
      <c r="N893">
        <v>0</v>
      </c>
      <c r="O893">
        <v>12697140</v>
      </c>
      <c r="P893" t="s">
        <v>118</v>
      </c>
      <c r="Q893">
        <v>56194</v>
      </c>
      <c r="R893">
        <v>0</v>
      </c>
      <c r="S893">
        <v>5.6125468709999999E-3</v>
      </c>
      <c r="T893" s="19">
        <v>153909.485947084</v>
      </c>
      <c r="U893" s="19">
        <v>156172.56386532099</v>
      </c>
      <c r="V893" s="19">
        <f t="shared" si="13"/>
        <v>2263.0779182369879</v>
      </c>
      <c r="W893">
        <v>0</v>
      </c>
      <c r="X893">
        <v>-1362.4</v>
      </c>
      <c r="Y893">
        <v>-1362.4</v>
      </c>
      <c r="Z893">
        <v>3625.4779182369898</v>
      </c>
      <c r="AA893">
        <v>152547.08594708401</v>
      </c>
      <c r="AB893">
        <v>2.3766287607060002</v>
      </c>
      <c r="AC893">
        <v>2.799284974371</v>
      </c>
      <c r="AD893" s="55">
        <v>44516.209247685183</v>
      </c>
      <c r="AE893" s="55">
        <v>44516.336430868054</v>
      </c>
      <c r="AF893">
        <v>56194</v>
      </c>
      <c r="AG893" t="s">
        <v>2966</v>
      </c>
      <c r="AH893">
        <v>9697</v>
      </c>
      <c r="AI893" t="s">
        <v>120</v>
      </c>
      <c r="AJ893" t="s">
        <v>120</v>
      </c>
      <c r="AK893" s="55">
        <v>44516.151226851849</v>
      </c>
      <c r="AL893" s="55">
        <v>44516.250243055554</v>
      </c>
      <c r="AM893" t="s">
        <v>8</v>
      </c>
      <c r="AN893">
        <v>6173694</v>
      </c>
      <c r="AO893" t="s">
        <v>32</v>
      </c>
      <c r="AP893" t="s">
        <v>33</v>
      </c>
      <c r="AQ893">
        <v>3</v>
      </c>
      <c r="AR893" t="s">
        <v>161</v>
      </c>
      <c r="AS893" t="s">
        <v>2966</v>
      </c>
      <c r="AT893" s="53">
        <v>36161</v>
      </c>
      <c r="AU893" t="s">
        <v>240</v>
      </c>
      <c r="AV893" t="s">
        <v>161</v>
      </c>
      <c r="AW893" t="s">
        <v>8</v>
      </c>
      <c r="AX893" s="53">
        <v>44249</v>
      </c>
      <c r="AY893" t="s">
        <v>123</v>
      </c>
      <c r="AZ893" t="s">
        <v>52</v>
      </c>
      <c r="BA893" t="s">
        <v>53</v>
      </c>
      <c r="BB893" t="s">
        <v>233</v>
      </c>
      <c r="BC893" t="s">
        <v>120</v>
      </c>
      <c r="BD893" t="s">
        <v>124</v>
      </c>
      <c r="BE893" t="s">
        <v>120</v>
      </c>
    </row>
    <row r="894" spans="1:57" hidden="1" x14ac:dyDescent="0.3">
      <c r="A894" s="55">
        <v>44515</v>
      </c>
      <c r="B894" t="s">
        <v>1</v>
      </c>
      <c r="C894" t="s">
        <v>32</v>
      </c>
      <c r="D894" t="s">
        <v>33</v>
      </c>
      <c r="E894">
        <v>3</v>
      </c>
      <c r="F894" t="s">
        <v>52</v>
      </c>
      <c r="G894" t="s">
        <v>53</v>
      </c>
      <c r="H894" t="s">
        <v>116</v>
      </c>
      <c r="I894" t="s">
        <v>69</v>
      </c>
      <c r="J894" s="55">
        <v>44514</v>
      </c>
      <c r="K894" s="55">
        <v>44515</v>
      </c>
      <c r="L894">
        <v>4</v>
      </c>
      <c r="M894" t="s">
        <v>117</v>
      </c>
      <c r="N894">
        <v>0</v>
      </c>
      <c r="O894">
        <v>12697140</v>
      </c>
      <c r="P894" t="s">
        <v>118</v>
      </c>
      <c r="Q894">
        <v>56196</v>
      </c>
      <c r="R894">
        <v>0</v>
      </c>
      <c r="S894">
        <v>1.1345987408E-2</v>
      </c>
      <c r="T894" s="19">
        <v>308380.02</v>
      </c>
      <c r="U894" s="19">
        <v>310445.59999999998</v>
      </c>
      <c r="V894" s="19">
        <f t="shared" si="13"/>
        <v>2065.5799999999581</v>
      </c>
      <c r="W894">
        <v>0</v>
      </c>
      <c r="X894">
        <v>0</v>
      </c>
      <c r="Y894">
        <v>0</v>
      </c>
      <c r="Z894">
        <v>2065.5799999999599</v>
      </c>
      <c r="AA894">
        <v>308380.02</v>
      </c>
      <c r="AB894">
        <v>0.66981641677000003</v>
      </c>
      <c r="AC894">
        <v>0.52531041069700002</v>
      </c>
      <c r="AD894" s="55">
        <v>44516.209247685183</v>
      </c>
      <c r="AE894" s="55">
        <v>44516.336430868054</v>
      </c>
      <c r="AF894">
        <v>56196</v>
      </c>
      <c r="AG894" t="s">
        <v>2967</v>
      </c>
      <c r="AH894" t="s">
        <v>2968</v>
      </c>
      <c r="AI894" t="s">
        <v>120</v>
      </c>
      <c r="AJ894">
        <v>0</v>
      </c>
      <c r="AK894" s="55">
        <v>44516.151192129626</v>
      </c>
      <c r="AL894" s="55">
        <v>44516.250243055554</v>
      </c>
      <c r="AM894" t="s">
        <v>1</v>
      </c>
      <c r="AN894">
        <v>6533232</v>
      </c>
      <c r="AO894" t="s">
        <v>32</v>
      </c>
      <c r="AP894" t="s">
        <v>33</v>
      </c>
      <c r="AQ894">
        <v>3</v>
      </c>
      <c r="AR894" t="s">
        <v>158</v>
      </c>
      <c r="AS894" t="s">
        <v>2967</v>
      </c>
      <c r="AT894" s="53">
        <v>36161</v>
      </c>
      <c r="AU894" t="s">
        <v>238</v>
      </c>
      <c r="AV894" t="s">
        <v>239</v>
      </c>
      <c r="AW894" t="s">
        <v>1</v>
      </c>
      <c r="AX894" s="53">
        <v>44249</v>
      </c>
      <c r="AY894" t="s">
        <v>123</v>
      </c>
      <c r="AZ894" t="s">
        <v>52</v>
      </c>
      <c r="BA894" t="s">
        <v>53</v>
      </c>
      <c r="BB894" t="s">
        <v>233</v>
      </c>
      <c r="BC894" t="s">
        <v>120</v>
      </c>
      <c r="BD894" t="s">
        <v>124</v>
      </c>
      <c r="BE894" t="s">
        <v>120</v>
      </c>
    </row>
    <row r="895" spans="1:57" hidden="1" x14ac:dyDescent="0.3">
      <c r="A895" s="55">
        <v>44515</v>
      </c>
      <c r="B895" t="s">
        <v>8</v>
      </c>
      <c r="C895" t="s">
        <v>32</v>
      </c>
      <c r="D895" t="s">
        <v>33</v>
      </c>
      <c r="E895">
        <v>3</v>
      </c>
      <c r="F895" t="s">
        <v>52</v>
      </c>
      <c r="G895" t="s">
        <v>53</v>
      </c>
      <c r="H895" t="s">
        <v>116</v>
      </c>
      <c r="I895" t="s">
        <v>69</v>
      </c>
      <c r="J895" s="55">
        <v>44514</v>
      </c>
      <c r="K895" s="55">
        <v>44515</v>
      </c>
      <c r="L895">
        <v>4</v>
      </c>
      <c r="M895" t="s">
        <v>117</v>
      </c>
      <c r="N895">
        <v>0</v>
      </c>
      <c r="O895">
        <v>12697140</v>
      </c>
      <c r="P895" t="s">
        <v>118</v>
      </c>
      <c r="Q895">
        <v>56208</v>
      </c>
      <c r="R895">
        <v>0</v>
      </c>
      <c r="S895">
        <v>4.4345220099999999E-2</v>
      </c>
      <c r="T895" s="19">
        <v>1205287.77</v>
      </c>
      <c r="U895" s="19">
        <v>1070502.72</v>
      </c>
      <c r="V895" s="19">
        <f t="shared" si="13"/>
        <v>-134785.05000000005</v>
      </c>
      <c r="W895">
        <v>-124316.45</v>
      </c>
      <c r="X895">
        <v>0</v>
      </c>
      <c r="Y895">
        <v>-124316.45</v>
      </c>
      <c r="Z895">
        <v>-10468.6000000001</v>
      </c>
      <c r="AA895">
        <v>1205287.77</v>
      </c>
      <c r="AB895">
        <v>-0.86855606275700004</v>
      </c>
      <c r="AC895">
        <v>-0.45929680076000001</v>
      </c>
      <c r="AD895" s="55">
        <v>44516.209247685183</v>
      </c>
      <c r="AE895" s="55">
        <v>44516.336430868054</v>
      </c>
      <c r="AF895">
        <v>56208</v>
      </c>
      <c r="AG895" t="s">
        <v>2969</v>
      </c>
      <c r="AH895">
        <v>4452</v>
      </c>
      <c r="AI895" t="s">
        <v>120</v>
      </c>
      <c r="AJ895">
        <v>0</v>
      </c>
      <c r="AK895" s="55">
        <v>44516.151226851849</v>
      </c>
      <c r="AL895" s="55">
        <v>44516.250243055554</v>
      </c>
      <c r="AM895" t="s">
        <v>8</v>
      </c>
      <c r="AN895">
        <v>6483809</v>
      </c>
      <c r="AO895" t="s">
        <v>32</v>
      </c>
      <c r="AP895" t="s">
        <v>33</v>
      </c>
      <c r="AQ895">
        <v>3</v>
      </c>
      <c r="AR895" t="s">
        <v>161</v>
      </c>
      <c r="AS895" t="s">
        <v>2969</v>
      </c>
      <c r="AT895" s="53">
        <v>36161</v>
      </c>
      <c r="AU895" t="s">
        <v>240</v>
      </c>
      <c r="AV895" t="s">
        <v>161</v>
      </c>
      <c r="AW895" t="s">
        <v>8</v>
      </c>
      <c r="AX895" s="53">
        <v>44249</v>
      </c>
      <c r="AY895" t="s">
        <v>123</v>
      </c>
      <c r="AZ895" t="s">
        <v>52</v>
      </c>
      <c r="BA895" t="s">
        <v>53</v>
      </c>
      <c r="BB895" t="s">
        <v>233</v>
      </c>
      <c r="BC895" t="s">
        <v>120</v>
      </c>
      <c r="BD895" t="s">
        <v>124</v>
      </c>
      <c r="BE895" t="s">
        <v>120</v>
      </c>
    </row>
    <row r="896" spans="1:57" hidden="1" x14ac:dyDescent="0.3">
      <c r="A896" s="55">
        <v>44515</v>
      </c>
      <c r="B896" t="s">
        <v>8</v>
      </c>
      <c r="C896" t="s">
        <v>32</v>
      </c>
      <c r="D896" t="s">
        <v>33</v>
      </c>
      <c r="E896">
        <v>3</v>
      </c>
      <c r="F896" t="s">
        <v>52</v>
      </c>
      <c r="G896" t="s">
        <v>53</v>
      </c>
      <c r="H896" t="s">
        <v>116</v>
      </c>
      <c r="I896" t="s">
        <v>69</v>
      </c>
      <c r="J896" s="55">
        <v>44514</v>
      </c>
      <c r="K896" s="55">
        <v>44515</v>
      </c>
      <c r="L896">
        <v>4</v>
      </c>
      <c r="M896" t="s">
        <v>117</v>
      </c>
      <c r="N896">
        <v>0</v>
      </c>
      <c r="O896">
        <v>12697140</v>
      </c>
      <c r="P896" t="s">
        <v>118</v>
      </c>
      <c r="Q896">
        <v>56213</v>
      </c>
      <c r="R896">
        <v>0</v>
      </c>
      <c r="S896">
        <v>5.5202253090000002E-3</v>
      </c>
      <c r="T896" s="19">
        <v>150037.81778640699</v>
      </c>
      <c r="U896" s="19">
        <v>148596.77974117099</v>
      </c>
      <c r="V896" s="19">
        <f t="shared" si="13"/>
        <v>-1441.0380452359968</v>
      </c>
      <c r="W896">
        <v>0</v>
      </c>
      <c r="X896">
        <v>0</v>
      </c>
      <c r="Y896">
        <v>0</v>
      </c>
      <c r="Z896">
        <v>-1441.038045236</v>
      </c>
      <c r="AA896">
        <v>150037.81778640699</v>
      </c>
      <c r="AB896">
        <v>-0.9604498829</v>
      </c>
      <c r="AC896">
        <v>-0.55156995194000003</v>
      </c>
      <c r="AD896" s="55">
        <v>44516.209247685183</v>
      </c>
      <c r="AE896" s="55">
        <v>44516.336430868054</v>
      </c>
      <c r="AF896">
        <v>56213</v>
      </c>
      <c r="AG896" t="s">
        <v>2970</v>
      </c>
      <c r="AH896">
        <v>2897</v>
      </c>
      <c r="AI896" t="s">
        <v>120</v>
      </c>
      <c r="AJ896" t="s">
        <v>120</v>
      </c>
      <c r="AK896" s="55">
        <v>44516.151226851849</v>
      </c>
      <c r="AL896" s="55">
        <v>44516.250243055554</v>
      </c>
      <c r="AM896" t="s">
        <v>8</v>
      </c>
      <c r="AN896">
        <v>6641760</v>
      </c>
      <c r="AO896" t="s">
        <v>32</v>
      </c>
      <c r="AP896" t="s">
        <v>33</v>
      </c>
      <c r="AQ896">
        <v>3</v>
      </c>
      <c r="AR896" t="s">
        <v>161</v>
      </c>
      <c r="AS896" t="s">
        <v>2970</v>
      </c>
      <c r="AT896" s="53">
        <v>36161</v>
      </c>
      <c r="AU896" t="s">
        <v>240</v>
      </c>
      <c r="AV896" t="s">
        <v>161</v>
      </c>
      <c r="AW896" t="s">
        <v>8</v>
      </c>
      <c r="AX896" s="53">
        <v>44249</v>
      </c>
      <c r="AY896" t="s">
        <v>123</v>
      </c>
      <c r="AZ896" t="s">
        <v>52</v>
      </c>
      <c r="BA896" t="s">
        <v>53</v>
      </c>
      <c r="BB896" t="s">
        <v>233</v>
      </c>
      <c r="BC896" t="s">
        <v>120</v>
      </c>
      <c r="BD896" t="s">
        <v>124</v>
      </c>
      <c r="BE896" t="s">
        <v>120</v>
      </c>
    </row>
    <row r="897" spans="1:57" hidden="1" x14ac:dyDescent="0.3">
      <c r="A897" s="55">
        <v>44515</v>
      </c>
      <c r="B897" t="s">
        <v>8</v>
      </c>
      <c r="C897" t="s">
        <v>32</v>
      </c>
      <c r="D897" t="s">
        <v>33</v>
      </c>
      <c r="E897">
        <v>3</v>
      </c>
      <c r="F897" t="s">
        <v>52</v>
      </c>
      <c r="G897" t="s">
        <v>53</v>
      </c>
      <c r="H897" t="s">
        <v>116</v>
      </c>
      <c r="I897" t="s">
        <v>69</v>
      </c>
      <c r="J897" s="55">
        <v>44514</v>
      </c>
      <c r="K897" s="55">
        <v>44515</v>
      </c>
      <c r="L897">
        <v>4</v>
      </c>
      <c r="M897" t="s">
        <v>117</v>
      </c>
      <c r="N897">
        <v>0</v>
      </c>
      <c r="O897">
        <v>12697140</v>
      </c>
      <c r="P897" t="s">
        <v>118</v>
      </c>
      <c r="Q897">
        <v>56228</v>
      </c>
      <c r="R897">
        <v>0</v>
      </c>
      <c r="S897">
        <v>1.6123443774000001E-2</v>
      </c>
      <c r="T897" s="19">
        <v>438229.63439427898</v>
      </c>
      <c r="U897" s="19">
        <v>434181.749337574</v>
      </c>
      <c r="V897" s="19">
        <f t="shared" si="13"/>
        <v>-4047.8850567049813</v>
      </c>
      <c r="W897">
        <v>0</v>
      </c>
      <c r="X897">
        <v>0</v>
      </c>
      <c r="Y897">
        <v>0</v>
      </c>
      <c r="Z897">
        <v>-4047.8850567049799</v>
      </c>
      <c r="AA897">
        <v>438229.63439427898</v>
      </c>
      <c r="AB897">
        <v>-0.92369039859699997</v>
      </c>
      <c r="AC897">
        <v>-0.51465857917500002</v>
      </c>
      <c r="AD897" s="55">
        <v>44516.209247685183</v>
      </c>
      <c r="AE897" s="55">
        <v>44516.336430868054</v>
      </c>
      <c r="AF897">
        <v>56228</v>
      </c>
      <c r="AG897" t="s">
        <v>2971</v>
      </c>
      <c r="AH897">
        <v>9021</v>
      </c>
      <c r="AI897" t="s">
        <v>120</v>
      </c>
      <c r="AJ897" t="s">
        <v>120</v>
      </c>
      <c r="AK897" s="55">
        <v>44516.151226851849</v>
      </c>
      <c r="AL897" s="55">
        <v>44516.250243055554</v>
      </c>
      <c r="AM897" t="s">
        <v>8</v>
      </c>
      <c r="AN897">
        <v>6957995</v>
      </c>
      <c r="AO897" t="s">
        <v>32</v>
      </c>
      <c r="AP897" t="s">
        <v>33</v>
      </c>
      <c r="AQ897">
        <v>3</v>
      </c>
      <c r="AR897" t="s">
        <v>161</v>
      </c>
      <c r="AS897" t="s">
        <v>2971</v>
      </c>
      <c r="AT897" s="53">
        <v>36161</v>
      </c>
      <c r="AU897" t="s">
        <v>240</v>
      </c>
      <c r="AV897" t="s">
        <v>161</v>
      </c>
      <c r="AW897" t="s">
        <v>8</v>
      </c>
      <c r="AX897" s="53">
        <v>44249</v>
      </c>
      <c r="AY897" t="s">
        <v>123</v>
      </c>
      <c r="AZ897" t="s">
        <v>52</v>
      </c>
      <c r="BA897" t="s">
        <v>53</v>
      </c>
      <c r="BB897" t="s">
        <v>233</v>
      </c>
      <c r="BC897" t="s">
        <v>120</v>
      </c>
      <c r="BD897" t="s">
        <v>124</v>
      </c>
      <c r="BE897" t="s">
        <v>120</v>
      </c>
    </row>
    <row r="898" spans="1:57" hidden="1" x14ac:dyDescent="0.3">
      <c r="A898" s="55">
        <v>44515</v>
      </c>
      <c r="B898" t="s">
        <v>8</v>
      </c>
      <c r="C898" t="s">
        <v>32</v>
      </c>
      <c r="D898" t="s">
        <v>33</v>
      </c>
      <c r="E898">
        <v>3</v>
      </c>
      <c r="F898" t="s">
        <v>52</v>
      </c>
      <c r="G898" t="s">
        <v>53</v>
      </c>
      <c r="H898" t="s">
        <v>116</v>
      </c>
      <c r="I898" t="s">
        <v>69</v>
      </c>
      <c r="J898" s="55">
        <v>44514</v>
      </c>
      <c r="K898" s="55">
        <v>44515</v>
      </c>
      <c r="L898">
        <v>4</v>
      </c>
      <c r="M898" t="s">
        <v>117</v>
      </c>
      <c r="N898">
        <v>0</v>
      </c>
      <c r="O898">
        <v>12697140</v>
      </c>
      <c r="P898" t="s">
        <v>118</v>
      </c>
      <c r="Q898">
        <v>56229</v>
      </c>
      <c r="R898">
        <v>0</v>
      </c>
      <c r="S898">
        <v>9.8032101009999997E-3</v>
      </c>
      <c r="T898" s="19">
        <v>266447.865504805</v>
      </c>
      <c r="U898" s="19">
        <v>267522.65584119299</v>
      </c>
      <c r="V898" s="19">
        <f t="shared" si="13"/>
        <v>1074.7903363879886</v>
      </c>
      <c r="W898">
        <v>0</v>
      </c>
      <c r="X898">
        <v>0</v>
      </c>
      <c r="Y898">
        <v>0</v>
      </c>
      <c r="Z898">
        <v>1074.79033638799</v>
      </c>
      <c r="AA898">
        <v>266447.865504805</v>
      </c>
      <c r="AB898">
        <v>0.40337734901799999</v>
      </c>
      <c r="AC898">
        <v>0.81789005072999998</v>
      </c>
      <c r="AD898" s="55">
        <v>44516.209247685183</v>
      </c>
      <c r="AE898" s="55">
        <v>44516.336430868054</v>
      </c>
      <c r="AF898">
        <v>56229</v>
      </c>
      <c r="AG898" t="s">
        <v>2972</v>
      </c>
      <c r="AH898">
        <v>5938</v>
      </c>
      <c r="AI898" t="s">
        <v>120</v>
      </c>
      <c r="AJ898" t="s">
        <v>120</v>
      </c>
      <c r="AK898" s="55">
        <v>44516.151226851849</v>
      </c>
      <c r="AL898" s="55">
        <v>44516.250243055554</v>
      </c>
      <c r="AM898" t="s">
        <v>8</v>
      </c>
      <c r="AN898">
        <v>6900212</v>
      </c>
      <c r="AO898" t="s">
        <v>32</v>
      </c>
      <c r="AP898" t="s">
        <v>33</v>
      </c>
      <c r="AQ898">
        <v>3</v>
      </c>
      <c r="AR898" t="s">
        <v>161</v>
      </c>
      <c r="AS898" t="s">
        <v>2972</v>
      </c>
      <c r="AT898" s="53">
        <v>36161</v>
      </c>
      <c r="AU898" t="s">
        <v>240</v>
      </c>
      <c r="AV898" t="s">
        <v>161</v>
      </c>
      <c r="AW898" t="s">
        <v>8</v>
      </c>
      <c r="AX898" s="53">
        <v>44249</v>
      </c>
      <c r="AY898" t="s">
        <v>123</v>
      </c>
      <c r="AZ898" t="s">
        <v>52</v>
      </c>
      <c r="BA898" t="s">
        <v>53</v>
      </c>
      <c r="BB898" t="s">
        <v>233</v>
      </c>
      <c r="BC898" t="s">
        <v>120</v>
      </c>
      <c r="BD898" t="s">
        <v>124</v>
      </c>
      <c r="BE898" t="s">
        <v>120</v>
      </c>
    </row>
    <row r="899" spans="1:57" hidden="1" x14ac:dyDescent="0.3">
      <c r="A899" s="55">
        <v>44515</v>
      </c>
      <c r="B899" t="s">
        <v>8</v>
      </c>
      <c r="C899" t="s">
        <v>32</v>
      </c>
      <c r="D899" t="s">
        <v>33</v>
      </c>
      <c r="E899">
        <v>3</v>
      </c>
      <c r="F899" t="s">
        <v>52</v>
      </c>
      <c r="G899" t="s">
        <v>53</v>
      </c>
      <c r="H899" t="s">
        <v>116</v>
      </c>
      <c r="I899" t="s">
        <v>69</v>
      </c>
      <c r="J899" s="55">
        <v>44514</v>
      </c>
      <c r="K899" s="55">
        <v>44515</v>
      </c>
      <c r="L899">
        <v>4</v>
      </c>
      <c r="M899" t="s">
        <v>117</v>
      </c>
      <c r="N899">
        <v>0</v>
      </c>
      <c r="O899">
        <v>12697140</v>
      </c>
      <c r="P899" t="s">
        <v>118</v>
      </c>
      <c r="Q899">
        <v>56236</v>
      </c>
      <c r="R899">
        <v>0</v>
      </c>
      <c r="S899">
        <v>7.0890657399999999E-3</v>
      </c>
      <c r="T899" s="19">
        <v>192678.35896143201</v>
      </c>
      <c r="U899" s="19">
        <v>191430.12763983299</v>
      </c>
      <c r="V899" s="19">
        <f t="shared" ref="V899:V962" si="14">U899-T899</f>
        <v>-1248.2313215990143</v>
      </c>
      <c r="W899">
        <v>0</v>
      </c>
      <c r="X899">
        <v>0</v>
      </c>
      <c r="Y899">
        <v>0</v>
      </c>
      <c r="Z899">
        <v>-1248.23132159901</v>
      </c>
      <c r="AA899">
        <v>192678.35896143201</v>
      </c>
      <c r="AB899">
        <v>-0.64783161343499995</v>
      </c>
      <c r="AC899">
        <v>-0.237659528959</v>
      </c>
      <c r="AD899" s="55">
        <v>44516.209247685183</v>
      </c>
      <c r="AE899" s="55">
        <v>44516.336430868054</v>
      </c>
      <c r="AF899">
        <v>56236</v>
      </c>
      <c r="AG899" t="s">
        <v>2973</v>
      </c>
      <c r="AH899">
        <v>7459</v>
      </c>
      <c r="AI899" t="s">
        <v>120</v>
      </c>
      <c r="AJ899">
        <v>0</v>
      </c>
      <c r="AK899" s="55">
        <v>44516.151226851849</v>
      </c>
      <c r="AL899" s="55">
        <v>44516.250243055554</v>
      </c>
      <c r="AM899" t="s">
        <v>8</v>
      </c>
      <c r="AN899">
        <v>6782090</v>
      </c>
      <c r="AO899" t="s">
        <v>32</v>
      </c>
      <c r="AP899" t="s">
        <v>33</v>
      </c>
      <c r="AQ899">
        <v>3</v>
      </c>
      <c r="AR899" t="s">
        <v>161</v>
      </c>
      <c r="AS899" t="s">
        <v>2973</v>
      </c>
      <c r="AT899" s="53">
        <v>36161</v>
      </c>
      <c r="AU899" t="s">
        <v>240</v>
      </c>
      <c r="AV899" t="s">
        <v>161</v>
      </c>
      <c r="AW899" t="s">
        <v>8</v>
      </c>
      <c r="AX899" s="53">
        <v>44249</v>
      </c>
      <c r="AY899" t="s">
        <v>123</v>
      </c>
      <c r="AZ899" t="s">
        <v>52</v>
      </c>
      <c r="BA899" t="s">
        <v>53</v>
      </c>
      <c r="BB899" t="s">
        <v>233</v>
      </c>
      <c r="BC899" t="s">
        <v>120</v>
      </c>
      <c r="BD899" t="s">
        <v>124</v>
      </c>
      <c r="BE899" t="s">
        <v>120</v>
      </c>
    </row>
    <row r="900" spans="1:57" hidden="1" x14ac:dyDescent="0.3">
      <c r="A900" s="55">
        <v>44515</v>
      </c>
      <c r="B900" t="s">
        <v>4</v>
      </c>
      <c r="C900" t="s">
        <v>32</v>
      </c>
      <c r="D900" t="s">
        <v>33</v>
      </c>
      <c r="E900">
        <v>3</v>
      </c>
      <c r="F900" t="s">
        <v>52</v>
      </c>
      <c r="G900" t="s">
        <v>53</v>
      </c>
      <c r="H900" t="s">
        <v>116</v>
      </c>
      <c r="I900" t="s">
        <v>69</v>
      </c>
      <c r="J900" s="55">
        <v>44514</v>
      </c>
      <c r="K900" s="55">
        <v>44515</v>
      </c>
      <c r="L900">
        <v>4</v>
      </c>
      <c r="M900" t="s">
        <v>117</v>
      </c>
      <c r="N900">
        <v>0</v>
      </c>
      <c r="O900">
        <v>12697140</v>
      </c>
      <c r="P900" t="s">
        <v>118</v>
      </c>
      <c r="Q900">
        <v>56250</v>
      </c>
      <c r="R900">
        <v>0</v>
      </c>
      <c r="S900">
        <v>9.011532438E-3</v>
      </c>
      <c r="T900" s="19">
        <v>244930.34</v>
      </c>
      <c r="U900" s="19">
        <v>119734.34</v>
      </c>
      <c r="V900" s="19">
        <f t="shared" si="14"/>
        <v>-125196</v>
      </c>
      <c r="W900">
        <v>-126989.42</v>
      </c>
      <c r="X900">
        <v>0</v>
      </c>
      <c r="Y900">
        <v>-126989.42</v>
      </c>
      <c r="Z900">
        <v>1793.42</v>
      </c>
      <c r="AA900">
        <v>244930.34</v>
      </c>
      <c r="AB900">
        <v>0.7322163518</v>
      </c>
      <c r="AC900">
        <v>1.342857142857</v>
      </c>
      <c r="AD900" s="55">
        <v>44516.209247685183</v>
      </c>
      <c r="AE900" s="55">
        <v>44516.336430868054</v>
      </c>
      <c r="AF900">
        <v>56250</v>
      </c>
      <c r="AG900" t="s">
        <v>2974</v>
      </c>
      <c r="AH900" t="s">
        <v>2975</v>
      </c>
      <c r="AI900" t="s">
        <v>120</v>
      </c>
      <c r="AJ900" t="s">
        <v>120</v>
      </c>
      <c r="AK900" s="55">
        <v>44516.151192129626</v>
      </c>
      <c r="AL900" s="55">
        <v>44516.250243055554</v>
      </c>
      <c r="AM900" t="s">
        <v>4</v>
      </c>
      <c r="AN900">
        <v>4354134</v>
      </c>
      <c r="AO900" t="s">
        <v>32</v>
      </c>
      <c r="AP900" t="s">
        <v>33</v>
      </c>
      <c r="AQ900">
        <v>3</v>
      </c>
      <c r="AR900" t="s">
        <v>206</v>
      </c>
      <c r="AS900" t="s">
        <v>2974</v>
      </c>
      <c r="AT900" s="53">
        <v>36161</v>
      </c>
      <c r="AU900" t="s">
        <v>243</v>
      </c>
      <c r="AV900" t="s">
        <v>206</v>
      </c>
      <c r="AW900" t="s">
        <v>4</v>
      </c>
      <c r="AX900" s="53">
        <v>44249</v>
      </c>
      <c r="AY900" t="s">
        <v>123</v>
      </c>
      <c r="AZ900" t="s">
        <v>52</v>
      </c>
      <c r="BA900" t="s">
        <v>53</v>
      </c>
      <c r="BB900" t="s">
        <v>233</v>
      </c>
      <c r="BC900" t="s">
        <v>120</v>
      </c>
      <c r="BD900" t="s">
        <v>124</v>
      </c>
      <c r="BE900" t="s">
        <v>120</v>
      </c>
    </row>
    <row r="901" spans="1:57" hidden="1" x14ac:dyDescent="0.3">
      <c r="A901" s="55">
        <v>44515</v>
      </c>
      <c r="B901" t="s">
        <v>8</v>
      </c>
      <c r="C901" t="s">
        <v>32</v>
      </c>
      <c r="D901" t="s">
        <v>33</v>
      </c>
      <c r="E901">
        <v>3</v>
      </c>
      <c r="F901" t="s">
        <v>52</v>
      </c>
      <c r="G901" t="s">
        <v>53</v>
      </c>
      <c r="H901" t="s">
        <v>116</v>
      </c>
      <c r="I901" t="s">
        <v>69</v>
      </c>
      <c r="J901" s="55">
        <v>44514</v>
      </c>
      <c r="K901" s="55">
        <v>44515</v>
      </c>
      <c r="L901">
        <v>4</v>
      </c>
      <c r="M901" t="s">
        <v>117</v>
      </c>
      <c r="N901">
        <v>0</v>
      </c>
      <c r="O901">
        <v>12697140</v>
      </c>
      <c r="P901" t="s">
        <v>118</v>
      </c>
      <c r="Q901">
        <v>56252</v>
      </c>
      <c r="R901">
        <v>0</v>
      </c>
      <c r="S901">
        <v>2.0070831742E-2</v>
      </c>
      <c r="T901" s="19">
        <v>545518.27631565102</v>
      </c>
      <c r="U901" s="19">
        <v>411277.76806755899</v>
      </c>
      <c r="V901" s="19">
        <f t="shared" si="14"/>
        <v>-134240.50824809202</v>
      </c>
      <c r="W901">
        <v>-131997.63</v>
      </c>
      <c r="X901">
        <v>0</v>
      </c>
      <c r="Y901">
        <v>-131997.63</v>
      </c>
      <c r="Z901">
        <v>-2242.8782480920199</v>
      </c>
      <c r="AA901">
        <v>545518.27631565102</v>
      </c>
      <c r="AB901">
        <v>-0.411146307185</v>
      </c>
      <c r="AC901">
        <v>0</v>
      </c>
      <c r="AD901" s="55">
        <v>44516.209247685183</v>
      </c>
      <c r="AE901" s="55">
        <v>44516.336430868054</v>
      </c>
      <c r="AF901">
        <v>56252</v>
      </c>
      <c r="AG901" t="s">
        <v>2976</v>
      </c>
      <c r="AH901">
        <v>6988</v>
      </c>
      <c r="AI901" t="s">
        <v>120</v>
      </c>
      <c r="AJ901">
        <v>0</v>
      </c>
      <c r="AK901" s="55">
        <v>44516.151226851849</v>
      </c>
      <c r="AL901" s="55">
        <v>44516.250243055554</v>
      </c>
      <c r="AM901" t="s">
        <v>8</v>
      </c>
      <c r="AN901">
        <v>6641801</v>
      </c>
      <c r="AO901" t="s">
        <v>32</v>
      </c>
      <c r="AP901" t="s">
        <v>33</v>
      </c>
      <c r="AQ901">
        <v>3</v>
      </c>
      <c r="AR901" t="s">
        <v>161</v>
      </c>
      <c r="AS901" t="s">
        <v>2976</v>
      </c>
      <c r="AT901" s="53">
        <v>36161</v>
      </c>
      <c r="AU901" t="s">
        <v>240</v>
      </c>
      <c r="AV901" t="s">
        <v>161</v>
      </c>
      <c r="AW901" t="s">
        <v>8</v>
      </c>
      <c r="AX901" s="53">
        <v>44249</v>
      </c>
      <c r="AY901" t="s">
        <v>123</v>
      </c>
      <c r="AZ901" t="s">
        <v>52</v>
      </c>
      <c r="BA901" t="s">
        <v>53</v>
      </c>
      <c r="BB901" t="s">
        <v>233</v>
      </c>
      <c r="BC901" t="s">
        <v>120</v>
      </c>
      <c r="BD901" t="s">
        <v>124</v>
      </c>
      <c r="BE901" t="s">
        <v>120</v>
      </c>
    </row>
    <row r="902" spans="1:57" hidden="1" x14ac:dyDescent="0.3">
      <c r="A902" s="55">
        <v>44515</v>
      </c>
      <c r="B902" t="s">
        <v>5</v>
      </c>
      <c r="C902" t="s">
        <v>32</v>
      </c>
      <c r="D902" t="s">
        <v>33</v>
      </c>
      <c r="E902">
        <v>3</v>
      </c>
      <c r="F902" t="s">
        <v>52</v>
      </c>
      <c r="G902" t="s">
        <v>53</v>
      </c>
      <c r="H902" t="s">
        <v>116</v>
      </c>
      <c r="I902" t="s">
        <v>69</v>
      </c>
      <c r="J902" s="55">
        <v>44514</v>
      </c>
      <c r="K902" s="55">
        <v>44515</v>
      </c>
      <c r="L902">
        <v>4</v>
      </c>
      <c r="M902" t="s">
        <v>117</v>
      </c>
      <c r="N902">
        <v>0</v>
      </c>
      <c r="O902">
        <v>12697140</v>
      </c>
      <c r="P902" t="s">
        <v>118</v>
      </c>
      <c r="Q902">
        <v>56255</v>
      </c>
      <c r="R902">
        <v>0</v>
      </c>
      <c r="S902">
        <v>6.4187498669000004E-2</v>
      </c>
      <c r="T902" s="19">
        <v>1744594.05</v>
      </c>
      <c r="U902" s="19">
        <v>1597215.84</v>
      </c>
      <c r="V902" s="19">
        <f t="shared" si="14"/>
        <v>-147378.20999999996</v>
      </c>
      <c r="W902">
        <v>-125858.81</v>
      </c>
      <c r="X902">
        <v>0</v>
      </c>
      <c r="Y902">
        <v>-125858.81</v>
      </c>
      <c r="Z902">
        <v>-21519.4</v>
      </c>
      <c r="AA902">
        <v>1744594.05</v>
      </c>
      <c r="AB902">
        <v>-1.233490392794</v>
      </c>
      <c r="AC902">
        <v>-1.116279069767</v>
      </c>
      <c r="AD902" s="55">
        <v>44516.209247685183</v>
      </c>
      <c r="AE902" s="55">
        <v>44516.336430868054</v>
      </c>
      <c r="AF902">
        <v>56255</v>
      </c>
      <c r="AG902" t="s">
        <v>2977</v>
      </c>
      <c r="AH902" t="s">
        <v>2978</v>
      </c>
      <c r="AI902" t="s">
        <v>120</v>
      </c>
      <c r="AJ902" t="s">
        <v>120</v>
      </c>
      <c r="AK902" s="55">
        <v>44516.151203703703</v>
      </c>
      <c r="AL902" s="55">
        <v>44516.250243055554</v>
      </c>
      <c r="AM902" t="s">
        <v>5</v>
      </c>
      <c r="AN902">
        <v>53673</v>
      </c>
      <c r="AO902" t="s">
        <v>32</v>
      </c>
      <c r="AP902" t="s">
        <v>33</v>
      </c>
      <c r="AQ902">
        <v>3</v>
      </c>
      <c r="AR902" t="s">
        <v>167</v>
      </c>
      <c r="AS902" t="s">
        <v>2977</v>
      </c>
      <c r="AT902" s="53">
        <v>36161</v>
      </c>
      <c r="AU902" t="s">
        <v>241</v>
      </c>
      <c r="AV902" t="s">
        <v>167</v>
      </c>
      <c r="AW902" t="s">
        <v>5</v>
      </c>
      <c r="AX902" s="53">
        <v>44249</v>
      </c>
      <c r="AY902" t="s">
        <v>123</v>
      </c>
      <c r="AZ902" t="s">
        <v>52</v>
      </c>
      <c r="BA902" t="s">
        <v>53</v>
      </c>
      <c r="BB902" t="s">
        <v>233</v>
      </c>
      <c r="BC902" t="s">
        <v>120</v>
      </c>
      <c r="BD902" t="s">
        <v>124</v>
      </c>
      <c r="BE902" t="s">
        <v>120</v>
      </c>
    </row>
    <row r="903" spans="1:57" hidden="1" x14ac:dyDescent="0.3">
      <c r="A903" s="55">
        <v>44515</v>
      </c>
      <c r="B903" t="s">
        <v>4</v>
      </c>
      <c r="C903" t="s">
        <v>32</v>
      </c>
      <c r="D903" t="s">
        <v>33</v>
      </c>
      <c r="E903">
        <v>3</v>
      </c>
      <c r="F903" t="s">
        <v>52</v>
      </c>
      <c r="G903" t="s">
        <v>53</v>
      </c>
      <c r="H903" t="s">
        <v>116</v>
      </c>
      <c r="I903" t="s">
        <v>69</v>
      </c>
      <c r="J903" s="55">
        <v>44514</v>
      </c>
      <c r="K903" s="55">
        <v>44515</v>
      </c>
      <c r="L903">
        <v>4</v>
      </c>
      <c r="M903" t="s">
        <v>117</v>
      </c>
      <c r="N903">
        <v>0</v>
      </c>
      <c r="O903">
        <v>12697140</v>
      </c>
      <c r="P903" t="s">
        <v>118</v>
      </c>
      <c r="Q903">
        <v>56272</v>
      </c>
      <c r="R903">
        <v>0</v>
      </c>
      <c r="S903">
        <v>4.8999787330000003E-3</v>
      </c>
      <c r="T903" s="19">
        <v>133179.73000000001</v>
      </c>
      <c r="U903" s="19">
        <v>132620.65</v>
      </c>
      <c r="V903" s="19">
        <f t="shared" si="14"/>
        <v>-559.0800000000163</v>
      </c>
      <c r="W903">
        <v>0</v>
      </c>
      <c r="X903">
        <v>0</v>
      </c>
      <c r="Y903">
        <v>0</v>
      </c>
      <c r="Z903">
        <v>-559.08000000001596</v>
      </c>
      <c r="AA903">
        <v>133179.73000000001</v>
      </c>
      <c r="AB903">
        <v>-0.419793612737</v>
      </c>
      <c r="AC903">
        <v>0.18387181507700001</v>
      </c>
      <c r="AD903" s="55">
        <v>44516.209247685183</v>
      </c>
      <c r="AE903" s="55">
        <v>44516.336430868054</v>
      </c>
      <c r="AF903">
        <v>56272</v>
      </c>
      <c r="AG903" t="s">
        <v>2979</v>
      </c>
      <c r="AH903" t="s">
        <v>2980</v>
      </c>
      <c r="AI903" t="s">
        <v>120</v>
      </c>
      <c r="AJ903">
        <v>0</v>
      </c>
      <c r="AK903" s="55">
        <v>44516.151261574072</v>
      </c>
      <c r="AL903" s="55">
        <v>44516.250254629631</v>
      </c>
      <c r="AM903" t="s">
        <v>4</v>
      </c>
      <c r="AN903" t="s">
        <v>2981</v>
      </c>
      <c r="AO903" t="s">
        <v>32</v>
      </c>
      <c r="AP903" t="s">
        <v>33</v>
      </c>
      <c r="AQ903">
        <v>3</v>
      </c>
      <c r="AR903" t="s">
        <v>900</v>
      </c>
      <c r="AS903" t="s">
        <v>2979</v>
      </c>
      <c r="AT903" s="53">
        <v>36161</v>
      </c>
      <c r="AU903" t="s">
        <v>901</v>
      </c>
      <c r="AV903" t="s">
        <v>902</v>
      </c>
      <c r="AW903" t="s">
        <v>4</v>
      </c>
      <c r="AX903" s="53">
        <v>44249</v>
      </c>
      <c r="AY903" t="s">
        <v>123</v>
      </c>
      <c r="AZ903" t="s">
        <v>52</v>
      </c>
      <c r="BA903" t="s">
        <v>53</v>
      </c>
      <c r="BB903" t="s">
        <v>233</v>
      </c>
      <c r="BC903" t="s">
        <v>120</v>
      </c>
      <c r="BD903" t="s">
        <v>124</v>
      </c>
      <c r="BE903" t="s">
        <v>120</v>
      </c>
    </row>
    <row r="904" spans="1:57" hidden="1" x14ac:dyDescent="0.3">
      <c r="A904" s="55">
        <v>44515</v>
      </c>
      <c r="B904" t="s">
        <v>8</v>
      </c>
      <c r="C904" t="s">
        <v>32</v>
      </c>
      <c r="D904" t="s">
        <v>33</v>
      </c>
      <c r="E904">
        <v>3</v>
      </c>
      <c r="F904" t="s">
        <v>52</v>
      </c>
      <c r="G904" t="s">
        <v>53</v>
      </c>
      <c r="H904" t="s">
        <v>116</v>
      </c>
      <c r="I904" t="s">
        <v>69</v>
      </c>
      <c r="J904" s="55">
        <v>44514</v>
      </c>
      <c r="K904" s="55">
        <v>44515</v>
      </c>
      <c r="L904">
        <v>4</v>
      </c>
      <c r="M904" t="s">
        <v>117</v>
      </c>
      <c r="N904">
        <v>0</v>
      </c>
      <c r="O904">
        <v>12697140</v>
      </c>
      <c r="P904" t="s">
        <v>118</v>
      </c>
      <c r="Q904">
        <v>56278</v>
      </c>
      <c r="R904">
        <v>0</v>
      </c>
      <c r="S904">
        <v>7.6575260520000002E-3</v>
      </c>
      <c r="T904" s="19">
        <v>208128.91395112101</v>
      </c>
      <c r="U904" s="19">
        <v>83352.345029611795</v>
      </c>
      <c r="V904" s="19">
        <f t="shared" si="14"/>
        <v>-124776.56892150921</v>
      </c>
      <c r="W904">
        <v>-123459.32</v>
      </c>
      <c r="X904">
        <v>0</v>
      </c>
      <c r="Y904">
        <v>-123459.32</v>
      </c>
      <c r="Z904">
        <v>-1317.24892150921</v>
      </c>
      <c r="AA904">
        <v>208128.91395112101</v>
      </c>
      <c r="AB904">
        <v>-0.63290049253699998</v>
      </c>
      <c r="AC904">
        <v>-0.222667557337</v>
      </c>
      <c r="AD904" s="55">
        <v>44516.209247685183</v>
      </c>
      <c r="AE904" s="55">
        <v>44516.336430868054</v>
      </c>
      <c r="AF904">
        <v>56278</v>
      </c>
      <c r="AG904" t="s">
        <v>2982</v>
      </c>
      <c r="AH904">
        <v>4091</v>
      </c>
      <c r="AI904" t="s">
        <v>120</v>
      </c>
      <c r="AJ904" t="s">
        <v>120</v>
      </c>
      <c r="AK904" s="55">
        <v>44516.151226851849</v>
      </c>
      <c r="AL904" s="55">
        <v>44516.250243055554</v>
      </c>
      <c r="AM904" t="s">
        <v>8</v>
      </c>
      <c r="AN904">
        <v>6640541</v>
      </c>
      <c r="AO904" t="s">
        <v>32</v>
      </c>
      <c r="AP904" t="s">
        <v>33</v>
      </c>
      <c r="AQ904">
        <v>3</v>
      </c>
      <c r="AR904" t="s">
        <v>161</v>
      </c>
      <c r="AS904" t="s">
        <v>2982</v>
      </c>
      <c r="AT904" s="53">
        <v>36161</v>
      </c>
      <c r="AU904" t="s">
        <v>240</v>
      </c>
      <c r="AV904" t="s">
        <v>161</v>
      </c>
      <c r="AW904" t="s">
        <v>8</v>
      </c>
      <c r="AX904" s="53">
        <v>44249</v>
      </c>
      <c r="AY904" t="s">
        <v>123</v>
      </c>
      <c r="AZ904" t="s">
        <v>52</v>
      </c>
      <c r="BA904" t="s">
        <v>53</v>
      </c>
      <c r="BB904" t="s">
        <v>233</v>
      </c>
      <c r="BC904" t="s">
        <v>120</v>
      </c>
      <c r="BD904" t="s">
        <v>124</v>
      </c>
      <c r="BE904" t="s">
        <v>120</v>
      </c>
    </row>
    <row r="905" spans="1:57" hidden="1" x14ac:dyDescent="0.3">
      <c r="A905" s="55">
        <v>44515</v>
      </c>
      <c r="B905" t="s">
        <v>8</v>
      </c>
      <c r="C905" t="s">
        <v>32</v>
      </c>
      <c r="D905" t="s">
        <v>33</v>
      </c>
      <c r="E905">
        <v>3</v>
      </c>
      <c r="F905" t="s">
        <v>52</v>
      </c>
      <c r="G905" t="s">
        <v>53</v>
      </c>
      <c r="H905" t="s">
        <v>116</v>
      </c>
      <c r="I905" t="s">
        <v>69</v>
      </c>
      <c r="J905" s="55">
        <v>44514</v>
      </c>
      <c r="K905" s="55">
        <v>44515</v>
      </c>
      <c r="L905">
        <v>4</v>
      </c>
      <c r="M905" t="s">
        <v>117</v>
      </c>
      <c r="N905">
        <v>0</v>
      </c>
      <c r="O905">
        <v>12697140</v>
      </c>
      <c r="P905" t="s">
        <v>118</v>
      </c>
      <c r="Q905">
        <v>56281</v>
      </c>
      <c r="R905">
        <v>0</v>
      </c>
      <c r="S905">
        <v>1.3862451545E-2</v>
      </c>
      <c r="T905" s="19">
        <v>376776.64632179402</v>
      </c>
      <c r="U905" s="19">
        <v>372700.10604737903</v>
      </c>
      <c r="V905" s="19">
        <f t="shared" si="14"/>
        <v>-4076.5402744149906</v>
      </c>
      <c r="W905">
        <v>0</v>
      </c>
      <c r="X905">
        <v>0</v>
      </c>
      <c r="Y905">
        <v>0</v>
      </c>
      <c r="Z905">
        <v>-4076.5402744149901</v>
      </c>
      <c r="AA905">
        <v>376776.64632179402</v>
      </c>
      <c r="AB905">
        <v>-1.0819514198160001</v>
      </c>
      <c r="AC905">
        <v>-0.67357185195900005</v>
      </c>
      <c r="AD905" s="55">
        <v>44516.209247685183</v>
      </c>
      <c r="AE905" s="55">
        <v>44516.336430868054</v>
      </c>
      <c r="AF905">
        <v>56281</v>
      </c>
      <c r="AG905" t="s">
        <v>2983</v>
      </c>
      <c r="AH905">
        <v>6965</v>
      </c>
      <c r="AI905" t="s">
        <v>120</v>
      </c>
      <c r="AJ905" t="s">
        <v>120</v>
      </c>
      <c r="AK905" s="55">
        <v>44516.151226851849</v>
      </c>
      <c r="AL905" s="55">
        <v>44516.250243055554</v>
      </c>
      <c r="AM905" t="s">
        <v>8</v>
      </c>
      <c r="AN905">
        <v>6405870</v>
      </c>
      <c r="AO905" t="s">
        <v>32</v>
      </c>
      <c r="AP905" t="s">
        <v>33</v>
      </c>
      <c r="AQ905">
        <v>3</v>
      </c>
      <c r="AR905" t="s">
        <v>161</v>
      </c>
      <c r="AS905" t="s">
        <v>2983</v>
      </c>
      <c r="AT905" s="53">
        <v>36161</v>
      </c>
      <c r="AU905" t="s">
        <v>240</v>
      </c>
      <c r="AV905" t="s">
        <v>161</v>
      </c>
      <c r="AW905" t="s">
        <v>8</v>
      </c>
      <c r="AX905" s="53">
        <v>44249</v>
      </c>
      <c r="AY905" t="s">
        <v>123</v>
      </c>
      <c r="AZ905" t="s">
        <v>52</v>
      </c>
      <c r="BA905" t="s">
        <v>53</v>
      </c>
      <c r="BB905" t="s">
        <v>233</v>
      </c>
      <c r="BC905" t="s">
        <v>120</v>
      </c>
      <c r="BD905" t="s">
        <v>124</v>
      </c>
      <c r="BE905" t="s">
        <v>120</v>
      </c>
    </row>
    <row r="906" spans="1:57" hidden="1" x14ac:dyDescent="0.3">
      <c r="A906" s="55">
        <v>44515</v>
      </c>
      <c r="B906" t="s">
        <v>13</v>
      </c>
      <c r="C906" t="s">
        <v>32</v>
      </c>
      <c r="D906" t="s">
        <v>272</v>
      </c>
      <c r="E906">
        <v>3</v>
      </c>
      <c r="F906" t="s">
        <v>52</v>
      </c>
      <c r="G906" t="s">
        <v>53</v>
      </c>
      <c r="H906" t="s">
        <v>116</v>
      </c>
      <c r="I906" t="s">
        <v>69</v>
      </c>
      <c r="J906" s="55">
        <v>44514</v>
      </c>
      <c r="K906" s="55">
        <v>44515</v>
      </c>
      <c r="L906">
        <v>4</v>
      </c>
      <c r="M906" t="s">
        <v>117</v>
      </c>
      <c r="N906">
        <v>0</v>
      </c>
      <c r="O906">
        <v>12697140</v>
      </c>
      <c r="P906" t="s">
        <v>118</v>
      </c>
      <c r="Q906">
        <v>56285</v>
      </c>
      <c r="R906">
        <v>0</v>
      </c>
      <c r="S906">
        <v>3.5699216589E-2</v>
      </c>
      <c r="T906" s="19">
        <v>970292.38</v>
      </c>
      <c r="U906" s="19">
        <v>833054.88</v>
      </c>
      <c r="V906" s="19">
        <f t="shared" si="14"/>
        <v>-137237.5</v>
      </c>
      <c r="W906">
        <v>-121939.57</v>
      </c>
      <c r="X906">
        <v>0</v>
      </c>
      <c r="Y906">
        <v>-121939.57</v>
      </c>
      <c r="Z906">
        <v>-15297.93</v>
      </c>
      <c r="AA906">
        <v>970292.38</v>
      </c>
      <c r="AB906">
        <v>-1.5766309532389999</v>
      </c>
      <c r="AC906">
        <v>-1.18763613733</v>
      </c>
      <c r="AD906" s="55">
        <v>44516.209247685183</v>
      </c>
      <c r="AE906" s="55">
        <v>44516.336430868054</v>
      </c>
      <c r="AF906">
        <v>56285</v>
      </c>
      <c r="AG906" t="s">
        <v>2984</v>
      </c>
      <c r="AH906" t="s">
        <v>2985</v>
      </c>
      <c r="AI906" t="s">
        <v>120</v>
      </c>
      <c r="AJ906" t="s">
        <v>120</v>
      </c>
      <c r="AK906" s="55">
        <v>44516.151284722226</v>
      </c>
      <c r="AL906" s="55">
        <v>44516.250254629631</v>
      </c>
      <c r="AM906" t="s">
        <v>13</v>
      </c>
      <c r="AN906">
        <v>866674104</v>
      </c>
      <c r="AO906" t="s">
        <v>32</v>
      </c>
      <c r="AP906" t="s">
        <v>272</v>
      </c>
      <c r="AQ906">
        <v>3</v>
      </c>
      <c r="AR906" t="s">
        <v>122</v>
      </c>
      <c r="AS906" t="s">
        <v>2984</v>
      </c>
      <c r="AT906" s="53">
        <v>36161</v>
      </c>
      <c r="AU906" t="s">
        <v>232</v>
      </c>
      <c r="AV906" t="s">
        <v>122</v>
      </c>
      <c r="AW906" t="s">
        <v>13</v>
      </c>
      <c r="AX906" s="53">
        <v>44249</v>
      </c>
      <c r="AY906" t="s">
        <v>123</v>
      </c>
      <c r="AZ906" t="s">
        <v>52</v>
      </c>
      <c r="BA906" t="s">
        <v>53</v>
      </c>
      <c r="BB906" t="s">
        <v>233</v>
      </c>
      <c r="BC906" t="s">
        <v>120</v>
      </c>
      <c r="BD906" t="s">
        <v>124</v>
      </c>
      <c r="BE906" t="s">
        <v>120</v>
      </c>
    </row>
    <row r="907" spans="1:57" hidden="1" x14ac:dyDescent="0.3">
      <c r="A907" s="55">
        <v>44515</v>
      </c>
      <c r="B907" t="s">
        <v>4</v>
      </c>
      <c r="C907" t="s">
        <v>32</v>
      </c>
      <c r="D907" t="s">
        <v>33</v>
      </c>
      <c r="E907">
        <v>3</v>
      </c>
      <c r="F907" t="s">
        <v>52</v>
      </c>
      <c r="G907" t="s">
        <v>53</v>
      </c>
      <c r="H907" t="s">
        <v>116</v>
      </c>
      <c r="I907" t="s">
        <v>69</v>
      </c>
      <c r="J907" s="55">
        <v>44514</v>
      </c>
      <c r="K907" s="55">
        <v>44515</v>
      </c>
      <c r="L907">
        <v>4</v>
      </c>
      <c r="M907" t="s">
        <v>117</v>
      </c>
      <c r="N907">
        <v>0</v>
      </c>
      <c r="O907">
        <v>12697140</v>
      </c>
      <c r="P907" t="s">
        <v>118</v>
      </c>
      <c r="Q907">
        <v>56294</v>
      </c>
      <c r="R907">
        <v>0</v>
      </c>
      <c r="S907">
        <v>5.1090544571999998E-2</v>
      </c>
      <c r="T907" s="19">
        <v>1388623.36</v>
      </c>
      <c r="U907" s="19">
        <v>1241682.1200000001</v>
      </c>
      <c r="V907" s="19">
        <f t="shared" si="14"/>
        <v>-146941.24</v>
      </c>
      <c r="W907">
        <v>-121603.71</v>
      </c>
      <c r="X907">
        <v>0</v>
      </c>
      <c r="Y907">
        <v>-121603.71</v>
      </c>
      <c r="Z907">
        <v>-25337.53</v>
      </c>
      <c r="AA907">
        <v>1388623.36</v>
      </c>
      <c r="AB907">
        <v>-1.8246509982379999</v>
      </c>
      <c r="AC907">
        <v>-1.2295086681530001</v>
      </c>
      <c r="AD907" s="55">
        <v>44516.209247685183</v>
      </c>
      <c r="AE907" s="55">
        <v>44516.336430868054</v>
      </c>
      <c r="AF907">
        <v>56294</v>
      </c>
      <c r="AG907" t="s">
        <v>2986</v>
      </c>
      <c r="AH907" t="s">
        <v>2987</v>
      </c>
      <c r="AI907" t="s">
        <v>120</v>
      </c>
      <c r="AJ907" t="s">
        <v>120</v>
      </c>
      <c r="AK907" s="55">
        <v>44516.151261574072</v>
      </c>
      <c r="AL907" s="55">
        <v>44516.250254629631</v>
      </c>
      <c r="AM907" t="s">
        <v>4</v>
      </c>
      <c r="AN907">
        <v>5902941</v>
      </c>
      <c r="AO907" t="s">
        <v>32</v>
      </c>
      <c r="AP907" t="s">
        <v>33</v>
      </c>
      <c r="AQ907">
        <v>3</v>
      </c>
      <c r="AR907" t="s">
        <v>900</v>
      </c>
      <c r="AS907" t="s">
        <v>2986</v>
      </c>
      <c r="AT907" s="53">
        <v>36161</v>
      </c>
      <c r="AU907" t="s">
        <v>901</v>
      </c>
      <c r="AV907" t="s">
        <v>902</v>
      </c>
      <c r="AW907" t="s">
        <v>4</v>
      </c>
      <c r="AX907" s="53">
        <v>44249</v>
      </c>
      <c r="AY907" t="s">
        <v>123</v>
      </c>
      <c r="AZ907" t="s">
        <v>52</v>
      </c>
      <c r="BA907" t="s">
        <v>53</v>
      </c>
      <c r="BB907" t="s">
        <v>233</v>
      </c>
      <c r="BC907" t="s">
        <v>120</v>
      </c>
      <c r="BD907" t="s">
        <v>124</v>
      </c>
      <c r="BE907" t="s">
        <v>120</v>
      </c>
    </row>
    <row r="908" spans="1:57" hidden="1" x14ac:dyDescent="0.3">
      <c r="A908" s="55">
        <v>44515</v>
      </c>
      <c r="B908" t="s">
        <v>4</v>
      </c>
      <c r="C908" t="s">
        <v>32</v>
      </c>
      <c r="D908" t="s">
        <v>33</v>
      </c>
      <c r="E908">
        <v>3</v>
      </c>
      <c r="F908" t="s">
        <v>52</v>
      </c>
      <c r="G908" t="s">
        <v>53</v>
      </c>
      <c r="H908" t="s">
        <v>116</v>
      </c>
      <c r="I908" t="s">
        <v>69</v>
      </c>
      <c r="J908" s="55">
        <v>44514</v>
      </c>
      <c r="K908" s="55">
        <v>44515</v>
      </c>
      <c r="L908">
        <v>4</v>
      </c>
      <c r="M908" t="s">
        <v>117</v>
      </c>
      <c r="N908">
        <v>0</v>
      </c>
      <c r="O908">
        <v>12697140</v>
      </c>
      <c r="P908" t="s">
        <v>118</v>
      </c>
      <c r="Q908">
        <v>56295</v>
      </c>
      <c r="R908">
        <v>0</v>
      </c>
      <c r="S908">
        <v>1.8363106986000001E-2</v>
      </c>
      <c r="T908" s="19">
        <v>499102.907121367</v>
      </c>
      <c r="U908" s="19">
        <v>505570.382348913</v>
      </c>
      <c r="V908" s="19">
        <f t="shared" si="14"/>
        <v>6467.475227546005</v>
      </c>
      <c r="W908">
        <v>0</v>
      </c>
      <c r="X908">
        <v>0</v>
      </c>
      <c r="Y908">
        <v>0</v>
      </c>
      <c r="Z908">
        <v>6467.4752275460096</v>
      </c>
      <c r="AA908">
        <v>499102.907121367</v>
      </c>
      <c r="AB908">
        <v>1.2958199872739999</v>
      </c>
      <c r="AC908">
        <v>1.9098785226399999</v>
      </c>
      <c r="AD908" s="55">
        <v>44516.209247685183</v>
      </c>
      <c r="AE908" s="55">
        <v>44516.336430868054</v>
      </c>
      <c r="AF908">
        <v>56295</v>
      </c>
      <c r="AG908" t="s">
        <v>2988</v>
      </c>
      <c r="AH908" t="s">
        <v>2989</v>
      </c>
      <c r="AI908" t="s">
        <v>120</v>
      </c>
      <c r="AJ908" t="s">
        <v>120</v>
      </c>
      <c r="AK908" s="55">
        <v>44516.151192129626</v>
      </c>
      <c r="AL908" s="55">
        <v>44516.250243055554</v>
      </c>
      <c r="AM908" t="s">
        <v>4</v>
      </c>
      <c r="AN908" t="s">
        <v>2990</v>
      </c>
      <c r="AO908" t="s">
        <v>32</v>
      </c>
      <c r="AP908" t="s">
        <v>33</v>
      </c>
      <c r="AQ908">
        <v>3</v>
      </c>
      <c r="AR908" t="s">
        <v>197</v>
      </c>
      <c r="AS908" t="s">
        <v>2988</v>
      </c>
      <c r="AT908" s="53">
        <v>36161</v>
      </c>
      <c r="AU908" t="s">
        <v>248</v>
      </c>
      <c r="AV908" t="s">
        <v>197</v>
      </c>
      <c r="AW908" t="s">
        <v>4</v>
      </c>
      <c r="AX908" s="53">
        <v>44249</v>
      </c>
      <c r="AY908" t="s">
        <v>123</v>
      </c>
      <c r="AZ908" t="s">
        <v>52</v>
      </c>
      <c r="BA908" t="s">
        <v>53</v>
      </c>
      <c r="BB908" t="s">
        <v>233</v>
      </c>
      <c r="BC908" t="s">
        <v>120</v>
      </c>
      <c r="BD908" t="s">
        <v>124</v>
      </c>
      <c r="BE908" t="s">
        <v>120</v>
      </c>
    </row>
    <row r="909" spans="1:57" hidden="1" x14ac:dyDescent="0.3">
      <c r="A909" s="55">
        <v>44515</v>
      </c>
      <c r="B909" t="s">
        <v>8</v>
      </c>
      <c r="C909" t="s">
        <v>32</v>
      </c>
      <c r="D909" t="s">
        <v>33</v>
      </c>
      <c r="E909">
        <v>3</v>
      </c>
      <c r="F909" t="s">
        <v>52</v>
      </c>
      <c r="G909" t="s">
        <v>53</v>
      </c>
      <c r="H909" t="s">
        <v>116</v>
      </c>
      <c r="I909" t="s">
        <v>69</v>
      </c>
      <c r="J909" s="55">
        <v>44514</v>
      </c>
      <c r="K909" s="55">
        <v>44515</v>
      </c>
      <c r="L909">
        <v>4</v>
      </c>
      <c r="M909" t="s">
        <v>117</v>
      </c>
      <c r="N909">
        <v>0</v>
      </c>
      <c r="O909">
        <v>12697140</v>
      </c>
      <c r="P909" t="s">
        <v>118</v>
      </c>
      <c r="Q909">
        <v>56307</v>
      </c>
      <c r="R909">
        <v>0</v>
      </c>
      <c r="S909">
        <v>2.181796502E-2</v>
      </c>
      <c r="T909" s="19">
        <v>593004.75553288602</v>
      </c>
      <c r="U909" s="19">
        <v>597303.43381004594</v>
      </c>
      <c r="V909" s="19">
        <f t="shared" si="14"/>
        <v>4298.6782771599246</v>
      </c>
      <c r="W909">
        <v>0</v>
      </c>
      <c r="X909">
        <v>0</v>
      </c>
      <c r="Y909">
        <v>0</v>
      </c>
      <c r="Z909">
        <v>4298.6782771599201</v>
      </c>
      <c r="AA909">
        <v>593004.75553288602</v>
      </c>
      <c r="AB909">
        <v>0.72489777477399997</v>
      </c>
      <c r="AC909">
        <v>1.140735279861</v>
      </c>
      <c r="AD909" s="55">
        <v>44516.209247685183</v>
      </c>
      <c r="AE909" s="55">
        <v>44516.336430868054</v>
      </c>
      <c r="AF909">
        <v>56307</v>
      </c>
      <c r="AG909" t="s">
        <v>2991</v>
      </c>
      <c r="AH909">
        <v>8604</v>
      </c>
      <c r="AI909" t="s">
        <v>120</v>
      </c>
      <c r="AJ909">
        <v>0</v>
      </c>
      <c r="AK909" s="55">
        <v>44516.151226851849</v>
      </c>
      <c r="AL909" s="55">
        <v>44516.250243055554</v>
      </c>
      <c r="AM909" t="s">
        <v>8</v>
      </c>
      <c r="AN909">
        <v>6643108</v>
      </c>
      <c r="AO909" t="s">
        <v>32</v>
      </c>
      <c r="AP909" t="s">
        <v>33</v>
      </c>
      <c r="AQ909">
        <v>3</v>
      </c>
      <c r="AR909" t="s">
        <v>161</v>
      </c>
      <c r="AS909" t="s">
        <v>2991</v>
      </c>
      <c r="AT909" s="53">
        <v>36161</v>
      </c>
      <c r="AU909" t="s">
        <v>240</v>
      </c>
      <c r="AV909" t="s">
        <v>161</v>
      </c>
      <c r="AW909" t="s">
        <v>8</v>
      </c>
      <c r="AX909" s="53">
        <v>44249</v>
      </c>
      <c r="AY909" t="s">
        <v>123</v>
      </c>
      <c r="AZ909" t="s">
        <v>52</v>
      </c>
      <c r="BA909" t="s">
        <v>53</v>
      </c>
      <c r="BB909" t="s">
        <v>233</v>
      </c>
      <c r="BC909" t="s">
        <v>120</v>
      </c>
      <c r="BD909" t="s">
        <v>124</v>
      </c>
      <c r="BE909" t="s">
        <v>120</v>
      </c>
    </row>
    <row r="910" spans="1:57" hidden="1" x14ac:dyDescent="0.3">
      <c r="A910" s="55">
        <v>44515</v>
      </c>
      <c r="B910" t="s">
        <v>8</v>
      </c>
      <c r="C910" t="s">
        <v>32</v>
      </c>
      <c r="D910" t="s">
        <v>33</v>
      </c>
      <c r="E910">
        <v>3</v>
      </c>
      <c r="F910" t="s">
        <v>52</v>
      </c>
      <c r="G910" t="s">
        <v>53</v>
      </c>
      <c r="H910" t="s">
        <v>116</v>
      </c>
      <c r="I910" t="s">
        <v>69</v>
      </c>
      <c r="J910" s="55">
        <v>44514</v>
      </c>
      <c r="K910" s="55">
        <v>44515</v>
      </c>
      <c r="L910">
        <v>4</v>
      </c>
      <c r="M910" t="s">
        <v>117</v>
      </c>
      <c r="N910">
        <v>0</v>
      </c>
      <c r="O910">
        <v>12697140</v>
      </c>
      <c r="P910" t="s">
        <v>118</v>
      </c>
      <c r="Q910">
        <v>56314</v>
      </c>
      <c r="R910">
        <v>0</v>
      </c>
      <c r="S910">
        <v>2.1161942858999999E-2</v>
      </c>
      <c r="T910" s="19">
        <v>575174.29972796305</v>
      </c>
      <c r="U910" s="19">
        <v>574183.07543540304</v>
      </c>
      <c r="V910" s="19">
        <f t="shared" si="14"/>
        <v>-991.22429256001487</v>
      </c>
      <c r="W910">
        <v>0</v>
      </c>
      <c r="X910">
        <v>0</v>
      </c>
      <c r="Y910">
        <v>0</v>
      </c>
      <c r="Z910">
        <v>-991.22429256001499</v>
      </c>
      <c r="AA910">
        <v>575174.29972796305</v>
      </c>
      <c r="AB910">
        <v>-0.17233459371000001</v>
      </c>
      <c r="AC910">
        <v>0.23980079268599999</v>
      </c>
      <c r="AD910" s="55">
        <v>44516.209247685183</v>
      </c>
      <c r="AE910" s="55">
        <v>44516.336430868054</v>
      </c>
      <c r="AF910">
        <v>56314</v>
      </c>
      <c r="AG910" t="s">
        <v>2992</v>
      </c>
      <c r="AH910">
        <v>4684</v>
      </c>
      <c r="AI910" t="s">
        <v>120</v>
      </c>
      <c r="AJ910" t="s">
        <v>120</v>
      </c>
      <c r="AK910" s="55">
        <v>44516.151226851849</v>
      </c>
      <c r="AL910" s="55">
        <v>44516.250243055554</v>
      </c>
      <c r="AM910" t="s">
        <v>8</v>
      </c>
      <c r="AN910">
        <v>6136749</v>
      </c>
      <c r="AO910" t="s">
        <v>32</v>
      </c>
      <c r="AP910" t="s">
        <v>33</v>
      </c>
      <c r="AQ910">
        <v>3</v>
      </c>
      <c r="AR910" t="s">
        <v>161</v>
      </c>
      <c r="AS910" t="s">
        <v>2992</v>
      </c>
      <c r="AT910" s="53">
        <v>36161</v>
      </c>
      <c r="AU910" t="s">
        <v>240</v>
      </c>
      <c r="AV910" t="s">
        <v>161</v>
      </c>
      <c r="AW910" t="s">
        <v>8</v>
      </c>
      <c r="AX910" s="53">
        <v>44249</v>
      </c>
      <c r="AY910" t="s">
        <v>123</v>
      </c>
      <c r="AZ910" t="s">
        <v>52</v>
      </c>
      <c r="BA910" t="s">
        <v>53</v>
      </c>
      <c r="BB910" t="s">
        <v>233</v>
      </c>
      <c r="BC910" t="s">
        <v>120</v>
      </c>
      <c r="BD910" t="s">
        <v>124</v>
      </c>
      <c r="BE910" t="s">
        <v>120</v>
      </c>
    </row>
    <row r="911" spans="1:57" hidden="1" x14ac:dyDescent="0.3">
      <c r="A911" s="55">
        <v>44515</v>
      </c>
      <c r="B911" t="s">
        <v>8</v>
      </c>
      <c r="C911" t="s">
        <v>32</v>
      </c>
      <c r="D911" t="s">
        <v>33</v>
      </c>
      <c r="E911">
        <v>3</v>
      </c>
      <c r="F911" t="s">
        <v>52</v>
      </c>
      <c r="G911" t="s">
        <v>53</v>
      </c>
      <c r="H911" t="s">
        <v>116</v>
      </c>
      <c r="I911" t="s">
        <v>69</v>
      </c>
      <c r="J911" s="55">
        <v>44514</v>
      </c>
      <c r="K911" s="55">
        <v>44515</v>
      </c>
      <c r="L911">
        <v>4</v>
      </c>
      <c r="M911" t="s">
        <v>117</v>
      </c>
      <c r="N911">
        <v>0</v>
      </c>
      <c r="O911">
        <v>12697140</v>
      </c>
      <c r="P911" t="s">
        <v>118</v>
      </c>
      <c r="Q911">
        <v>56333</v>
      </c>
      <c r="R911">
        <v>0</v>
      </c>
      <c r="S911">
        <v>9.5713596310000003E-3</v>
      </c>
      <c r="T911" s="19">
        <v>260146.24979597199</v>
      </c>
      <c r="U911" s="19">
        <v>132983.319076552</v>
      </c>
      <c r="V911" s="19">
        <f t="shared" si="14"/>
        <v>-127162.93071941999</v>
      </c>
      <c r="W911">
        <v>-124019.75</v>
      </c>
      <c r="X911">
        <v>0</v>
      </c>
      <c r="Y911">
        <v>-124019.75</v>
      </c>
      <c r="Z911">
        <v>-3143.1807194199901</v>
      </c>
      <c r="AA911">
        <v>260146.24979597199</v>
      </c>
      <c r="AB911">
        <v>-1.208236029497</v>
      </c>
      <c r="AC911">
        <v>-0.80037664783399998</v>
      </c>
      <c r="AD911" s="55">
        <v>44516.209247685183</v>
      </c>
      <c r="AE911" s="55">
        <v>44516.336430868054</v>
      </c>
      <c r="AF911">
        <v>56333</v>
      </c>
      <c r="AG911" t="s">
        <v>2993</v>
      </c>
      <c r="AH911">
        <v>7453</v>
      </c>
      <c r="AI911" t="s">
        <v>120</v>
      </c>
      <c r="AJ911" t="s">
        <v>120</v>
      </c>
      <c r="AK911" s="55">
        <v>44516.151226851849</v>
      </c>
      <c r="AL911" s="55">
        <v>44516.250243055554</v>
      </c>
      <c r="AM911" t="s">
        <v>8</v>
      </c>
      <c r="AN911">
        <v>6758455</v>
      </c>
      <c r="AO911" t="s">
        <v>32</v>
      </c>
      <c r="AP911" t="s">
        <v>33</v>
      </c>
      <c r="AQ911">
        <v>3</v>
      </c>
      <c r="AR911" t="s">
        <v>161</v>
      </c>
      <c r="AS911" t="s">
        <v>2993</v>
      </c>
      <c r="AT911" s="53">
        <v>36161</v>
      </c>
      <c r="AU911" t="s">
        <v>240</v>
      </c>
      <c r="AV911" t="s">
        <v>161</v>
      </c>
      <c r="AW911" t="s">
        <v>8</v>
      </c>
      <c r="AX911" s="53">
        <v>44249</v>
      </c>
      <c r="AY911" t="s">
        <v>123</v>
      </c>
      <c r="AZ911" t="s">
        <v>52</v>
      </c>
      <c r="BA911" t="s">
        <v>53</v>
      </c>
      <c r="BB911" t="s">
        <v>233</v>
      </c>
      <c r="BC911" t="s">
        <v>120</v>
      </c>
      <c r="BD911" t="s">
        <v>124</v>
      </c>
      <c r="BE911" t="s">
        <v>120</v>
      </c>
    </row>
    <row r="912" spans="1:57" hidden="1" x14ac:dyDescent="0.3">
      <c r="A912" s="55">
        <v>44515</v>
      </c>
      <c r="B912" t="s">
        <v>13</v>
      </c>
      <c r="C912" t="s">
        <v>32</v>
      </c>
      <c r="D912" t="s">
        <v>33</v>
      </c>
      <c r="E912">
        <v>3</v>
      </c>
      <c r="F912" t="s">
        <v>52</v>
      </c>
      <c r="G912" t="s">
        <v>53</v>
      </c>
      <c r="H912" t="s">
        <v>116</v>
      </c>
      <c r="I912" t="s">
        <v>69</v>
      </c>
      <c r="J912" s="55">
        <v>44514</v>
      </c>
      <c r="K912" s="55">
        <v>44515</v>
      </c>
      <c r="L912">
        <v>4</v>
      </c>
      <c r="M912" t="s">
        <v>117</v>
      </c>
      <c r="N912">
        <v>0</v>
      </c>
      <c r="O912">
        <v>12697140</v>
      </c>
      <c r="P912" t="s">
        <v>118</v>
      </c>
      <c r="Q912">
        <v>56358</v>
      </c>
      <c r="R912">
        <v>0</v>
      </c>
      <c r="S912">
        <v>2.3643170490999999E-2</v>
      </c>
      <c r="T912" s="19">
        <v>642613.21</v>
      </c>
      <c r="U912" s="19">
        <v>633550.13</v>
      </c>
      <c r="V912" s="19">
        <f t="shared" si="14"/>
        <v>-9063.0799999999581</v>
      </c>
      <c r="W912">
        <v>0</v>
      </c>
      <c r="X912">
        <v>0</v>
      </c>
      <c r="Y912">
        <v>0</v>
      </c>
      <c r="Z912">
        <v>-9063.0799999999599</v>
      </c>
      <c r="AA912">
        <v>642613.21</v>
      </c>
      <c r="AB912">
        <v>-1.410347602409</v>
      </c>
      <c r="AC912">
        <v>-1.0206958777420001</v>
      </c>
      <c r="AD912" s="55">
        <v>44516.209247685183</v>
      </c>
      <c r="AE912" s="55">
        <v>44516.336430868054</v>
      </c>
      <c r="AF912">
        <v>56358</v>
      </c>
      <c r="AG912" t="s">
        <v>2994</v>
      </c>
      <c r="AH912" t="s">
        <v>2995</v>
      </c>
      <c r="AI912" t="s">
        <v>120</v>
      </c>
      <c r="AJ912" t="s">
        <v>120</v>
      </c>
      <c r="AK912" s="55">
        <v>44516.151284722226</v>
      </c>
      <c r="AL912" s="55">
        <v>44516.250254629631</v>
      </c>
      <c r="AM912" t="s">
        <v>13</v>
      </c>
      <c r="AN912" t="s">
        <v>2996</v>
      </c>
      <c r="AO912" t="s">
        <v>32</v>
      </c>
      <c r="AP912" t="s">
        <v>33</v>
      </c>
      <c r="AQ912">
        <v>3</v>
      </c>
      <c r="AR912" t="s">
        <v>122</v>
      </c>
      <c r="AS912" t="s">
        <v>2994</v>
      </c>
      <c r="AT912" s="53">
        <v>36161</v>
      </c>
      <c r="AU912" t="s">
        <v>232</v>
      </c>
      <c r="AV912" t="s">
        <v>122</v>
      </c>
      <c r="AW912" t="s">
        <v>13</v>
      </c>
      <c r="AX912" s="53">
        <v>44249</v>
      </c>
      <c r="AY912" t="s">
        <v>123</v>
      </c>
      <c r="AZ912" t="s">
        <v>52</v>
      </c>
      <c r="BA912" t="s">
        <v>53</v>
      </c>
      <c r="BB912" t="s">
        <v>233</v>
      </c>
      <c r="BC912" t="s">
        <v>120</v>
      </c>
      <c r="BD912" t="s">
        <v>124</v>
      </c>
      <c r="BE912" t="s">
        <v>120</v>
      </c>
    </row>
    <row r="913" spans="1:57" hidden="1" x14ac:dyDescent="0.3">
      <c r="A913" s="55">
        <v>44515</v>
      </c>
      <c r="B913" t="s">
        <v>8</v>
      </c>
      <c r="C913" t="s">
        <v>32</v>
      </c>
      <c r="D913" t="s">
        <v>33</v>
      </c>
      <c r="E913">
        <v>3</v>
      </c>
      <c r="F913" t="s">
        <v>52</v>
      </c>
      <c r="G913" t="s">
        <v>53</v>
      </c>
      <c r="H913" t="s">
        <v>116</v>
      </c>
      <c r="I913" t="s">
        <v>69</v>
      </c>
      <c r="J913" s="55">
        <v>44514</v>
      </c>
      <c r="K913" s="55">
        <v>44515</v>
      </c>
      <c r="L913">
        <v>4</v>
      </c>
      <c r="M913" t="s">
        <v>117</v>
      </c>
      <c r="N913">
        <v>0</v>
      </c>
      <c r="O913">
        <v>12697140</v>
      </c>
      <c r="P913" t="s">
        <v>118</v>
      </c>
      <c r="Q913">
        <v>56364</v>
      </c>
      <c r="R913">
        <v>0</v>
      </c>
      <c r="S913">
        <v>8.7368068159999999E-3</v>
      </c>
      <c r="T913" s="19">
        <v>237463.39244570199</v>
      </c>
      <c r="U913" s="19">
        <v>240706.76915112999</v>
      </c>
      <c r="V913" s="19">
        <f t="shared" si="14"/>
        <v>3243.3767054280033</v>
      </c>
      <c r="W913">
        <v>0</v>
      </c>
      <c r="X913">
        <v>0</v>
      </c>
      <c r="Y913">
        <v>0</v>
      </c>
      <c r="Z913">
        <v>3243.3767054280002</v>
      </c>
      <c r="AA913">
        <v>237463.39244570199</v>
      </c>
      <c r="AB913">
        <v>1.3658428240339999</v>
      </c>
      <c r="AC913">
        <v>1.784327747551</v>
      </c>
      <c r="AD913" s="55">
        <v>44516.209247685183</v>
      </c>
      <c r="AE913" s="55">
        <v>44516.336430868054</v>
      </c>
      <c r="AF913">
        <v>56364</v>
      </c>
      <c r="AG913" t="s">
        <v>2997</v>
      </c>
      <c r="AH913">
        <v>3626</v>
      </c>
      <c r="AI913" t="s">
        <v>120</v>
      </c>
      <c r="AJ913">
        <v>0</v>
      </c>
      <c r="AK913" s="55">
        <v>44516.151226851849</v>
      </c>
      <c r="AL913" s="55">
        <v>44516.250243055554</v>
      </c>
      <c r="AM913" t="s">
        <v>8</v>
      </c>
      <c r="AN913" t="s">
        <v>2998</v>
      </c>
      <c r="AO913" t="s">
        <v>32</v>
      </c>
      <c r="AP913" t="s">
        <v>33</v>
      </c>
      <c r="AQ913">
        <v>3</v>
      </c>
      <c r="AR913" t="s">
        <v>161</v>
      </c>
      <c r="AS913" t="s">
        <v>2997</v>
      </c>
      <c r="AT913" s="53">
        <v>36161</v>
      </c>
      <c r="AU913" t="s">
        <v>240</v>
      </c>
      <c r="AV913" t="s">
        <v>161</v>
      </c>
      <c r="AW913" t="s">
        <v>8</v>
      </c>
      <c r="AX913" s="53">
        <v>44249</v>
      </c>
      <c r="AY913" t="s">
        <v>123</v>
      </c>
      <c r="AZ913" t="s">
        <v>52</v>
      </c>
      <c r="BA913" t="s">
        <v>53</v>
      </c>
      <c r="BB913" t="s">
        <v>233</v>
      </c>
      <c r="BC913" t="s">
        <v>120</v>
      </c>
      <c r="BD913" t="s">
        <v>124</v>
      </c>
      <c r="BE913" t="s">
        <v>120</v>
      </c>
    </row>
    <row r="914" spans="1:57" hidden="1" x14ac:dyDescent="0.3">
      <c r="A914" s="55">
        <v>44515</v>
      </c>
      <c r="B914" t="s">
        <v>9</v>
      </c>
      <c r="C914" t="s">
        <v>32</v>
      </c>
      <c r="D914" t="s">
        <v>33</v>
      </c>
      <c r="E914">
        <v>3</v>
      </c>
      <c r="F914" t="s">
        <v>52</v>
      </c>
      <c r="G914" t="s">
        <v>53</v>
      </c>
      <c r="H914" t="s">
        <v>116</v>
      </c>
      <c r="I914" t="s">
        <v>69</v>
      </c>
      <c r="J914" s="55">
        <v>44514</v>
      </c>
      <c r="K914" s="55">
        <v>44515</v>
      </c>
      <c r="L914">
        <v>4</v>
      </c>
      <c r="M914" t="s">
        <v>117</v>
      </c>
      <c r="N914">
        <v>0</v>
      </c>
      <c r="O914">
        <v>12697140</v>
      </c>
      <c r="P914" t="s">
        <v>118</v>
      </c>
      <c r="Q914">
        <v>56373</v>
      </c>
      <c r="R914">
        <v>0</v>
      </c>
      <c r="S914">
        <v>1.6194203556E-2</v>
      </c>
      <c r="T914" s="19">
        <v>440152.86081900302</v>
      </c>
      <c r="U914" s="19">
        <v>422200.48934450699</v>
      </c>
      <c r="V914" s="19">
        <f t="shared" si="14"/>
        <v>-17952.371474496031</v>
      </c>
      <c r="W914">
        <v>0</v>
      </c>
      <c r="X914">
        <v>0</v>
      </c>
      <c r="Y914">
        <v>0</v>
      </c>
      <c r="Z914">
        <v>-17952.371474496002</v>
      </c>
      <c r="AA914">
        <v>440152.86081900302</v>
      </c>
      <c r="AB914">
        <v>-4.0786674522780002</v>
      </c>
      <c r="AC914">
        <v>-3.6474847007300002</v>
      </c>
      <c r="AD914" s="55">
        <v>44516.209247685183</v>
      </c>
      <c r="AE914" s="55">
        <v>44516.336430868054</v>
      </c>
      <c r="AF914">
        <v>56373</v>
      </c>
      <c r="AG914" t="s">
        <v>2999</v>
      </c>
      <c r="AH914" t="s">
        <v>3000</v>
      </c>
      <c r="AI914" t="s">
        <v>120</v>
      </c>
      <c r="AJ914" t="s">
        <v>120</v>
      </c>
      <c r="AK914" s="55">
        <v>44516.151261574072</v>
      </c>
      <c r="AL914" s="55">
        <v>44516.250254629631</v>
      </c>
      <c r="AM914" t="s">
        <v>9</v>
      </c>
      <c r="AN914" t="s">
        <v>3001</v>
      </c>
      <c r="AO914" t="s">
        <v>32</v>
      </c>
      <c r="AP914" t="s">
        <v>33</v>
      </c>
      <c r="AQ914">
        <v>3</v>
      </c>
      <c r="AR914" t="s">
        <v>291</v>
      </c>
      <c r="AS914" t="s">
        <v>2999</v>
      </c>
      <c r="AT914" s="53">
        <v>36161</v>
      </c>
      <c r="AU914" t="s">
        <v>292</v>
      </c>
      <c r="AV914" t="s">
        <v>291</v>
      </c>
      <c r="AW914" t="s">
        <v>9</v>
      </c>
      <c r="AX914" s="53">
        <v>44249</v>
      </c>
      <c r="AY914" t="s">
        <v>123</v>
      </c>
      <c r="AZ914" t="s">
        <v>52</v>
      </c>
      <c r="BA914" t="s">
        <v>53</v>
      </c>
      <c r="BB914" t="s">
        <v>233</v>
      </c>
      <c r="BC914" t="s">
        <v>120</v>
      </c>
      <c r="BD914" t="s">
        <v>124</v>
      </c>
      <c r="BE914" t="s">
        <v>120</v>
      </c>
    </row>
    <row r="915" spans="1:57" hidden="1" x14ac:dyDescent="0.3">
      <c r="A915" s="55">
        <v>44515</v>
      </c>
      <c r="B915" t="s">
        <v>2</v>
      </c>
      <c r="C915" t="s">
        <v>32</v>
      </c>
      <c r="D915" t="s">
        <v>33</v>
      </c>
      <c r="E915">
        <v>3</v>
      </c>
      <c r="F915" t="s">
        <v>52</v>
      </c>
      <c r="G915" t="s">
        <v>53</v>
      </c>
      <c r="H915" t="s">
        <v>116</v>
      </c>
      <c r="I915" t="s">
        <v>69</v>
      </c>
      <c r="J915" s="55">
        <v>44514</v>
      </c>
      <c r="K915" s="55">
        <v>44515</v>
      </c>
      <c r="L915">
        <v>4</v>
      </c>
      <c r="M915" t="s">
        <v>117</v>
      </c>
      <c r="N915">
        <v>0</v>
      </c>
      <c r="O915">
        <v>12697140</v>
      </c>
      <c r="P915" t="s">
        <v>118</v>
      </c>
      <c r="Q915">
        <v>56378</v>
      </c>
      <c r="R915">
        <v>0</v>
      </c>
      <c r="S915">
        <v>4.9546545928000001E-2</v>
      </c>
      <c r="T915" s="19">
        <v>1346658.01</v>
      </c>
      <c r="U915" s="19">
        <v>1199588.9099999999</v>
      </c>
      <c r="V915" s="19">
        <f t="shared" si="14"/>
        <v>-147069.10000000009</v>
      </c>
      <c r="W915">
        <v>-123751.27</v>
      </c>
      <c r="X915">
        <v>0</v>
      </c>
      <c r="Y915">
        <v>-123751.27</v>
      </c>
      <c r="Z915">
        <v>-23317.8300000001</v>
      </c>
      <c r="AA915">
        <v>1346658.01</v>
      </c>
      <c r="AB915">
        <v>-1.7315331603749999</v>
      </c>
      <c r="AC915">
        <v>-1.2896292315960001</v>
      </c>
      <c r="AD915" s="55">
        <v>44516.209247685183</v>
      </c>
      <c r="AE915" s="55">
        <v>44516.336430868054</v>
      </c>
      <c r="AF915">
        <v>56378</v>
      </c>
      <c r="AG915" t="s">
        <v>3002</v>
      </c>
      <c r="AH915" t="s">
        <v>3003</v>
      </c>
      <c r="AI915" t="s">
        <v>120</v>
      </c>
      <c r="AJ915">
        <v>0</v>
      </c>
      <c r="AK915" s="55">
        <v>44516.151203703703</v>
      </c>
      <c r="AL915" s="55">
        <v>44516.250243055554</v>
      </c>
      <c r="AM915" t="s">
        <v>2</v>
      </c>
      <c r="AN915" t="s">
        <v>3004</v>
      </c>
      <c r="AO915" t="s">
        <v>32</v>
      </c>
      <c r="AP915" t="s">
        <v>33</v>
      </c>
      <c r="AQ915">
        <v>3</v>
      </c>
      <c r="AR915" t="s">
        <v>140</v>
      </c>
      <c r="AS915" t="s">
        <v>3002</v>
      </c>
      <c r="AT915" s="53">
        <v>36161</v>
      </c>
      <c r="AU915" t="s">
        <v>237</v>
      </c>
      <c r="AV915" t="s">
        <v>140</v>
      </c>
      <c r="AW915" t="s">
        <v>2</v>
      </c>
      <c r="AX915" s="53">
        <v>44249</v>
      </c>
      <c r="AY915" t="s">
        <v>123</v>
      </c>
      <c r="AZ915" t="s">
        <v>52</v>
      </c>
      <c r="BA915" t="s">
        <v>53</v>
      </c>
      <c r="BB915" t="s">
        <v>233</v>
      </c>
      <c r="BC915" t="s">
        <v>120</v>
      </c>
      <c r="BD915" t="s">
        <v>124</v>
      </c>
      <c r="BE915" t="s">
        <v>120</v>
      </c>
    </row>
    <row r="916" spans="1:57" hidden="1" x14ac:dyDescent="0.3">
      <c r="A916" s="55">
        <v>44515</v>
      </c>
      <c r="B916" t="s">
        <v>8</v>
      </c>
      <c r="C916" t="s">
        <v>32</v>
      </c>
      <c r="D916" t="s">
        <v>33</v>
      </c>
      <c r="E916">
        <v>3</v>
      </c>
      <c r="F916" t="s">
        <v>52</v>
      </c>
      <c r="G916" t="s">
        <v>53</v>
      </c>
      <c r="H916" t="s">
        <v>116</v>
      </c>
      <c r="I916" t="s">
        <v>69</v>
      </c>
      <c r="J916" s="55">
        <v>44514</v>
      </c>
      <c r="K916" s="55">
        <v>44515</v>
      </c>
      <c r="L916">
        <v>4</v>
      </c>
      <c r="M916" t="s">
        <v>117</v>
      </c>
      <c r="N916">
        <v>0</v>
      </c>
      <c r="O916">
        <v>12697140</v>
      </c>
      <c r="P916" t="s">
        <v>118</v>
      </c>
      <c r="Q916">
        <v>56381</v>
      </c>
      <c r="R916">
        <v>0</v>
      </c>
      <c r="S916">
        <v>8.1275442630000007E-3</v>
      </c>
      <c r="T916" s="19">
        <v>220903.84664867699</v>
      </c>
      <c r="U916" s="19">
        <v>230544.86178109201</v>
      </c>
      <c r="V916" s="19">
        <f t="shared" si="14"/>
        <v>9641.0151324150211</v>
      </c>
      <c r="W916">
        <v>0</v>
      </c>
      <c r="X916">
        <v>0</v>
      </c>
      <c r="Y916">
        <v>0</v>
      </c>
      <c r="Z916">
        <v>9641.0151324150193</v>
      </c>
      <c r="AA916">
        <v>220903.84664867699</v>
      </c>
      <c r="AB916">
        <v>4.3643491404420001</v>
      </c>
      <c r="AC916">
        <v>4.7952143760529999</v>
      </c>
      <c r="AD916" s="55">
        <v>44516.209247685183</v>
      </c>
      <c r="AE916" s="55">
        <v>44516.336430868054</v>
      </c>
      <c r="AF916">
        <v>56381</v>
      </c>
      <c r="AG916" t="s">
        <v>3005</v>
      </c>
      <c r="AH916">
        <v>7276</v>
      </c>
      <c r="AI916" t="s">
        <v>120</v>
      </c>
      <c r="AJ916" t="s">
        <v>120</v>
      </c>
      <c r="AK916" s="55">
        <v>44516.151226851849</v>
      </c>
      <c r="AL916" s="55">
        <v>44516.250243055554</v>
      </c>
      <c r="AM916" t="s">
        <v>8</v>
      </c>
      <c r="AN916">
        <v>6496324</v>
      </c>
      <c r="AO916" t="s">
        <v>32</v>
      </c>
      <c r="AP916" t="s">
        <v>33</v>
      </c>
      <c r="AQ916">
        <v>3</v>
      </c>
      <c r="AR916" t="s">
        <v>161</v>
      </c>
      <c r="AS916" t="s">
        <v>3005</v>
      </c>
      <c r="AT916" s="53">
        <v>36161</v>
      </c>
      <c r="AU916" t="s">
        <v>240</v>
      </c>
      <c r="AV916" t="s">
        <v>161</v>
      </c>
      <c r="AW916" t="s">
        <v>8</v>
      </c>
      <c r="AX916" s="53">
        <v>44249</v>
      </c>
      <c r="AY916" t="s">
        <v>123</v>
      </c>
      <c r="AZ916" t="s">
        <v>52</v>
      </c>
      <c r="BA916" t="s">
        <v>53</v>
      </c>
      <c r="BB916" t="s">
        <v>233</v>
      </c>
      <c r="BC916" t="s">
        <v>120</v>
      </c>
      <c r="BD916" t="s">
        <v>124</v>
      </c>
      <c r="BE916" t="s">
        <v>120</v>
      </c>
    </row>
    <row r="917" spans="1:57" hidden="1" x14ac:dyDescent="0.3">
      <c r="A917" s="55">
        <v>44515</v>
      </c>
      <c r="B917" t="s">
        <v>1</v>
      </c>
      <c r="C917" t="s">
        <v>32</v>
      </c>
      <c r="D917" t="s">
        <v>33</v>
      </c>
      <c r="E917">
        <v>3</v>
      </c>
      <c r="F917" t="s">
        <v>52</v>
      </c>
      <c r="G917" t="s">
        <v>53</v>
      </c>
      <c r="H917" t="s">
        <v>116</v>
      </c>
      <c r="I917" t="s">
        <v>69</v>
      </c>
      <c r="J917" s="55">
        <v>44514</v>
      </c>
      <c r="K917" s="55">
        <v>44515</v>
      </c>
      <c r="L917">
        <v>4</v>
      </c>
      <c r="M917" t="s">
        <v>117</v>
      </c>
      <c r="N917">
        <v>0</v>
      </c>
      <c r="O917">
        <v>12697140</v>
      </c>
      <c r="P917" t="s">
        <v>118</v>
      </c>
      <c r="Q917">
        <v>56388</v>
      </c>
      <c r="R917">
        <v>0</v>
      </c>
      <c r="S917">
        <v>8.6206572340000003E-3</v>
      </c>
      <c r="T917" s="19">
        <v>234306.48691680099</v>
      </c>
      <c r="U917" s="19">
        <v>234171.57038995199</v>
      </c>
      <c r="V917" s="19">
        <f t="shared" si="14"/>
        <v>-134.91652684900328</v>
      </c>
      <c r="W917">
        <v>0</v>
      </c>
      <c r="X917">
        <v>0</v>
      </c>
      <c r="Y917">
        <v>0</v>
      </c>
      <c r="Z917">
        <v>-134.91652684900299</v>
      </c>
      <c r="AA917">
        <v>234306.48691680099</v>
      </c>
      <c r="AB917">
        <v>-5.7581217073999998E-2</v>
      </c>
      <c r="AC917">
        <v>-0.20104045537000001</v>
      </c>
      <c r="AD917" s="55">
        <v>44516.209247685183</v>
      </c>
      <c r="AE917" s="55">
        <v>44516.336430868054</v>
      </c>
      <c r="AF917">
        <v>56388</v>
      </c>
      <c r="AG917" t="s">
        <v>3006</v>
      </c>
      <c r="AH917" t="s">
        <v>3007</v>
      </c>
      <c r="AI917" t="s">
        <v>120</v>
      </c>
      <c r="AJ917" t="s">
        <v>120</v>
      </c>
      <c r="AK917" s="55">
        <v>44516.151192129626</v>
      </c>
      <c r="AL917" s="55">
        <v>44516.250243055554</v>
      </c>
      <c r="AM917" t="s">
        <v>1</v>
      </c>
      <c r="AN917">
        <v>6214861</v>
      </c>
      <c r="AO917" t="s">
        <v>32</v>
      </c>
      <c r="AP917" t="s">
        <v>33</v>
      </c>
      <c r="AQ917">
        <v>3</v>
      </c>
      <c r="AR917" t="s">
        <v>158</v>
      </c>
      <c r="AS917" t="s">
        <v>3006</v>
      </c>
      <c r="AT917" s="53">
        <v>36161</v>
      </c>
      <c r="AU917" t="s">
        <v>238</v>
      </c>
      <c r="AV917" t="s">
        <v>239</v>
      </c>
      <c r="AW917" t="s">
        <v>1</v>
      </c>
      <c r="AX917" s="53">
        <v>44249</v>
      </c>
      <c r="AY917" t="s">
        <v>123</v>
      </c>
      <c r="AZ917" t="s">
        <v>52</v>
      </c>
      <c r="BA917" t="s">
        <v>53</v>
      </c>
      <c r="BB917" t="s">
        <v>233</v>
      </c>
      <c r="BC917" t="s">
        <v>120</v>
      </c>
      <c r="BD917" t="s">
        <v>124</v>
      </c>
      <c r="BE917" t="s">
        <v>120</v>
      </c>
    </row>
    <row r="918" spans="1:57" hidden="1" x14ac:dyDescent="0.3">
      <c r="A918" s="55">
        <v>44515</v>
      </c>
      <c r="B918" t="s">
        <v>1</v>
      </c>
      <c r="C918" t="s">
        <v>32</v>
      </c>
      <c r="D918" t="s">
        <v>33</v>
      </c>
      <c r="E918">
        <v>3</v>
      </c>
      <c r="F918" t="s">
        <v>52</v>
      </c>
      <c r="G918" t="s">
        <v>53</v>
      </c>
      <c r="H918" t="s">
        <v>116</v>
      </c>
      <c r="I918" t="s">
        <v>69</v>
      </c>
      <c r="J918" s="55">
        <v>44514</v>
      </c>
      <c r="K918" s="55">
        <v>44515</v>
      </c>
      <c r="L918">
        <v>4</v>
      </c>
      <c r="M918" t="s">
        <v>117</v>
      </c>
      <c r="N918">
        <v>0</v>
      </c>
      <c r="O918">
        <v>12697140</v>
      </c>
      <c r="P918" t="s">
        <v>118</v>
      </c>
      <c r="Q918">
        <v>56396</v>
      </c>
      <c r="R918">
        <v>0</v>
      </c>
      <c r="S918">
        <v>1.7073021505000001E-2</v>
      </c>
      <c r="T918" s="19">
        <v>464038.82922213298</v>
      </c>
      <c r="U918" s="19">
        <v>473115.29855631798</v>
      </c>
      <c r="V918" s="19">
        <f t="shared" si="14"/>
        <v>9076.469334185007</v>
      </c>
      <c r="W918">
        <v>0</v>
      </c>
      <c r="X918">
        <v>0</v>
      </c>
      <c r="Y918">
        <v>0</v>
      </c>
      <c r="Z918">
        <v>9076.4693341850107</v>
      </c>
      <c r="AA918">
        <v>464038.82922213298</v>
      </c>
      <c r="AB918">
        <v>1.955971949459</v>
      </c>
      <c r="AC918">
        <v>1.809619324824</v>
      </c>
      <c r="AD918" s="55">
        <v>44516.209247685183</v>
      </c>
      <c r="AE918" s="55">
        <v>44516.336430868054</v>
      </c>
      <c r="AF918">
        <v>56396</v>
      </c>
      <c r="AG918" t="s">
        <v>3008</v>
      </c>
      <c r="AH918" t="s">
        <v>3009</v>
      </c>
      <c r="AI918" t="s">
        <v>120</v>
      </c>
      <c r="AJ918">
        <v>0</v>
      </c>
      <c r="AK918" s="55">
        <v>44516.151192129626</v>
      </c>
      <c r="AL918" s="55">
        <v>44516.250243055554</v>
      </c>
      <c r="AM918" t="s">
        <v>1</v>
      </c>
      <c r="AN918">
        <v>6211798</v>
      </c>
      <c r="AO918" t="s">
        <v>32</v>
      </c>
      <c r="AP918" t="s">
        <v>33</v>
      </c>
      <c r="AQ918">
        <v>3</v>
      </c>
      <c r="AR918" t="s">
        <v>158</v>
      </c>
      <c r="AS918" t="s">
        <v>3008</v>
      </c>
      <c r="AT918" s="53">
        <v>36161</v>
      </c>
      <c r="AU918" t="s">
        <v>238</v>
      </c>
      <c r="AV918" t="s">
        <v>239</v>
      </c>
      <c r="AW918" t="s">
        <v>1</v>
      </c>
      <c r="AX918" s="53">
        <v>44249</v>
      </c>
      <c r="AY918" t="s">
        <v>123</v>
      </c>
      <c r="AZ918" t="s">
        <v>52</v>
      </c>
      <c r="BA918" t="s">
        <v>53</v>
      </c>
      <c r="BB918" t="s">
        <v>233</v>
      </c>
      <c r="BC918" t="s">
        <v>120</v>
      </c>
      <c r="BD918" t="s">
        <v>124</v>
      </c>
      <c r="BE918" t="s">
        <v>120</v>
      </c>
    </row>
    <row r="919" spans="1:57" hidden="1" x14ac:dyDescent="0.3">
      <c r="A919" s="55">
        <v>44515</v>
      </c>
      <c r="B919" t="s">
        <v>8</v>
      </c>
      <c r="C919" t="s">
        <v>32</v>
      </c>
      <c r="D919" t="s">
        <v>33</v>
      </c>
      <c r="E919">
        <v>3</v>
      </c>
      <c r="F919" t="s">
        <v>52</v>
      </c>
      <c r="G919" t="s">
        <v>53</v>
      </c>
      <c r="H919" t="s">
        <v>116</v>
      </c>
      <c r="I919" t="s">
        <v>69</v>
      </c>
      <c r="J919" s="55">
        <v>44514</v>
      </c>
      <c r="K919" s="55">
        <v>44515</v>
      </c>
      <c r="L919">
        <v>4</v>
      </c>
      <c r="M919" t="s">
        <v>117</v>
      </c>
      <c r="N919">
        <v>0</v>
      </c>
      <c r="O919">
        <v>12697140</v>
      </c>
      <c r="P919" t="s">
        <v>118</v>
      </c>
      <c r="Q919">
        <v>56398</v>
      </c>
      <c r="R919">
        <v>0</v>
      </c>
      <c r="S919">
        <v>5.9268670540000004E-3</v>
      </c>
      <c r="T919" s="19">
        <v>161090.20000000001</v>
      </c>
      <c r="U919" s="19">
        <v>156489.49</v>
      </c>
      <c r="V919" s="19">
        <f t="shared" si="14"/>
        <v>-4600.710000000021</v>
      </c>
      <c r="W919">
        <v>0</v>
      </c>
      <c r="X919">
        <v>0</v>
      </c>
      <c r="Y919">
        <v>0</v>
      </c>
      <c r="Z919">
        <v>-4600.71000000002</v>
      </c>
      <c r="AA919">
        <v>161090.20000000001</v>
      </c>
      <c r="AB919">
        <v>-2.8559837904480001</v>
      </c>
      <c r="AC919">
        <v>-2.4549290372080002</v>
      </c>
      <c r="AD919" s="55">
        <v>44516.209247685183</v>
      </c>
      <c r="AE919" s="55">
        <v>44516.336430868054</v>
      </c>
      <c r="AF919">
        <v>56398</v>
      </c>
      <c r="AG919" t="s">
        <v>3010</v>
      </c>
      <c r="AH919">
        <v>6481</v>
      </c>
      <c r="AI919" t="s">
        <v>120</v>
      </c>
      <c r="AJ919" t="s">
        <v>120</v>
      </c>
      <c r="AK919" s="55">
        <v>44516.151226851849</v>
      </c>
      <c r="AL919" s="55">
        <v>44516.250243055554</v>
      </c>
      <c r="AM919" t="s">
        <v>8</v>
      </c>
      <c r="AN919">
        <v>6869131</v>
      </c>
      <c r="AO919" t="s">
        <v>32</v>
      </c>
      <c r="AP919" t="s">
        <v>33</v>
      </c>
      <c r="AQ919">
        <v>3</v>
      </c>
      <c r="AR919" t="s">
        <v>161</v>
      </c>
      <c r="AS919" t="s">
        <v>3010</v>
      </c>
      <c r="AT919" s="53">
        <v>36161</v>
      </c>
      <c r="AU919" t="s">
        <v>240</v>
      </c>
      <c r="AV919" t="s">
        <v>161</v>
      </c>
      <c r="AW919" t="s">
        <v>8</v>
      </c>
      <c r="AX919" s="53">
        <v>44249</v>
      </c>
      <c r="AY919" t="s">
        <v>123</v>
      </c>
      <c r="AZ919" t="s">
        <v>52</v>
      </c>
      <c r="BA919" t="s">
        <v>53</v>
      </c>
      <c r="BB919" t="s">
        <v>233</v>
      </c>
      <c r="BC919" t="s">
        <v>120</v>
      </c>
      <c r="BD919" t="s">
        <v>124</v>
      </c>
      <c r="BE919" t="s">
        <v>120</v>
      </c>
    </row>
    <row r="920" spans="1:57" hidden="1" x14ac:dyDescent="0.3">
      <c r="A920" s="55">
        <v>44515</v>
      </c>
      <c r="B920" t="s">
        <v>8</v>
      </c>
      <c r="C920" t="s">
        <v>32</v>
      </c>
      <c r="D920" t="s">
        <v>33</v>
      </c>
      <c r="E920">
        <v>3</v>
      </c>
      <c r="F920" t="s">
        <v>52</v>
      </c>
      <c r="G920" t="s">
        <v>53</v>
      </c>
      <c r="H920" t="s">
        <v>116</v>
      </c>
      <c r="I920" t="s">
        <v>69</v>
      </c>
      <c r="J920" s="55">
        <v>44514</v>
      </c>
      <c r="K920" s="55">
        <v>44515</v>
      </c>
      <c r="L920">
        <v>4</v>
      </c>
      <c r="M920" t="s">
        <v>117</v>
      </c>
      <c r="N920">
        <v>0</v>
      </c>
      <c r="O920">
        <v>12697140</v>
      </c>
      <c r="P920" t="s">
        <v>118</v>
      </c>
      <c r="Q920">
        <v>56410</v>
      </c>
      <c r="R920">
        <v>0</v>
      </c>
      <c r="S920">
        <v>1.1905536459000001E-2</v>
      </c>
      <c r="T920" s="19">
        <v>323588.37</v>
      </c>
      <c r="U920" s="19">
        <v>320367.86</v>
      </c>
      <c r="V920" s="19">
        <f t="shared" si="14"/>
        <v>-3220.5100000000093</v>
      </c>
      <c r="W920">
        <v>0</v>
      </c>
      <c r="X920">
        <v>0</v>
      </c>
      <c r="Y920">
        <v>0</v>
      </c>
      <c r="Z920">
        <v>-3220.5100000000102</v>
      </c>
      <c r="AA920">
        <v>323588.37</v>
      </c>
      <c r="AB920">
        <v>-0.995248994888</v>
      </c>
      <c r="AC920">
        <v>-0.58651026393000005</v>
      </c>
      <c r="AD920" s="55">
        <v>44516.209247685183</v>
      </c>
      <c r="AE920" s="55">
        <v>44516.336430868054</v>
      </c>
      <c r="AF920">
        <v>56410</v>
      </c>
      <c r="AG920" t="s">
        <v>3011</v>
      </c>
      <c r="AH920">
        <v>4704</v>
      </c>
      <c r="AI920" t="s">
        <v>120</v>
      </c>
      <c r="AJ920" t="s">
        <v>120</v>
      </c>
      <c r="AK920" s="55">
        <v>44516.151226851849</v>
      </c>
      <c r="AL920" s="55">
        <v>44516.250243055554</v>
      </c>
      <c r="AM920" t="s">
        <v>8</v>
      </c>
      <c r="AN920">
        <v>6125286</v>
      </c>
      <c r="AO920" t="s">
        <v>32</v>
      </c>
      <c r="AP920" t="s">
        <v>33</v>
      </c>
      <c r="AQ920">
        <v>3</v>
      </c>
      <c r="AR920" t="s">
        <v>161</v>
      </c>
      <c r="AS920" t="s">
        <v>3011</v>
      </c>
      <c r="AT920" s="53">
        <v>36161</v>
      </c>
      <c r="AU920" t="s">
        <v>240</v>
      </c>
      <c r="AV920" t="s">
        <v>161</v>
      </c>
      <c r="AW920" t="s">
        <v>8</v>
      </c>
      <c r="AX920" s="53">
        <v>44249</v>
      </c>
      <c r="AY920" t="s">
        <v>123</v>
      </c>
      <c r="AZ920" t="s">
        <v>52</v>
      </c>
      <c r="BA920" t="s">
        <v>53</v>
      </c>
      <c r="BB920" t="s">
        <v>233</v>
      </c>
      <c r="BC920" t="s">
        <v>120</v>
      </c>
      <c r="BD920" t="s">
        <v>124</v>
      </c>
      <c r="BE920" t="s">
        <v>120</v>
      </c>
    </row>
    <row r="921" spans="1:57" hidden="1" x14ac:dyDescent="0.3">
      <c r="A921" s="55">
        <v>44515</v>
      </c>
      <c r="B921" t="s">
        <v>1</v>
      </c>
      <c r="C921" t="s">
        <v>32</v>
      </c>
      <c r="D921" t="s">
        <v>33</v>
      </c>
      <c r="E921">
        <v>3</v>
      </c>
      <c r="F921" t="s">
        <v>52</v>
      </c>
      <c r="G921" t="s">
        <v>53</v>
      </c>
      <c r="H921" t="s">
        <v>116</v>
      </c>
      <c r="I921" t="s">
        <v>69</v>
      </c>
      <c r="J921" s="55">
        <v>44514</v>
      </c>
      <c r="K921" s="55">
        <v>44515</v>
      </c>
      <c r="L921">
        <v>4</v>
      </c>
      <c r="M921" t="s">
        <v>117</v>
      </c>
      <c r="N921">
        <v>0</v>
      </c>
      <c r="O921">
        <v>12697140</v>
      </c>
      <c r="P921" t="s">
        <v>118</v>
      </c>
      <c r="Q921">
        <v>56412</v>
      </c>
      <c r="R921">
        <v>0</v>
      </c>
      <c r="S921">
        <v>1.1676271957E-2</v>
      </c>
      <c r="T921" s="19">
        <v>317357.03999999998</v>
      </c>
      <c r="U921" s="19">
        <v>318619.87</v>
      </c>
      <c r="V921" s="19">
        <f t="shared" si="14"/>
        <v>1262.8300000000163</v>
      </c>
      <c r="W921">
        <v>0</v>
      </c>
      <c r="X921">
        <v>0</v>
      </c>
      <c r="Y921">
        <v>0</v>
      </c>
      <c r="Z921">
        <v>1262.8300000000199</v>
      </c>
      <c r="AA921">
        <v>317357.03999999998</v>
      </c>
      <c r="AB921">
        <v>0.39792090322000001</v>
      </c>
      <c r="AC921">
        <v>0.25380710659900002</v>
      </c>
      <c r="AD921" s="55">
        <v>44516.209247685183</v>
      </c>
      <c r="AE921" s="55">
        <v>44516.336430868054</v>
      </c>
      <c r="AF921">
        <v>56412</v>
      </c>
      <c r="AG921" t="s">
        <v>3012</v>
      </c>
      <c r="AH921" t="s">
        <v>3013</v>
      </c>
      <c r="AI921" t="s">
        <v>120</v>
      </c>
      <c r="AJ921" t="s">
        <v>120</v>
      </c>
      <c r="AK921" s="55">
        <v>44516.151192129626</v>
      </c>
      <c r="AL921" s="55">
        <v>44516.250243055554</v>
      </c>
      <c r="AM921" t="s">
        <v>1</v>
      </c>
      <c r="AN921">
        <v>6180412</v>
      </c>
      <c r="AO921" t="s">
        <v>32</v>
      </c>
      <c r="AP921" t="s">
        <v>33</v>
      </c>
      <c r="AQ921">
        <v>3</v>
      </c>
      <c r="AR921" t="s">
        <v>158</v>
      </c>
      <c r="AS921" t="s">
        <v>3012</v>
      </c>
      <c r="AT921" s="53">
        <v>36161</v>
      </c>
      <c r="AU921" t="s">
        <v>238</v>
      </c>
      <c r="AV921" t="s">
        <v>239</v>
      </c>
      <c r="AW921" t="s">
        <v>1</v>
      </c>
      <c r="AX921" s="53">
        <v>44249</v>
      </c>
      <c r="AY921" t="s">
        <v>123</v>
      </c>
      <c r="AZ921" t="s">
        <v>52</v>
      </c>
      <c r="BA921" t="s">
        <v>53</v>
      </c>
      <c r="BB921" t="s">
        <v>233</v>
      </c>
      <c r="BC921" t="s">
        <v>120</v>
      </c>
      <c r="BD921" t="s">
        <v>124</v>
      </c>
      <c r="BE921" t="s">
        <v>120</v>
      </c>
    </row>
    <row r="922" spans="1:57" hidden="1" x14ac:dyDescent="0.3">
      <c r="A922" s="55">
        <v>44515</v>
      </c>
      <c r="B922" t="s">
        <v>13</v>
      </c>
      <c r="C922" t="s">
        <v>32</v>
      </c>
      <c r="D922" t="s">
        <v>33</v>
      </c>
      <c r="E922">
        <v>3</v>
      </c>
      <c r="F922" t="s">
        <v>52</v>
      </c>
      <c r="G922" t="s">
        <v>53</v>
      </c>
      <c r="H922" t="s">
        <v>116</v>
      </c>
      <c r="I922" t="s">
        <v>69</v>
      </c>
      <c r="J922" s="55">
        <v>44514</v>
      </c>
      <c r="K922" s="55">
        <v>44515</v>
      </c>
      <c r="L922">
        <v>4</v>
      </c>
      <c r="M922" t="s">
        <v>117</v>
      </c>
      <c r="N922">
        <v>0</v>
      </c>
      <c r="O922">
        <v>12697140</v>
      </c>
      <c r="P922" t="s">
        <v>118</v>
      </c>
      <c r="Q922">
        <v>56423</v>
      </c>
      <c r="R922">
        <v>0</v>
      </c>
      <c r="S922">
        <v>5.1264618115E-2</v>
      </c>
      <c r="T922" s="19">
        <v>1393354.6187720001</v>
      </c>
      <c r="U922" s="19">
        <v>1272695.373411</v>
      </c>
      <c r="V922" s="19">
        <f t="shared" si="14"/>
        <v>-120659.24536100007</v>
      </c>
      <c r="W922">
        <v>-125928.19</v>
      </c>
      <c r="X922">
        <v>0</v>
      </c>
      <c r="Y922">
        <v>-125928.19</v>
      </c>
      <c r="Z922">
        <v>5268.9446389999403</v>
      </c>
      <c r="AA922">
        <v>1393354.6187720001</v>
      </c>
      <c r="AB922">
        <v>0.37814814463000002</v>
      </c>
      <c r="AC922">
        <v>0.77486843525399995</v>
      </c>
      <c r="AD922" s="55">
        <v>44516.209247685183</v>
      </c>
      <c r="AE922" s="55">
        <v>44516.336430868054</v>
      </c>
      <c r="AF922">
        <v>56423</v>
      </c>
      <c r="AG922" t="s">
        <v>3014</v>
      </c>
      <c r="AH922" t="s">
        <v>3015</v>
      </c>
      <c r="AI922" t="s">
        <v>120</v>
      </c>
      <c r="AJ922">
        <v>0</v>
      </c>
      <c r="AK922" s="55">
        <v>44516.151284722226</v>
      </c>
      <c r="AL922" s="55">
        <v>44516.250254629631</v>
      </c>
      <c r="AM922" t="s">
        <v>13</v>
      </c>
      <c r="AN922">
        <v>955306105</v>
      </c>
      <c r="AO922" t="s">
        <v>32</v>
      </c>
      <c r="AP922" t="s">
        <v>33</v>
      </c>
      <c r="AQ922">
        <v>3</v>
      </c>
      <c r="AR922" t="s">
        <v>122</v>
      </c>
      <c r="AS922" t="s">
        <v>3014</v>
      </c>
      <c r="AT922" s="53">
        <v>36161</v>
      </c>
      <c r="AU922" t="s">
        <v>232</v>
      </c>
      <c r="AV922" t="s">
        <v>122</v>
      </c>
      <c r="AW922" t="s">
        <v>13</v>
      </c>
      <c r="AX922" s="53">
        <v>44249</v>
      </c>
      <c r="AY922" t="s">
        <v>123</v>
      </c>
      <c r="AZ922" t="s">
        <v>52</v>
      </c>
      <c r="BA922" t="s">
        <v>53</v>
      </c>
      <c r="BB922" t="s">
        <v>233</v>
      </c>
      <c r="BC922" t="s">
        <v>120</v>
      </c>
      <c r="BD922" t="s">
        <v>124</v>
      </c>
      <c r="BE922" t="s">
        <v>120</v>
      </c>
    </row>
    <row r="923" spans="1:57" hidden="1" x14ac:dyDescent="0.3">
      <c r="A923" s="55">
        <v>44515</v>
      </c>
      <c r="B923" t="s">
        <v>1</v>
      </c>
      <c r="C923" t="s">
        <v>32</v>
      </c>
      <c r="D923" t="s">
        <v>33</v>
      </c>
      <c r="E923">
        <v>3</v>
      </c>
      <c r="F923" t="s">
        <v>52</v>
      </c>
      <c r="G923" t="s">
        <v>53</v>
      </c>
      <c r="H923" t="s">
        <v>116</v>
      </c>
      <c r="I923" t="s">
        <v>69</v>
      </c>
      <c r="J923" s="55">
        <v>44514</v>
      </c>
      <c r="K923" s="55">
        <v>44515</v>
      </c>
      <c r="L923">
        <v>4</v>
      </c>
      <c r="M923" t="s">
        <v>117</v>
      </c>
      <c r="N923">
        <v>0</v>
      </c>
      <c r="O923">
        <v>12697140</v>
      </c>
      <c r="P923" t="s">
        <v>118</v>
      </c>
      <c r="Q923">
        <v>56446</v>
      </c>
      <c r="R923">
        <v>0</v>
      </c>
      <c r="S923">
        <v>2.1352496429999999E-2</v>
      </c>
      <c r="T923" s="19">
        <v>580353.48</v>
      </c>
      <c r="U923" s="19">
        <v>581187.74</v>
      </c>
      <c r="V923" s="19">
        <f t="shared" si="14"/>
        <v>834.26000000000931</v>
      </c>
      <c r="W923">
        <v>0</v>
      </c>
      <c r="X923">
        <v>0</v>
      </c>
      <c r="Y923">
        <v>0</v>
      </c>
      <c r="Z923">
        <v>834.26000000000897</v>
      </c>
      <c r="AA923">
        <v>580353.48</v>
      </c>
      <c r="AB923">
        <v>0.143750322648</v>
      </c>
      <c r="AC923">
        <v>0</v>
      </c>
      <c r="AD923" s="55">
        <v>44516.209247685183</v>
      </c>
      <c r="AE923" s="55">
        <v>44516.336430868054</v>
      </c>
      <c r="AF923">
        <v>56446</v>
      </c>
      <c r="AG923" t="s">
        <v>3016</v>
      </c>
      <c r="AH923" t="s">
        <v>1079</v>
      </c>
      <c r="AI923" t="s">
        <v>120</v>
      </c>
      <c r="AJ923" t="s">
        <v>120</v>
      </c>
      <c r="AK923" s="55">
        <v>44516.151192129626</v>
      </c>
      <c r="AL923" s="55">
        <v>44516.250243055554</v>
      </c>
      <c r="AM923" t="s">
        <v>1</v>
      </c>
      <c r="AN923">
        <v>6821120</v>
      </c>
      <c r="AO923" t="s">
        <v>32</v>
      </c>
      <c r="AP923" t="s">
        <v>33</v>
      </c>
      <c r="AQ923">
        <v>3</v>
      </c>
      <c r="AR923" t="s">
        <v>158</v>
      </c>
      <c r="AS923" t="s">
        <v>3016</v>
      </c>
      <c r="AT923" s="53">
        <v>36161</v>
      </c>
      <c r="AU923" t="s">
        <v>238</v>
      </c>
      <c r="AV923" t="s">
        <v>239</v>
      </c>
      <c r="AW923" t="s">
        <v>1</v>
      </c>
      <c r="AX923" s="53">
        <v>44249</v>
      </c>
      <c r="AY923" t="s">
        <v>123</v>
      </c>
      <c r="AZ923" t="s">
        <v>52</v>
      </c>
      <c r="BA923" t="s">
        <v>53</v>
      </c>
      <c r="BB923" t="s">
        <v>233</v>
      </c>
      <c r="BC923" t="s">
        <v>120</v>
      </c>
      <c r="BD923" t="s">
        <v>124</v>
      </c>
      <c r="BE923" t="s">
        <v>120</v>
      </c>
    </row>
    <row r="924" spans="1:57" hidden="1" x14ac:dyDescent="0.3">
      <c r="A924" s="55">
        <v>44515</v>
      </c>
      <c r="B924" t="s">
        <v>8</v>
      </c>
      <c r="C924" t="s">
        <v>32</v>
      </c>
      <c r="D924" t="s">
        <v>33</v>
      </c>
      <c r="E924">
        <v>3</v>
      </c>
      <c r="F924" t="s">
        <v>52</v>
      </c>
      <c r="G924" t="s">
        <v>53</v>
      </c>
      <c r="H924" t="s">
        <v>116</v>
      </c>
      <c r="I924" t="s">
        <v>69</v>
      </c>
      <c r="J924" s="55">
        <v>44514</v>
      </c>
      <c r="K924" s="55">
        <v>44515</v>
      </c>
      <c r="L924">
        <v>4</v>
      </c>
      <c r="M924" t="s">
        <v>117</v>
      </c>
      <c r="N924">
        <v>0</v>
      </c>
      <c r="O924">
        <v>12697140</v>
      </c>
      <c r="P924" t="s">
        <v>118</v>
      </c>
      <c r="Q924">
        <v>56456</v>
      </c>
      <c r="R924">
        <v>0</v>
      </c>
      <c r="S924">
        <v>8.6215677169999994E-3</v>
      </c>
      <c r="T924" s="19">
        <v>234331.23352288199</v>
      </c>
      <c r="U924" s="19">
        <v>234567.756218469</v>
      </c>
      <c r="V924" s="19">
        <f t="shared" si="14"/>
        <v>236.52269558701664</v>
      </c>
      <c r="W924">
        <v>0</v>
      </c>
      <c r="X924">
        <v>0</v>
      </c>
      <c r="Y924">
        <v>0</v>
      </c>
      <c r="Z924">
        <v>236.52269558701701</v>
      </c>
      <c r="AA924">
        <v>234331.23352288199</v>
      </c>
      <c r="AB924">
        <v>0.10093519845</v>
      </c>
      <c r="AC924">
        <v>0.51420055234200002</v>
      </c>
      <c r="AD924" s="55">
        <v>44516.209247685183</v>
      </c>
      <c r="AE924" s="55">
        <v>44516.336430868054</v>
      </c>
      <c r="AF924">
        <v>56456</v>
      </c>
      <c r="AG924" t="s">
        <v>3017</v>
      </c>
      <c r="AH924">
        <v>9502</v>
      </c>
      <c r="AI924" t="s">
        <v>120</v>
      </c>
      <c r="AJ924">
        <v>0</v>
      </c>
      <c r="AK924" s="55">
        <v>44516.151226851849</v>
      </c>
      <c r="AL924" s="55">
        <v>44516.250243055554</v>
      </c>
      <c r="AM924" t="s">
        <v>8</v>
      </c>
      <c r="AN924">
        <v>6195609</v>
      </c>
      <c r="AO924" t="s">
        <v>32</v>
      </c>
      <c r="AP924" t="s">
        <v>33</v>
      </c>
      <c r="AQ924">
        <v>3</v>
      </c>
      <c r="AR924" t="s">
        <v>161</v>
      </c>
      <c r="AS924" t="s">
        <v>3017</v>
      </c>
      <c r="AT924" s="53">
        <v>36161</v>
      </c>
      <c r="AU924" t="s">
        <v>240</v>
      </c>
      <c r="AV924" t="s">
        <v>161</v>
      </c>
      <c r="AW924" t="s">
        <v>8</v>
      </c>
      <c r="AX924" s="53">
        <v>44249</v>
      </c>
      <c r="AY924" t="s">
        <v>123</v>
      </c>
      <c r="AZ924" t="s">
        <v>52</v>
      </c>
      <c r="BA924" t="s">
        <v>53</v>
      </c>
      <c r="BB924" t="s">
        <v>233</v>
      </c>
      <c r="BC924" t="s">
        <v>120</v>
      </c>
      <c r="BD924" t="s">
        <v>124</v>
      </c>
      <c r="BE924" t="s">
        <v>120</v>
      </c>
    </row>
    <row r="925" spans="1:57" hidden="1" x14ac:dyDescent="0.3">
      <c r="A925" s="55">
        <v>44515</v>
      </c>
      <c r="B925" t="s">
        <v>8</v>
      </c>
      <c r="C925" t="s">
        <v>32</v>
      </c>
      <c r="D925" t="s">
        <v>33</v>
      </c>
      <c r="E925">
        <v>3</v>
      </c>
      <c r="F925" t="s">
        <v>52</v>
      </c>
      <c r="G925" t="s">
        <v>53</v>
      </c>
      <c r="H925" t="s">
        <v>116</v>
      </c>
      <c r="I925" t="s">
        <v>69</v>
      </c>
      <c r="J925" s="55">
        <v>44514</v>
      </c>
      <c r="K925" s="55">
        <v>44515</v>
      </c>
      <c r="L925">
        <v>4</v>
      </c>
      <c r="M925" t="s">
        <v>117</v>
      </c>
      <c r="N925">
        <v>0</v>
      </c>
      <c r="O925">
        <v>12697140</v>
      </c>
      <c r="P925" t="s">
        <v>118</v>
      </c>
      <c r="Q925">
        <v>56480</v>
      </c>
      <c r="R925">
        <v>0</v>
      </c>
      <c r="S925">
        <v>7.3663296640000004E-3</v>
      </c>
      <c r="T925" s="19">
        <v>200214.29668026901</v>
      </c>
      <c r="U925" s="19">
        <v>198955.95923535901</v>
      </c>
      <c r="V925" s="19">
        <f t="shared" si="14"/>
        <v>-1258.3374449099938</v>
      </c>
      <c r="W925">
        <v>0</v>
      </c>
      <c r="X925">
        <v>0</v>
      </c>
      <c r="Y925">
        <v>0</v>
      </c>
      <c r="Z925">
        <v>-1258.3374449099899</v>
      </c>
      <c r="AA925">
        <v>200214.29668026901</v>
      </c>
      <c r="AB925">
        <v>-0.62849530017300004</v>
      </c>
      <c r="AC925">
        <v>-0.218242926201</v>
      </c>
      <c r="AD925" s="55">
        <v>44516.209247685183</v>
      </c>
      <c r="AE925" s="55">
        <v>44516.336430868054</v>
      </c>
      <c r="AF925">
        <v>56480</v>
      </c>
      <c r="AG925" t="s">
        <v>3018</v>
      </c>
      <c r="AH925">
        <v>4732</v>
      </c>
      <c r="AI925" t="s">
        <v>120</v>
      </c>
      <c r="AJ925" t="s">
        <v>120</v>
      </c>
      <c r="AK925" s="55">
        <v>44516.151226851849</v>
      </c>
      <c r="AL925" s="55">
        <v>44516.250243055554</v>
      </c>
      <c r="AM925" t="s">
        <v>8</v>
      </c>
      <c r="AN925">
        <v>6171494</v>
      </c>
      <c r="AO925" t="s">
        <v>32</v>
      </c>
      <c r="AP925" t="s">
        <v>33</v>
      </c>
      <c r="AQ925">
        <v>3</v>
      </c>
      <c r="AR925" t="s">
        <v>161</v>
      </c>
      <c r="AS925" t="s">
        <v>3018</v>
      </c>
      <c r="AT925" s="53">
        <v>36161</v>
      </c>
      <c r="AU925" t="s">
        <v>240</v>
      </c>
      <c r="AV925" t="s">
        <v>161</v>
      </c>
      <c r="AW925" t="s">
        <v>8</v>
      </c>
      <c r="AX925" s="53">
        <v>44249</v>
      </c>
      <c r="AY925" t="s">
        <v>123</v>
      </c>
      <c r="AZ925" t="s">
        <v>52</v>
      </c>
      <c r="BA925" t="s">
        <v>53</v>
      </c>
      <c r="BB925" t="s">
        <v>233</v>
      </c>
      <c r="BC925" t="s">
        <v>120</v>
      </c>
      <c r="BD925" t="s">
        <v>124</v>
      </c>
      <c r="BE925" t="s">
        <v>120</v>
      </c>
    </row>
    <row r="926" spans="1:57" hidden="1" x14ac:dyDescent="0.3">
      <c r="A926" s="55">
        <v>44515</v>
      </c>
      <c r="B926" t="s">
        <v>10</v>
      </c>
      <c r="C926" t="s">
        <v>32</v>
      </c>
      <c r="D926" t="s">
        <v>33</v>
      </c>
      <c r="E926">
        <v>3</v>
      </c>
      <c r="F926" t="s">
        <v>52</v>
      </c>
      <c r="G926" t="s">
        <v>53</v>
      </c>
      <c r="H926" t="s">
        <v>116</v>
      </c>
      <c r="I926" t="s">
        <v>69</v>
      </c>
      <c r="J926" s="55">
        <v>44514</v>
      </c>
      <c r="K926" s="55">
        <v>44515</v>
      </c>
      <c r="L926">
        <v>4</v>
      </c>
      <c r="M926" t="s">
        <v>117</v>
      </c>
      <c r="N926">
        <v>0</v>
      </c>
      <c r="O926">
        <v>12697140</v>
      </c>
      <c r="P926" t="s">
        <v>118</v>
      </c>
      <c r="Q926">
        <v>56484</v>
      </c>
      <c r="R926">
        <v>0</v>
      </c>
      <c r="S926">
        <v>1.5164585588999999E-2</v>
      </c>
      <c r="T926" s="19">
        <v>412168.2</v>
      </c>
      <c r="U926" s="19">
        <v>288107.42</v>
      </c>
      <c r="V926" s="19">
        <f t="shared" si="14"/>
        <v>-124060.78000000003</v>
      </c>
      <c r="W926">
        <v>-124455.46</v>
      </c>
      <c r="X926">
        <v>0</v>
      </c>
      <c r="Y926">
        <v>-124455.46</v>
      </c>
      <c r="Z926">
        <v>394.67999999997801</v>
      </c>
      <c r="AA926">
        <v>412168.2</v>
      </c>
      <c r="AB926">
        <v>9.5757023467999997E-2</v>
      </c>
      <c r="AC926">
        <v>0.121359223301</v>
      </c>
      <c r="AD926" s="55">
        <v>44516.209247685183</v>
      </c>
      <c r="AE926" s="55">
        <v>44516.336430868054</v>
      </c>
      <c r="AF926">
        <v>56484</v>
      </c>
      <c r="AG926" t="s">
        <v>3019</v>
      </c>
      <c r="AH926" t="s">
        <v>3020</v>
      </c>
      <c r="AI926" t="s">
        <v>120</v>
      </c>
      <c r="AJ926" t="s">
        <v>120</v>
      </c>
      <c r="AK926" s="55">
        <v>44516.151192129626</v>
      </c>
      <c r="AL926" s="55">
        <v>44516.250243055554</v>
      </c>
      <c r="AM926" t="s">
        <v>10</v>
      </c>
      <c r="AN926" t="s">
        <v>3021</v>
      </c>
      <c r="AO926" t="s">
        <v>32</v>
      </c>
      <c r="AP926" t="s">
        <v>33</v>
      </c>
      <c r="AQ926">
        <v>3</v>
      </c>
      <c r="AR926" t="s">
        <v>307</v>
      </c>
      <c r="AS926" t="s">
        <v>3019</v>
      </c>
      <c r="AT926" s="53">
        <v>36161</v>
      </c>
      <c r="AU926" t="s">
        <v>308</v>
      </c>
      <c r="AV926" t="s">
        <v>307</v>
      </c>
      <c r="AW926" t="s">
        <v>10</v>
      </c>
      <c r="AX926" s="53">
        <v>44249</v>
      </c>
      <c r="AY926" t="s">
        <v>123</v>
      </c>
      <c r="AZ926" t="s">
        <v>52</v>
      </c>
      <c r="BA926" t="s">
        <v>53</v>
      </c>
      <c r="BB926" t="s">
        <v>233</v>
      </c>
      <c r="BC926" t="s">
        <v>120</v>
      </c>
      <c r="BD926" t="s">
        <v>124</v>
      </c>
      <c r="BE926" t="s">
        <v>120</v>
      </c>
    </row>
    <row r="927" spans="1:57" hidden="1" x14ac:dyDescent="0.3">
      <c r="A927" s="55">
        <v>44515</v>
      </c>
      <c r="B927" t="s">
        <v>4</v>
      </c>
      <c r="C927" t="s">
        <v>32</v>
      </c>
      <c r="D927" t="s">
        <v>33</v>
      </c>
      <c r="E927">
        <v>3</v>
      </c>
      <c r="F927" t="s">
        <v>52</v>
      </c>
      <c r="G927" t="s">
        <v>53</v>
      </c>
      <c r="H927" t="s">
        <v>116</v>
      </c>
      <c r="I927" t="s">
        <v>69</v>
      </c>
      <c r="J927" s="55">
        <v>44514</v>
      </c>
      <c r="K927" s="55">
        <v>44515</v>
      </c>
      <c r="L927">
        <v>4</v>
      </c>
      <c r="M927" t="s">
        <v>117</v>
      </c>
      <c r="N927">
        <v>0</v>
      </c>
      <c r="O927">
        <v>12697140</v>
      </c>
      <c r="P927" t="s">
        <v>118</v>
      </c>
      <c r="Q927">
        <v>56499</v>
      </c>
      <c r="R927">
        <v>0</v>
      </c>
      <c r="S927">
        <v>1.3879185521000001E-2</v>
      </c>
      <c r="T927" s="19">
        <v>377231.47</v>
      </c>
      <c r="U927" s="19">
        <v>254087.98</v>
      </c>
      <c r="V927" s="19">
        <f t="shared" si="14"/>
        <v>-123143.48999999996</v>
      </c>
      <c r="W927">
        <v>-125399.74</v>
      </c>
      <c r="X927">
        <v>0</v>
      </c>
      <c r="Y927">
        <v>-125399.74</v>
      </c>
      <c r="Z927">
        <v>2256.25000000004</v>
      </c>
      <c r="AA927">
        <v>377231.47</v>
      </c>
      <c r="AB927">
        <v>0.59810757570100004</v>
      </c>
      <c r="AC927">
        <v>1.2079378774809999</v>
      </c>
      <c r="AD927" s="55">
        <v>44516.209247685183</v>
      </c>
      <c r="AE927" s="55">
        <v>44516.336430868054</v>
      </c>
      <c r="AF927">
        <v>56499</v>
      </c>
      <c r="AG927" t="s">
        <v>3022</v>
      </c>
      <c r="AH927" t="s">
        <v>3023</v>
      </c>
      <c r="AI927" t="s">
        <v>120</v>
      </c>
      <c r="AJ927" t="s">
        <v>120</v>
      </c>
      <c r="AK927" s="55">
        <v>44516.151192129626</v>
      </c>
      <c r="AL927" s="55">
        <v>44516.250243055554</v>
      </c>
      <c r="AM927" t="s">
        <v>4</v>
      </c>
      <c r="AN927" t="s">
        <v>3024</v>
      </c>
      <c r="AO927" t="s">
        <v>32</v>
      </c>
      <c r="AP927" t="s">
        <v>33</v>
      </c>
      <c r="AQ927">
        <v>3</v>
      </c>
      <c r="AR927" t="s">
        <v>347</v>
      </c>
      <c r="AS927" t="s">
        <v>3022</v>
      </c>
      <c r="AT927" s="53">
        <v>36161</v>
      </c>
      <c r="AU927" t="s">
        <v>348</v>
      </c>
      <c r="AV927" t="s">
        <v>347</v>
      </c>
      <c r="AW927" t="s">
        <v>4</v>
      </c>
      <c r="AX927" s="53">
        <v>44249</v>
      </c>
      <c r="AY927" t="s">
        <v>123</v>
      </c>
      <c r="AZ927" t="s">
        <v>52</v>
      </c>
      <c r="BA927" t="s">
        <v>53</v>
      </c>
      <c r="BB927" t="s">
        <v>233</v>
      </c>
      <c r="BC927" t="s">
        <v>120</v>
      </c>
      <c r="BD927" t="s">
        <v>124</v>
      </c>
      <c r="BE927" t="s">
        <v>120</v>
      </c>
    </row>
    <row r="928" spans="1:57" hidden="1" x14ac:dyDescent="0.3">
      <c r="A928" s="55">
        <v>44515</v>
      </c>
      <c r="B928" t="s">
        <v>4</v>
      </c>
      <c r="C928" t="s">
        <v>32</v>
      </c>
      <c r="D928" t="s">
        <v>33</v>
      </c>
      <c r="E928">
        <v>3</v>
      </c>
      <c r="F928" t="s">
        <v>52</v>
      </c>
      <c r="G928" t="s">
        <v>53</v>
      </c>
      <c r="H928" t="s">
        <v>116</v>
      </c>
      <c r="I928" t="s">
        <v>69</v>
      </c>
      <c r="J928" s="55">
        <v>44514</v>
      </c>
      <c r="K928" s="55">
        <v>44515</v>
      </c>
      <c r="L928">
        <v>4</v>
      </c>
      <c r="M928" t="s">
        <v>117</v>
      </c>
      <c r="N928">
        <v>0</v>
      </c>
      <c r="O928">
        <v>12697140</v>
      </c>
      <c r="P928" t="s">
        <v>118</v>
      </c>
      <c r="Q928">
        <v>56503</v>
      </c>
      <c r="R928">
        <v>0</v>
      </c>
      <c r="S928">
        <v>1.3321102640000001E-2</v>
      </c>
      <c r="T928" s="19">
        <v>362062.97</v>
      </c>
      <c r="U928" s="19">
        <v>232553.23</v>
      </c>
      <c r="V928" s="19">
        <f t="shared" si="14"/>
        <v>-129509.73999999996</v>
      </c>
      <c r="W928">
        <v>-124078.63</v>
      </c>
      <c r="X928">
        <v>0</v>
      </c>
      <c r="Y928">
        <v>-124078.63</v>
      </c>
      <c r="Z928">
        <v>-5431.1099999999597</v>
      </c>
      <c r="AA928">
        <v>362062.97</v>
      </c>
      <c r="AB928">
        <v>-1.5000456964710001</v>
      </c>
      <c r="AC928">
        <v>-0.90293453724600004</v>
      </c>
      <c r="AD928" s="55">
        <v>44516.209247685183</v>
      </c>
      <c r="AE928" s="55">
        <v>44516.336430868054</v>
      </c>
      <c r="AF928">
        <v>56503</v>
      </c>
      <c r="AG928" t="s">
        <v>3025</v>
      </c>
      <c r="AH928" t="s">
        <v>3026</v>
      </c>
      <c r="AI928" t="s">
        <v>120</v>
      </c>
      <c r="AJ928" t="s">
        <v>120</v>
      </c>
      <c r="AK928" s="55">
        <v>44516.151192129626</v>
      </c>
      <c r="AL928" s="55">
        <v>44516.250243055554</v>
      </c>
      <c r="AM928" t="s">
        <v>4</v>
      </c>
      <c r="AN928" t="s">
        <v>3027</v>
      </c>
      <c r="AO928" t="s">
        <v>32</v>
      </c>
      <c r="AP928" t="s">
        <v>33</v>
      </c>
      <c r="AQ928">
        <v>3</v>
      </c>
      <c r="AR928" t="s">
        <v>347</v>
      </c>
      <c r="AS928" t="s">
        <v>3025</v>
      </c>
      <c r="AT928" s="53">
        <v>36161</v>
      </c>
      <c r="AU928" t="s">
        <v>348</v>
      </c>
      <c r="AV928" t="s">
        <v>347</v>
      </c>
      <c r="AW928" t="s">
        <v>4</v>
      </c>
      <c r="AX928" s="53">
        <v>44249</v>
      </c>
      <c r="AY928" t="s">
        <v>123</v>
      </c>
      <c r="AZ928" t="s">
        <v>52</v>
      </c>
      <c r="BA928" t="s">
        <v>53</v>
      </c>
      <c r="BB928" t="s">
        <v>233</v>
      </c>
      <c r="BC928" t="s">
        <v>120</v>
      </c>
      <c r="BD928" t="s">
        <v>124</v>
      </c>
      <c r="BE928" t="s">
        <v>120</v>
      </c>
    </row>
    <row r="929" spans="1:57" hidden="1" x14ac:dyDescent="0.3">
      <c r="A929" s="55">
        <v>44515</v>
      </c>
      <c r="B929" t="s">
        <v>8</v>
      </c>
      <c r="C929" t="s">
        <v>32</v>
      </c>
      <c r="D929" t="s">
        <v>33</v>
      </c>
      <c r="E929">
        <v>3</v>
      </c>
      <c r="F929" t="s">
        <v>52</v>
      </c>
      <c r="G929" t="s">
        <v>53</v>
      </c>
      <c r="H929" t="s">
        <v>116</v>
      </c>
      <c r="I929" t="s">
        <v>69</v>
      </c>
      <c r="J929" s="55">
        <v>44514</v>
      </c>
      <c r="K929" s="55">
        <v>44515</v>
      </c>
      <c r="L929">
        <v>4</v>
      </c>
      <c r="M929" t="s">
        <v>117</v>
      </c>
      <c r="N929">
        <v>0</v>
      </c>
      <c r="O929">
        <v>12697140</v>
      </c>
      <c r="P929" t="s">
        <v>118</v>
      </c>
      <c r="Q929">
        <v>56510</v>
      </c>
      <c r="R929">
        <v>0</v>
      </c>
      <c r="S929">
        <v>7.6466663269999999E-3</v>
      </c>
      <c r="T929" s="19">
        <v>207833.750375148</v>
      </c>
      <c r="U929" s="19">
        <v>209979.190666813</v>
      </c>
      <c r="V929" s="19">
        <f t="shared" si="14"/>
        <v>2145.4402916649997</v>
      </c>
      <c r="W929">
        <v>0</v>
      </c>
      <c r="X929">
        <v>0</v>
      </c>
      <c r="Y929">
        <v>0</v>
      </c>
      <c r="Z929">
        <v>2145.4402916650001</v>
      </c>
      <c r="AA929">
        <v>207833.750375148</v>
      </c>
      <c r="AB929">
        <v>1.032286761795</v>
      </c>
      <c r="AC929">
        <v>1.4493946255600001</v>
      </c>
      <c r="AD929" s="55">
        <v>44516.209247685183</v>
      </c>
      <c r="AE929" s="55">
        <v>44516.336430868054</v>
      </c>
      <c r="AF929">
        <v>56510</v>
      </c>
      <c r="AG929" t="s">
        <v>3028</v>
      </c>
      <c r="AH929">
        <v>8473</v>
      </c>
      <c r="AI929" t="s">
        <v>120</v>
      </c>
      <c r="AJ929" t="s">
        <v>120</v>
      </c>
      <c r="AK929" s="55">
        <v>44516.151226851849</v>
      </c>
      <c r="AL929" s="55">
        <v>44516.250243055554</v>
      </c>
      <c r="AM929" t="s">
        <v>8</v>
      </c>
      <c r="AN929">
        <v>6309466</v>
      </c>
      <c r="AO929" t="s">
        <v>32</v>
      </c>
      <c r="AP929" t="s">
        <v>33</v>
      </c>
      <c r="AQ929">
        <v>3</v>
      </c>
      <c r="AR929" t="s">
        <v>161</v>
      </c>
      <c r="AS929" t="s">
        <v>3028</v>
      </c>
      <c r="AT929" s="53">
        <v>36161</v>
      </c>
      <c r="AU929" t="s">
        <v>240</v>
      </c>
      <c r="AV929" t="s">
        <v>161</v>
      </c>
      <c r="AW929" t="s">
        <v>8</v>
      </c>
      <c r="AX929" s="53">
        <v>44249</v>
      </c>
      <c r="AY929" t="s">
        <v>123</v>
      </c>
      <c r="AZ929" t="s">
        <v>52</v>
      </c>
      <c r="BA929" t="s">
        <v>53</v>
      </c>
      <c r="BB929" t="s">
        <v>233</v>
      </c>
      <c r="BC929" t="s">
        <v>120</v>
      </c>
      <c r="BD929" t="s">
        <v>124</v>
      </c>
      <c r="BE929" t="s">
        <v>120</v>
      </c>
    </row>
    <row r="930" spans="1:57" hidden="1" x14ac:dyDescent="0.3">
      <c r="A930" s="55">
        <v>44515</v>
      </c>
      <c r="B930" t="s">
        <v>4</v>
      </c>
      <c r="C930" t="s">
        <v>32</v>
      </c>
      <c r="D930" t="s">
        <v>33</v>
      </c>
      <c r="E930">
        <v>3</v>
      </c>
      <c r="F930" t="s">
        <v>52</v>
      </c>
      <c r="G930" t="s">
        <v>53</v>
      </c>
      <c r="H930" t="s">
        <v>116</v>
      </c>
      <c r="I930" t="s">
        <v>69</v>
      </c>
      <c r="J930" s="55">
        <v>44514</v>
      </c>
      <c r="K930" s="55">
        <v>44515</v>
      </c>
      <c r="L930">
        <v>4</v>
      </c>
      <c r="M930" t="s">
        <v>117</v>
      </c>
      <c r="N930">
        <v>0</v>
      </c>
      <c r="O930">
        <v>12697140</v>
      </c>
      <c r="P930" t="s">
        <v>118</v>
      </c>
      <c r="Q930">
        <v>56581</v>
      </c>
      <c r="R930">
        <v>0</v>
      </c>
      <c r="S930">
        <v>1.1081178303999999E-2</v>
      </c>
      <c r="T930" s="19">
        <v>301182.59999999998</v>
      </c>
      <c r="U930" s="19">
        <v>174501.29</v>
      </c>
      <c r="V930" s="19">
        <f t="shared" si="14"/>
        <v>-126681.30999999997</v>
      </c>
      <c r="W930">
        <v>-124866.53</v>
      </c>
      <c r="X930">
        <v>0</v>
      </c>
      <c r="Y930">
        <v>-124866.53</v>
      </c>
      <c r="Z930">
        <v>-1814.77999999997</v>
      </c>
      <c r="AA930">
        <v>301182.59999999998</v>
      </c>
      <c r="AB930">
        <v>-0.60255140901199999</v>
      </c>
      <c r="AC930">
        <v>0</v>
      </c>
      <c r="AD930" s="55">
        <v>44516.209247685183</v>
      </c>
      <c r="AE930" s="55">
        <v>44516.336430868054</v>
      </c>
      <c r="AF930">
        <v>56581</v>
      </c>
      <c r="AG930" t="s">
        <v>3029</v>
      </c>
      <c r="AH930" t="s">
        <v>3030</v>
      </c>
      <c r="AI930" t="s">
        <v>120</v>
      </c>
      <c r="AJ930" t="s">
        <v>120</v>
      </c>
      <c r="AK930" s="55">
        <v>44516.151192129626</v>
      </c>
      <c r="AL930" s="55">
        <v>44516.250243055554</v>
      </c>
      <c r="AM930" t="s">
        <v>4</v>
      </c>
      <c r="AN930">
        <v>7339451</v>
      </c>
      <c r="AO930" t="s">
        <v>32</v>
      </c>
      <c r="AP930" t="s">
        <v>33</v>
      </c>
      <c r="AQ930">
        <v>3</v>
      </c>
      <c r="AR930" t="s">
        <v>197</v>
      </c>
      <c r="AS930" t="s">
        <v>3029</v>
      </c>
      <c r="AT930" s="53">
        <v>36161</v>
      </c>
      <c r="AU930" t="s">
        <v>248</v>
      </c>
      <c r="AV930" t="s">
        <v>197</v>
      </c>
      <c r="AW930" t="s">
        <v>4</v>
      </c>
      <c r="AX930" s="53">
        <v>44249</v>
      </c>
      <c r="AY930" t="s">
        <v>123</v>
      </c>
      <c r="AZ930" t="s">
        <v>52</v>
      </c>
      <c r="BA930" t="s">
        <v>53</v>
      </c>
      <c r="BB930" t="s">
        <v>233</v>
      </c>
      <c r="BC930" t="s">
        <v>120</v>
      </c>
      <c r="BD930" t="s">
        <v>124</v>
      </c>
      <c r="BE930" t="s">
        <v>120</v>
      </c>
    </row>
    <row r="931" spans="1:57" hidden="1" x14ac:dyDescent="0.3">
      <c r="A931" s="55">
        <v>44515</v>
      </c>
      <c r="B931" t="s">
        <v>13</v>
      </c>
      <c r="C931" t="s">
        <v>32</v>
      </c>
      <c r="D931" t="s">
        <v>33</v>
      </c>
      <c r="E931">
        <v>3</v>
      </c>
      <c r="F931" t="s">
        <v>52</v>
      </c>
      <c r="G931" t="s">
        <v>53</v>
      </c>
      <c r="H931" t="s">
        <v>116</v>
      </c>
      <c r="I931" t="s">
        <v>69</v>
      </c>
      <c r="J931" s="55">
        <v>44514</v>
      </c>
      <c r="K931" s="55">
        <v>44515</v>
      </c>
      <c r="L931">
        <v>4</v>
      </c>
      <c r="M931" t="s">
        <v>117</v>
      </c>
      <c r="N931">
        <v>0</v>
      </c>
      <c r="O931">
        <v>12697140</v>
      </c>
      <c r="P931" t="s">
        <v>118</v>
      </c>
      <c r="Q931">
        <v>56582</v>
      </c>
      <c r="R931">
        <v>0</v>
      </c>
      <c r="S931">
        <v>1.1936476882E-2</v>
      </c>
      <c r="T931" s="19">
        <v>324429.32</v>
      </c>
      <c r="U931" s="19">
        <v>322344.26</v>
      </c>
      <c r="V931" s="19">
        <f t="shared" si="14"/>
        <v>-2085.0599999999977</v>
      </c>
      <c r="W931">
        <v>0</v>
      </c>
      <c r="X931">
        <v>0</v>
      </c>
      <c r="Y931">
        <v>0</v>
      </c>
      <c r="Z931">
        <v>-2085.06</v>
      </c>
      <c r="AA931">
        <v>324429.32</v>
      </c>
      <c r="AB931">
        <v>-0.64268543915800003</v>
      </c>
      <c r="AC931">
        <v>-0.25</v>
      </c>
      <c r="AD931" s="55">
        <v>44516.209247685183</v>
      </c>
      <c r="AE931" s="55">
        <v>44516.336430868054</v>
      </c>
      <c r="AF931">
        <v>56582</v>
      </c>
      <c r="AG931" t="s">
        <v>3031</v>
      </c>
      <c r="AH931" t="s">
        <v>3032</v>
      </c>
      <c r="AI931" t="s">
        <v>120</v>
      </c>
      <c r="AJ931" t="s">
        <v>120</v>
      </c>
      <c r="AK931" s="55">
        <v>44516.151273148149</v>
      </c>
      <c r="AL931" s="55">
        <v>44516.250254629631</v>
      </c>
      <c r="AM931" t="s">
        <v>13</v>
      </c>
      <c r="AN931" t="s">
        <v>3033</v>
      </c>
      <c r="AO931" t="s">
        <v>32</v>
      </c>
      <c r="AP931" t="s">
        <v>33</v>
      </c>
      <c r="AQ931">
        <v>3</v>
      </c>
      <c r="AR931" t="s">
        <v>122</v>
      </c>
      <c r="AS931" t="s">
        <v>3031</v>
      </c>
      <c r="AT931" s="53">
        <v>36161</v>
      </c>
      <c r="AU931" t="s">
        <v>232</v>
      </c>
      <c r="AV931" t="s">
        <v>122</v>
      </c>
      <c r="AW931" t="s">
        <v>13</v>
      </c>
      <c r="AX931" s="53">
        <v>44249</v>
      </c>
      <c r="AY931" t="s">
        <v>123</v>
      </c>
      <c r="AZ931" t="s">
        <v>52</v>
      </c>
      <c r="BA931" t="s">
        <v>53</v>
      </c>
      <c r="BB931" t="s">
        <v>233</v>
      </c>
      <c r="BC931" t="s">
        <v>120</v>
      </c>
      <c r="BD931" t="s">
        <v>124</v>
      </c>
      <c r="BE931" t="s">
        <v>120</v>
      </c>
    </row>
    <row r="932" spans="1:57" hidden="1" x14ac:dyDescent="0.3">
      <c r="A932" s="55">
        <v>44515</v>
      </c>
      <c r="B932" t="s">
        <v>8</v>
      </c>
      <c r="C932" t="s">
        <v>32</v>
      </c>
      <c r="D932" t="s">
        <v>33</v>
      </c>
      <c r="E932">
        <v>3</v>
      </c>
      <c r="F932" t="s">
        <v>52</v>
      </c>
      <c r="G932" t="s">
        <v>53</v>
      </c>
      <c r="H932" t="s">
        <v>116</v>
      </c>
      <c r="I932" t="s">
        <v>69</v>
      </c>
      <c r="J932" s="55">
        <v>44514</v>
      </c>
      <c r="K932" s="55">
        <v>44515</v>
      </c>
      <c r="L932">
        <v>4</v>
      </c>
      <c r="M932" t="s">
        <v>117</v>
      </c>
      <c r="N932">
        <v>0</v>
      </c>
      <c r="O932">
        <v>12697140</v>
      </c>
      <c r="P932" t="s">
        <v>118</v>
      </c>
      <c r="Q932">
        <v>56585</v>
      </c>
      <c r="R932">
        <v>0</v>
      </c>
      <c r="S932">
        <v>6.8320630349999996E-3</v>
      </c>
      <c r="T932" s="19">
        <v>185693.114182791</v>
      </c>
      <c r="U932" s="19">
        <v>186621.91566571599</v>
      </c>
      <c r="V932" s="19">
        <f t="shared" si="14"/>
        <v>928.80148292498779</v>
      </c>
      <c r="W932">
        <v>0</v>
      </c>
      <c r="X932">
        <v>0</v>
      </c>
      <c r="Y932">
        <v>0</v>
      </c>
      <c r="Z932">
        <v>928.80148292498802</v>
      </c>
      <c r="AA932">
        <v>185693.114182791</v>
      </c>
      <c r="AB932">
        <v>0.50018089632100005</v>
      </c>
      <c r="AC932">
        <v>0.91509248970500001</v>
      </c>
      <c r="AD932" s="55">
        <v>44516.209247685183</v>
      </c>
      <c r="AE932" s="55">
        <v>44516.336430868054</v>
      </c>
      <c r="AF932">
        <v>56585</v>
      </c>
      <c r="AG932" t="s">
        <v>3034</v>
      </c>
      <c r="AH932">
        <v>4739</v>
      </c>
      <c r="AI932" t="s">
        <v>120</v>
      </c>
      <c r="AJ932" t="s">
        <v>120</v>
      </c>
      <c r="AK932" s="55">
        <v>44516.151226851849</v>
      </c>
      <c r="AL932" s="55">
        <v>44516.250243055554</v>
      </c>
      <c r="AM932" t="s">
        <v>8</v>
      </c>
      <c r="AN932">
        <v>6200194</v>
      </c>
      <c r="AO932" t="s">
        <v>32</v>
      </c>
      <c r="AP932" t="s">
        <v>33</v>
      </c>
      <c r="AQ932">
        <v>3</v>
      </c>
      <c r="AR932" t="s">
        <v>161</v>
      </c>
      <c r="AS932" t="s">
        <v>3034</v>
      </c>
      <c r="AT932" s="53">
        <v>36161</v>
      </c>
      <c r="AU932" t="s">
        <v>240</v>
      </c>
      <c r="AV932" t="s">
        <v>161</v>
      </c>
      <c r="AW932" t="s">
        <v>8</v>
      </c>
      <c r="AX932" s="53">
        <v>44249</v>
      </c>
      <c r="AY932" t="s">
        <v>123</v>
      </c>
      <c r="AZ932" t="s">
        <v>52</v>
      </c>
      <c r="BA932" t="s">
        <v>53</v>
      </c>
      <c r="BB932" t="s">
        <v>233</v>
      </c>
      <c r="BC932" t="s">
        <v>120</v>
      </c>
      <c r="BD932" t="s">
        <v>124</v>
      </c>
      <c r="BE932" t="s">
        <v>120</v>
      </c>
    </row>
    <row r="933" spans="1:57" hidden="1" x14ac:dyDescent="0.3">
      <c r="A933" s="55">
        <v>44515</v>
      </c>
      <c r="B933" t="s">
        <v>8</v>
      </c>
      <c r="C933" t="s">
        <v>32</v>
      </c>
      <c r="D933" t="s">
        <v>33</v>
      </c>
      <c r="E933">
        <v>3</v>
      </c>
      <c r="F933" t="s">
        <v>52</v>
      </c>
      <c r="G933" t="s">
        <v>53</v>
      </c>
      <c r="H933" t="s">
        <v>116</v>
      </c>
      <c r="I933" t="s">
        <v>69</v>
      </c>
      <c r="J933" s="55">
        <v>44514</v>
      </c>
      <c r="K933" s="55">
        <v>44515</v>
      </c>
      <c r="L933">
        <v>4</v>
      </c>
      <c r="M933" t="s">
        <v>117</v>
      </c>
      <c r="N933">
        <v>0</v>
      </c>
      <c r="O933">
        <v>12697140</v>
      </c>
      <c r="P933" t="s">
        <v>118</v>
      </c>
      <c r="Q933">
        <v>56589</v>
      </c>
      <c r="R933">
        <v>0</v>
      </c>
      <c r="S933">
        <v>4.0290209055999997E-2</v>
      </c>
      <c r="T933" s="19">
        <v>1095073.97</v>
      </c>
      <c r="U933" s="19">
        <v>983995.49</v>
      </c>
      <c r="V933" s="19">
        <f t="shared" si="14"/>
        <v>-111078.47999999998</v>
      </c>
      <c r="W933">
        <v>-129351.52</v>
      </c>
      <c r="X933">
        <v>0</v>
      </c>
      <c r="Y933">
        <v>-129351.52</v>
      </c>
      <c r="Z933">
        <v>18273.04</v>
      </c>
      <c r="AA933">
        <v>1095073.97</v>
      </c>
      <c r="AB933">
        <v>1.6686580542130001</v>
      </c>
      <c r="AC933">
        <v>2.0883924235069999</v>
      </c>
      <c r="AD933" s="55">
        <v>44516.209247685183</v>
      </c>
      <c r="AE933" s="55">
        <v>44516.336430868054</v>
      </c>
      <c r="AF933">
        <v>56589</v>
      </c>
      <c r="AG933" t="s">
        <v>3035</v>
      </c>
      <c r="AH933">
        <v>4519</v>
      </c>
      <c r="AI933" t="s">
        <v>120</v>
      </c>
      <c r="AJ933" t="s">
        <v>120</v>
      </c>
      <c r="AK933" s="55">
        <v>44516.151226851849</v>
      </c>
      <c r="AL933" s="55">
        <v>44516.250243055554</v>
      </c>
      <c r="AM933" t="s">
        <v>8</v>
      </c>
      <c r="AN933">
        <v>6196408</v>
      </c>
      <c r="AO933" t="s">
        <v>32</v>
      </c>
      <c r="AP933" t="s">
        <v>33</v>
      </c>
      <c r="AQ933">
        <v>3</v>
      </c>
      <c r="AR933" t="s">
        <v>161</v>
      </c>
      <c r="AS933" t="s">
        <v>3035</v>
      </c>
      <c r="AT933" s="53">
        <v>36161</v>
      </c>
      <c r="AU933" t="s">
        <v>240</v>
      </c>
      <c r="AV933" t="s">
        <v>161</v>
      </c>
      <c r="AW933" t="s">
        <v>8</v>
      </c>
      <c r="AX933" s="53">
        <v>44249</v>
      </c>
      <c r="AY933" t="s">
        <v>123</v>
      </c>
      <c r="AZ933" t="s">
        <v>52</v>
      </c>
      <c r="BA933" t="s">
        <v>53</v>
      </c>
      <c r="BB933" t="s">
        <v>233</v>
      </c>
      <c r="BC933" t="s">
        <v>120</v>
      </c>
      <c r="BD933" t="s">
        <v>124</v>
      </c>
      <c r="BE933" t="s">
        <v>120</v>
      </c>
    </row>
    <row r="934" spans="1:57" hidden="1" x14ac:dyDescent="0.3">
      <c r="A934" s="55">
        <v>44515</v>
      </c>
      <c r="B934" t="s">
        <v>13</v>
      </c>
      <c r="C934" t="s">
        <v>32</v>
      </c>
      <c r="D934" t="s">
        <v>33</v>
      </c>
      <c r="E934">
        <v>3</v>
      </c>
      <c r="F934" t="s">
        <v>52</v>
      </c>
      <c r="G934" t="s">
        <v>53</v>
      </c>
      <c r="H934" t="s">
        <v>116</v>
      </c>
      <c r="I934" t="s">
        <v>69</v>
      </c>
      <c r="J934" s="55">
        <v>44514</v>
      </c>
      <c r="K934" s="55">
        <v>44515</v>
      </c>
      <c r="L934">
        <v>4</v>
      </c>
      <c r="M934" t="s">
        <v>117</v>
      </c>
      <c r="N934">
        <v>0</v>
      </c>
      <c r="O934">
        <v>12697140</v>
      </c>
      <c r="P934" t="s">
        <v>118</v>
      </c>
      <c r="Q934">
        <v>56590</v>
      </c>
      <c r="R934">
        <v>0</v>
      </c>
      <c r="S934">
        <v>2.4273328239000001E-2</v>
      </c>
      <c r="T934" s="19">
        <v>659740.68000000005</v>
      </c>
      <c r="U934" s="19">
        <v>658251.65</v>
      </c>
      <c r="V934" s="19">
        <f t="shared" si="14"/>
        <v>-1489.0300000000279</v>
      </c>
      <c r="W934">
        <v>0</v>
      </c>
      <c r="X934">
        <v>0</v>
      </c>
      <c r="Y934">
        <v>0</v>
      </c>
      <c r="Z934">
        <v>-1489.03000000003</v>
      </c>
      <c r="AA934">
        <v>659740.68000000005</v>
      </c>
      <c r="AB934">
        <v>-0.22569928536200001</v>
      </c>
      <c r="AC934">
        <v>0.16863406408100001</v>
      </c>
      <c r="AD934" s="55">
        <v>44516.209247685183</v>
      </c>
      <c r="AE934" s="55">
        <v>44516.336430868054</v>
      </c>
      <c r="AF934">
        <v>56590</v>
      </c>
      <c r="AG934" t="s">
        <v>3036</v>
      </c>
      <c r="AH934" t="s">
        <v>3037</v>
      </c>
      <c r="AI934" t="s">
        <v>120</v>
      </c>
      <c r="AJ934">
        <v>0</v>
      </c>
      <c r="AK934" s="55">
        <v>44516.151261574072</v>
      </c>
      <c r="AL934" s="55">
        <v>44516.250254629631</v>
      </c>
      <c r="AM934" t="s">
        <v>13</v>
      </c>
      <c r="AN934">
        <v>192422103</v>
      </c>
      <c r="AO934" t="s">
        <v>32</v>
      </c>
      <c r="AP934" t="s">
        <v>33</v>
      </c>
      <c r="AQ934">
        <v>3</v>
      </c>
      <c r="AR934" t="s">
        <v>122</v>
      </c>
      <c r="AS934" t="s">
        <v>3036</v>
      </c>
      <c r="AT934" s="53">
        <v>36161</v>
      </c>
      <c r="AU934" t="s">
        <v>232</v>
      </c>
      <c r="AV934" t="s">
        <v>122</v>
      </c>
      <c r="AW934" t="s">
        <v>13</v>
      </c>
      <c r="AX934" s="53">
        <v>44249</v>
      </c>
      <c r="AY934" t="s">
        <v>123</v>
      </c>
      <c r="AZ934" t="s">
        <v>52</v>
      </c>
      <c r="BA934" t="s">
        <v>53</v>
      </c>
      <c r="BB934" t="s">
        <v>233</v>
      </c>
      <c r="BC934" t="s">
        <v>120</v>
      </c>
      <c r="BD934" t="s">
        <v>124</v>
      </c>
      <c r="BE934" t="s">
        <v>120</v>
      </c>
    </row>
    <row r="935" spans="1:57" hidden="1" x14ac:dyDescent="0.3">
      <c r="A935" s="55">
        <v>44515</v>
      </c>
      <c r="B935" t="s">
        <v>8</v>
      </c>
      <c r="C935" t="s">
        <v>32</v>
      </c>
      <c r="D935" t="s">
        <v>33</v>
      </c>
      <c r="E935">
        <v>3</v>
      </c>
      <c r="F935" t="s">
        <v>52</v>
      </c>
      <c r="G935" t="s">
        <v>53</v>
      </c>
      <c r="H935" t="s">
        <v>116</v>
      </c>
      <c r="I935" t="s">
        <v>69</v>
      </c>
      <c r="J935" s="55">
        <v>44514</v>
      </c>
      <c r="K935" s="55">
        <v>44515</v>
      </c>
      <c r="L935">
        <v>4</v>
      </c>
      <c r="M935" t="s">
        <v>117</v>
      </c>
      <c r="N935">
        <v>0</v>
      </c>
      <c r="O935">
        <v>12697140</v>
      </c>
      <c r="P935" t="s">
        <v>118</v>
      </c>
      <c r="Q935">
        <v>56593</v>
      </c>
      <c r="R935">
        <v>0</v>
      </c>
      <c r="S935">
        <v>7.0868104150000003E-3</v>
      </c>
      <c r="T935" s="19">
        <v>192617.060027642</v>
      </c>
      <c r="U935" s="19">
        <v>188396.60971265601</v>
      </c>
      <c r="V935" s="19">
        <f t="shared" si="14"/>
        <v>-4220.4503149859956</v>
      </c>
      <c r="W935">
        <v>0</v>
      </c>
      <c r="X935">
        <v>0</v>
      </c>
      <c r="Y935">
        <v>0</v>
      </c>
      <c r="Z935">
        <v>-4220.4503149860002</v>
      </c>
      <c r="AA935">
        <v>192617.060027642</v>
      </c>
      <c r="AB935">
        <v>-2.1911092996539998</v>
      </c>
      <c r="AC935">
        <v>-1.787310098302</v>
      </c>
      <c r="AD935" s="55">
        <v>44516.209247685183</v>
      </c>
      <c r="AE935" s="55">
        <v>44516.336430868054</v>
      </c>
      <c r="AF935">
        <v>56593</v>
      </c>
      <c r="AG935" t="s">
        <v>3038</v>
      </c>
      <c r="AH935">
        <v>8331</v>
      </c>
      <c r="AI935" t="s">
        <v>120</v>
      </c>
      <c r="AJ935" t="s">
        <v>120</v>
      </c>
      <c r="AK935" s="55">
        <v>44516.151226851849</v>
      </c>
      <c r="AL935" s="55">
        <v>44516.250243055554</v>
      </c>
      <c r="AM935" t="s">
        <v>8</v>
      </c>
      <c r="AN935">
        <v>6190563</v>
      </c>
      <c r="AO935" t="s">
        <v>32</v>
      </c>
      <c r="AP935" t="s">
        <v>33</v>
      </c>
      <c r="AQ935">
        <v>3</v>
      </c>
      <c r="AR935" t="s">
        <v>161</v>
      </c>
      <c r="AS935" t="s">
        <v>3038</v>
      </c>
      <c r="AT935" s="53">
        <v>36161</v>
      </c>
      <c r="AU935" t="s">
        <v>240</v>
      </c>
      <c r="AV935" t="s">
        <v>161</v>
      </c>
      <c r="AW935" t="s">
        <v>8</v>
      </c>
      <c r="AX935" s="53">
        <v>44249</v>
      </c>
      <c r="AY935" t="s">
        <v>123</v>
      </c>
      <c r="AZ935" t="s">
        <v>52</v>
      </c>
      <c r="BA935" t="s">
        <v>53</v>
      </c>
      <c r="BB935" t="s">
        <v>233</v>
      </c>
      <c r="BC935" t="s">
        <v>120</v>
      </c>
      <c r="BD935" t="s">
        <v>124</v>
      </c>
      <c r="BE935" t="s">
        <v>120</v>
      </c>
    </row>
    <row r="936" spans="1:57" hidden="1" x14ac:dyDescent="0.3">
      <c r="A936" s="55">
        <v>44515</v>
      </c>
      <c r="B936" t="s">
        <v>4</v>
      </c>
      <c r="C936" t="s">
        <v>32</v>
      </c>
      <c r="D936" t="s">
        <v>33</v>
      </c>
      <c r="E936">
        <v>3</v>
      </c>
      <c r="F936" t="s">
        <v>52</v>
      </c>
      <c r="G936" t="s">
        <v>53</v>
      </c>
      <c r="H936" t="s">
        <v>116</v>
      </c>
      <c r="I936" t="s">
        <v>69</v>
      </c>
      <c r="J936" s="55">
        <v>44514</v>
      </c>
      <c r="K936" s="55">
        <v>44515</v>
      </c>
      <c r="L936">
        <v>4</v>
      </c>
      <c r="M936" t="s">
        <v>117</v>
      </c>
      <c r="N936">
        <v>0</v>
      </c>
      <c r="O936">
        <v>12697140</v>
      </c>
      <c r="P936" t="s">
        <v>118</v>
      </c>
      <c r="Q936">
        <v>56599</v>
      </c>
      <c r="R936">
        <v>0</v>
      </c>
      <c r="S936">
        <v>1.2826078691E-2</v>
      </c>
      <c r="T936" s="19">
        <v>348608.39</v>
      </c>
      <c r="U936" s="19">
        <v>222592.82</v>
      </c>
      <c r="V936" s="19">
        <f t="shared" si="14"/>
        <v>-126015.57</v>
      </c>
      <c r="W936">
        <v>-122953.39</v>
      </c>
      <c r="X936">
        <v>0</v>
      </c>
      <c r="Y936">
        <v>-122953.39</v>
      </c>
      <c r="Z936">
        <v>-3062.1800000000098</v>
      </c>
      <c r="AA936">
        <v>348608.39</v>
      </c>
      <c r="AB936">
        <v>-0.87840111937599996</v>
      </c>
      <c r="AC936">
        <v>-0.27752081406099999</v>
      </c>
      <c r="AD936" s="55">
        <v>44516.209247685183</v>
      </c>
      <c r="AE936" s="55">
        <v>44516.336430868054</v>
      </c>
      <c r="AF936">
        <v>56599</v>
      </c>
      <c r="AG936" t="s">
        <v>3039</v>
      </c>
      <c r="AH936" t="s">
        <v>3040</v>
      </c>
      <c r="AI936" t="s">
        <v>120</v>
      </c>
      <c r="AJ936" t="s">
        <v>120</v>
      </c>
      <c r="AK936" s="55">
        <v>44516.151192129626</v>
      </c>
      <c r="AL936" s="55">
        <v>44516.250243055554</v>
      </c>
      <c r="AM936" t="s">
        <v>4</v>
      </c>
      <c r="AN936">
        <v>5932409</v>
      </c>
      <c r="AO936" t="s">
        <v>32</v>
      </c>
      <c r="AP936" t="s">
        <v>33</v>
      </c>
      <c r="AQ936">
        <v>3</v>
      </c>
      <c r="AR936" t="s">
        <v>206</v>
      </c>
      <c r="AS936" t="s">
        <v>3039</v>
      </c>
      <c r="AT936" s="53">
        <v>36161</v>
      </c>
      <c r="AU936" t="s">
        <v>243</v>
      </c>
      <c r="AV936" t="s">
        <v>206</v>
      </c>
      <c r="AW936" t="s">
        <v>4</v>
      </c>
      <c r="AX936" s="53">
        <v>44249</v>
      </c>
      <c r="AY936" t="s">
        <v>123</v>
      </c>
      <c r="AZ936" t="s">
        <v>52</v>
      </c>
      <c r="BA936" t="s">
        <v>53</v>
      </c>
      <c r="BB936" t="s">
        <v>233</v>
      </c>
      <c r="BC936" t="s">
        <v>120</v>
      </c>
      <c r="BD936" t="s">
        <v>124</v>
      </c>
      <c r="BE936" t="s">
        <v>120</v>
      </c>
    </row>
    <row r="937" spans="1:57" hidden="1" x14ac:dyDescent="0.3">
      <c r="A937" s="55">
        <v>44515</v>
      </c>
      <c r="B937" t="s">
        <v>4</v>
      </c>
      <c r="C937" t="s">
        <v>32</v>
      </c>
      <c r="D937" t="s">
        <v>33</v>
      </c>
      <c r="E937">
        <v>3</v>
      </c>
      <c r="F937" t="s">
        <v>52</v>
      </c>
      <c r="G937" t="s">
        <v>53</v>
      </c>
      <c r="H937" t="s">
        <v>116</v>
      </c>
      <c r="I937" t="s">
        <v>69</v>
      </c>
      <c r="J937" s="55">
        <v>44514</v>
      </c>
      <c r="K937" s="55">
        <v>44515</v>
      </c>
      <c r="L937">
        <v>4</v>
      </c>
      <c r="M937" t="s">
        <v>117</v>
      </c>
      <c r="N937">
        <v>0</v>
      </c>
      <c r="O937">
        <v>12697140</v>
      </c>
      <c r="P937" t="s">
        <v>118</v>
      </c>
      <c r="Q937">
        <v>56611</v>
      </c>
      <c r="R937">
        <v>0</v>
      </c>
      <c r="S937">
        <v>8.8124692030000003E-3</v>
      </c>
      <c r="T937" s="19">
        <v>239519.87</v>
      </c>
      <c r="U937" s="19">
        <v>238406.54</v>
      </c>
      <c r="V937" s="19">
        <f t="shared" si="14"/>
        <v>-1113.3299999999872</v>
      </c>
      <c r="W937">
        <v>0</v>
      </c>
      <c r="X937">
        <v>0</v>
      </c>
      <c r="Y937">
        <v>0</v>
      </c>
      <c r="Z937">
        <v>-1113.3299999999899</v>
      </c>
      <c r="AA937">
        <v>239519.87</v>
      </c>
      <c r="AB937">
        <v>-0.46481738654900001</v>
      </c>
      <c r="AC937">
        <v>0.13856812933000001</v>
      </c>
      <c r="AD937" s="55">
        <v>44516.209247685183</v>
      </c>
      <c r="AE937" s="55">
        <v>44516.336430868054</v>
      </c>
      <c r="AF937">
        <v>56611</v>
      </c>
      <c r="AG937" t="s">
        <v>3041</v>
      </c>
      <c r="AH937" t="s">
        <v>1134</v>
      </c>
      <c r="AI937" t="s">
        <v>120</v>
      </c>
      <c r="AJ937" t="s">
        <v>120</v>
      </c>
      <c r="AK937" s="55">
        <v>44516.151192129626</v>
      </c>
      <c r="AL937" s="55">
        <v>44516.250243055554</v>
      </c>
      <c r="AM937" t="s">
        <v>4</v>
      </c>
      <c r="AN937">
        <v>5543986</v>
      </c>
      <c r="AO937" t="s">
        <v>32</v>
      </c>
      <c r="AP937" t="s">
        <v>33</v>
      </c>
      <c r="AQ937">
        <v>3</v>
      </c>
      <c r="AR937" t="s">
        <v>197</v>
      </c>
      <c r="AS937" t="s">
        <v>3041</v>
      </c>
      <c r="AT937" s="53">
        <v>36161</v>
      </c>
      <c r="AU937" t="s">
        <v>248</v>
      </c>
      <c r="AV937" t="s">
        <v>197</v>
      </c>
      <c r="AW937" t="s">
        <v>4</v>
      </c>
      <c r="AX937" s="53">
        <v>44249</v>
      </c>
      <c r="AY937" t="s">
        <v>123</v>
      </c>
      <c r="AZ937" t="s">
        <v>52</v>
      </c>
      <c r="BA937" t="s">
        <v>53</v>
      </c>
      <c r="BB937" t="s">
        <v>233</v>
      </c>
      <c r="BC937" t="s">
        <v>120</v>
      </c>
      <c r="BD937" t="s">
        <v>124</v>
      </c>
      <c r="BE937" t="s">
        <v>120</v>
      </c>
    </row>
    <row r="938" spans="1:57" hidden="1" x14ac:dyDescent="0.3">
      <c r="A938" s="55">
        <v>44515</v>
      </c>
      <c r="B938" t="s">
        <v>8</v>
      </c>
      <c r="C938" t="s">
        <v>32</v>
      </c>
      <c r="D938" t="s">
        <v>33</v>
      </c>
      <c r="E938">
        <v>3</v>
      </c>
      <c r="F938" t="s">
        <v>52</v>
      </c>
      <c r="G938" t="s">
        <v>53</v>
      </c>
      <c r="H938" t="s">
        <v>116</v>
      </c>
      <c r="I938" t="s">
        <v>69</v>
      </c>
      <c r="J938" s="55">
        <v>44514</v>
      </c>
      <c r="K938" s="55">
        <v>44515</v>
      </c>
      <c r="L938">
        <v>4</v>
      </c>
      <c r="M938" t="s">
        <v>117</v>
      </c>
      <c r="N938">
        <v>0</v>
      </c>
      <c r="O938">
        <v>12697140</v>
      </c>
      <c r="P938" t="s">
        <v>118</v>
      </c>
      <c r="Q938">
        <v>56649</v>
      </c>
      <c r="R938">
        <v>0</v>
      </c>
      <c r="S938">
        <v>9.4066322979999995E-3</v>
      </c>
      <c r="T938" s="19">
        <v>255669.01775306</v>
      </c>
      <c r="U938" s="19">
        <v>254962.89030489101</v>
      </c>
      <c r="V938" s="19">
        <f t="shared" si="14"/>
        <v>-706.12744816899067</v>
      </c>
      <c r="W938">
        <v>0</v>
      </c>
      <c r="X938">
        <v>0</v>
      </c>
      <c r="Y938">
        <v>0</v>
      </c>
      <c r="Z938">
        <v>-706.12744816899101</v>
      </c>
      <c r="AA938">
        <v>255669.01775306</v>
      </c>
      <c r="AB938">
        <v>-0.276188117894</v>
      </c>
      <c r="AC938">
        <v>0.135516325833</v>
      </c>
      <c r="AD938" s="55">
        <v>44516.209247685183</v>
      </c>
      <c r="AE938" s="55">
        <v>44516.336430868054</v>
      </c>
      <c r="AF938">
        <v>56649</v>
      </c>
      <c r="AG938" t="s">
        <v>3042</v>
      </c>
      <c r="AH938">
        <v>8795</v>
      </c>
      <c r="AI938" t="s">
        <v>120</v>
      </c>
      <c r="AJ938" t="s">
        <v>120</v>
      </c>
      <c r="AK938" s="55">
        <v>44516.151226851849</v>
      </c>
      <c r="AL938" s="55">
        <v>44516.250243055554</v>
      </c>
      <c r="AM938" t="s">
        <v>8</v>
      </c>
      <c r="AN938">
        <v>6744294</v>
      </c>
      <c r="AO938" t="s">
        <v>32</v>
      </c>
      <c r="AP938" t="s">
        <v>33</v>
      </c>
      <c r="AQ938">
        <v>3</v>
      </c>
      <c r="AR938" t="s">
        <v>161</v>
      </c>
      <c r="AS938" t="s">
        <v>3042</v>
      </c>
      <c r="AT938" s="53">
        <v>36161</v>
      </c>
      <c r="AU938" t="s">
        <v>240</v>
      </c>
      <c r="AV938" t="s">
        <v>161</v>
      </c>
      <c r="AW938" t="s">
        <v>8</v>
      </c>
      <c r="AX938" s="53">
        <v>44249</v>
      </c>
      <c r="AY938" t="s">
        <v>123</v>
      </c>
      <c r="AZ938" t="s">
        <v>52</v>
      </c>
      <c r="BA938" t="s">
        <v>53</v>
      </c>
      <c r="BB938" t="s">
        <v>233</v>
      </c>
      <c r="BC938" t="s">
        <v>120</v>
      </c>
      <c r="BD938" t="s">
        <v>124</v>
      </c>
      <c r="BE938" t="s">
        <v>120</v>
      </c>
    </row>
    <row r="939" spans="1:57" hidden="1" x14ac:dyDescent="0.3">
      <c r="A939" s="55">
        <v>44515</v>
      </c>
      <c r="B939" t="s">
        <v>5</v>
      </c>
      <c r="C939" t="s">
        <v>32</v>
      </c>
      <c r="D939" t="s">
        <v>33</v>
      </c>
      <c r="E939">
        <v>3</v>
      </c>
      <c r="F939" t="s">
        <v>52</v>
      </c>
      <c r="G939" t="s">
        <v>53</v>
      </c>
      <c r="H939" t="s">
        <v>116</v>
      </c>
      <c r="I939" t="s">
        <v>69</v>
      </c>
      <c r="J939" s="55">
        <v>44514</v>
      </c>
      <c r="K939" s="55">
        <v>44515</v>
      </c>
      <c r="L939">
        <v>4</v>
      </c>
      <c r="M939" t="s">
        <v>117</v>
      </c>
      <c r="N939">
        <v>0</v>
      </c>
      <c r="O939">
        <v>12697140</v>
      </c>
      <c r="P939" t="s">
        <v>118</v>
      </c>
      <c r="Q939">
        <v>56720</v>
      </c>
      <c r="R939">
        <v>0</v>
      </c>
      <c r="S939">
        <v>1.8330056266999999E-2</v>
      </c>
      <c r="T939" s="19">
        <v>498204.6</v>
      </c>
      <c r="U939" s="19">
        <v>498002.67</v>
      </c>
      <c r="V939" s="19">
        <f t="shared" si="14"/>
        <v>-201.92999999999302</v>
      </c>
      <c r="W939">
        <v>0</v>
      </c>
      <c r="X939">
        <v>0</v>
      </c>
      <c r="Y939">
        <v>0</v>
      </c>
      <c r="Z939">
        <v>-201.92999999999299</v>
      </c>
      <c r="AA939">
        <v>498204.6</v>
      </c>
      <c r="AB939">
        <v>-4.0531540656000002E-2</v>
      </c>
      <c r="AC939">
        <v>7.8094494338000003E-2</v>
      </c>
      <c r="AD939" s="55">
        <v>44516.209247685183</v>
      </c>
      <c r="AE939" s="55">
        <v>44516.336430868054</v>
      </c>
      <c r="AF939">
        <v>56720</v>
      </c>
      <c r="AG939" t="s">
        <v>3046</v>
      </c>
      <c r="AH939" t="s">
        <v>3047</v>
      </c>
      <c r="AI939" t="s">
        <v>120</v>
      </c>
      <c r="AJ939">
        <v>0</v>
      </c>
      <c r="AK939" s="55">
        <v>44516.151203703703</v>
      </c>
      <c r="AL939" s="55">
        <v>44516.250243055554</v>
      </c>
      <c r="AM939" t="s">
        <v>5</v>
      </c>
      <c r="AN939">
        <v>3163836</v>
      </c>
      <c r="AO939" t="s">
        <v>32</v>
      </c>
      <c r="AP939" t="s">
        <v>33</v>
      </c>
      <c r="AQ939">
        <v>3</v>
      </c>
      <c r="AR939" t="s">
        <v>167</v>
      </c>
      <c r="AS939" t="s">
        <v>3046</v>
      </c>
      <c r="AT939" s="53">
        <v>36161</v>
      </c>
      <c r="AU939" t="s">
        <v>241</v>
      </c>
      <c r="AV939" t="s">
        <v>167</v>
      </c>
      <c r="AW939" t="s">
        <v>5</v>
      </c>
      <c r="AX939" s="53">
        <v>44249</v>
      </c>
      <c r="AY939" t="s">
        <v>123</v>
      </c>
      <c r="AZ939" t="s">
        <v>52</v>
      </c>
      <c r="BA939" t="s">
        <v>53</v>
      </c>
      <c r="BB939" t="s">
        <v>233</v>
      </c>
      <c r="BC939" t="s">
        <v>120</v>
      </c>
      <c r="BD939" t="s">
        <v>124</v>
      </c>
      <c r="BE939" t="s">
        <v>120</v>
      </c>
    </row>
    <row r="940" spans="1:57" hidden="1" x14ac:dyDescent="0.3">
      <c r="A940" s="55">
        <v>44515</v>
      </c>
      <c r="B940" t="s">
        <v>4</v>
      </c>
      <c r="C940" t="s">
        <v>32</v>
      </c>
      <c r="D940" t="s">
        <v>33</v>
      </c>
      <c r="E940">
        <v>3</v>
      </c>
      <c r="F940" t="s">
        <v>52</v>
      </c>
      <c r="G940" t="s">
        <v>53</v>
      </c>
      <c r="H940" t="s">
        <v>116</v>
      </c>
      <c r="I940" t="s">
        <v>69</v>
      </c>
      <c r="J940" s="55">
        <v>44514</v>
      </c>
      <c r="K940" s="55">
        <v>44515</v>
      </c>
      <c r="L940">
        <v>4</v>
      </c>
      <c r="M940" t="s">
        <v>117</v>
      </c>
      <c r="N940">
        <v>0</v>
      </c>
      <c r="O940">
        <v>12697140</v>
      </c>
      <c r="P940" t="s">
        <v>118</v>
      </c>
      <c r="Q940">
        <v>56739</v>
      </c>
      <c r="R940">
        <v>0</v>
      </c>
      <c r="S940">
        <v>0.10574980262</v>
      </c>
      <c r="T940" s="19">
        <v>2874243.12</v>
      </c>
      <c r="U940" s="19">
        <v>2641994.44</v>
      </c>
      <c r="V940" s="19">
        <f t="shared" si="14"/>
        <v>-232248.68000000017</v>
      </c>
      <c r="W940">
        <v>-208246.23</v>
      </c>
      <c r="X940">
        <v>0</v>
      </c>
      <c r="Y940">
        <v>-208246.23</v>
      </c>
      <c r="Z940">
        <v>-24002.450000000201</v>
      </c>
      <c r="AA940">
        <v>2874243.12</v>
      </c>
      <c r="AB940">
        <v>-0.83508767344599999</v>
      </c>
      <c r="AC940">
        <v>-0.23394549011499999</v>
      </c>
      <c r="AD940" s="55">
        <v>44516.209247685183</v>
      </c>
      <c r="AE940" s="55">
        <v>44516.336430868054</v>
      </c>
      <c r="AF940">
        <v>56739</v>
      </c>
      <c r="AG940" t="s">
        <v>3048</v>
      </c>
      <c r="AH940" t="s">
        <v>3049</v>
      </c>
      <c r="AI940" t="s">
        <v>120</v>
      </c>
      <c r="AJ940">
        <v>0</v>
      </c>
      <c r="AK940" s="55">
        <v>44516.151192129626</v>
      </c>
      <c r="AL940" s="55">
        <v>44516.250243055554</v>
      </c>
      <c r="AM940" t="s">
        <v>4</v>
      </c>
      <c r="AN940">
        <v>5889505</v>
      </c>
      <c r="AO940" t="s">
        <v>32</v>
      </c>
      <c r="AP940" t="s">
        <v>33</v>
      </c>
      <c r="AQ940">
        <v>3</v>
      </c>
      <c r="AR940" t="s">
        <v>206</v>
      </c>
      <c r="AS940" t="s">
        <v>3048</v>
      </c>
      <c r="AT940" s="53">
        <v>36161</v>
      </c>
      <c r="AU940" t="s">
        <v>243</v>
      </c>
      <c r="AV940" t="s">
        <v>206</v>
      </c>
      <c r="AW940" t="s">
        <v>4</v>
      </c>
      <c r="AX940" s="53">
        <v>44249</v>
      </c>
      <c r="AY940" t="s">
        <v>123</v>
      </c>
      <c r="AZ940" t="s">
        <v>52</v>
      </c>
      <c r="BA940" t="s">
        <v>53</v>
      </c>
      <c r="BB940" t="s">
        <v>233</v>
      </c>
      <c r="BC940" t="s">
        <v>120</v>
      </c>
      <c r="BD940" t="s">
        <v>124</v>
      </c>
      <c r="BE940" t="s">
        <v>120</v>
      </c>
    </row>
    <row r="941" spans="1:57" hidden="1" x14ac:dyDescent="0.3">
      <c r="A941" s="55">
        <v>44515</v>
      </c>
      <c r="B941" t="s">
        <v>11</v>
      </c>
      <c r="C941" t="s">
        <v>32</v>
      </c>
      <c r="D941" t="s">
        <v>33</v>
      </c>
      <c r="E941">
        <v>3</v>
      </c>
      <c r="F941" t="s">
        <v>52</v>
      </c>
      <c r="G941" t="s">
        <v>53</v>
      </c>
      <c r="H941" t="s">
        <v>116</v>
      </c>
      <c r="I941" t="s">
        <v>69</v>
      </c>
      <c r="J941" s="55">
        <v>44514</v>
      </c>
      <c r="K941" s="55">
        <v>44515</v>
      </c>
      <c r="L941">
        <v>4</v>
      </c>
      <c r="M941" t="s">
        <v>117</v>
      </c>
      <c r="N941">
        <v>0</v>
      </c>
      <c r="O941">
        <v>12697140</v>
      </c>
      <c r="P941" t="s">
        <v>118</v>
      </c>
      <c r="Q941">
        <v>56761</v>
      </c>
      <c r="R941">
        <v>0</v>
      </c>
      <c r="S941">
        <v>1.5807778487000001E-2</v>
      </c>
      <c r="T941" s="19">
        <v>429649.96087071102</v>
      </c>
      <c r="U941" s="19">
        <v>426901.97352835501</v>
      </c>
      <c r="V941" s="19">
        <f t="shared" si="14"/>
        <v>-2747.9873423560057</v>
      </c>
      <c r="W941">
        <v>0</v>
      </c>
      <c r="X941">
        <v>0</v>
      </c>
      <c r="Y941">
        <v>0</v>
      </c>
      <c r="Z941">
        <v>-2747.9873423560098</v>
      </c>
      <c r="AA941">
        <v>429649.96087071102</v>
      </c>
      <c r="AB941">
        <v>-0.63958747646299996</v>
      </c>
      <c r="AC941">
        <v>0</v>
      </c>
      <c r="AD941" s="55">
        <v>44516.209247685183</v>
      </c>
      <c r="AE941" s="55">
        <v>44516.336430868054</v>
      </c>
      <c r="AF941">
        <v>56761</v>
      </c>
      <c r="AG941" t="s">
        <v>3050</v>
      </c>
      <c r="AH941" t="s">
        <v>3051</v>
      </c>
      <c r="AI941" t="s">
        <v>120</v>
      </c>
      <c r="AJ941" t="s">
        <v>120</v>
      </c>
      <c r="AK941" s="55">
        <v>44516.151261574072</v>
      </c>
      <c r="AL941" s="55">
        <v>44516.250254629631</v>
      </c>
      <c r="AM941" t="s">
        <v>11</v>
      </c>
      <c r="AN941">
        <v>5978384</v>
      </c>
      <c r="AO941" t="s">
        <v>32</v>
      </c>
      <c r="AP941" t="s">
        <v>33</v>
      </c>
      <c r="AQ941">
        <v>3</v>
      </c>
      <c r="AR941" t="s">
        <v>377</v>
      </c>
      <c r="AS941" t="s">
        <v>3050</v>
      </c>
      <c r="AT941" s="53">
        <v>36161</v>
      </c>
      <c r="AU941" t="s">
        <v>378</v>
      </c>
      <c r="AV941" t="s">
        <v>377</v>
      </c>
      <c r="AW941" t="s">
        <v>11</v>
      </c>
      <c r="AX941" s="53">
        <v>44249</v>
      </c>
      <c r="AY941" t="s">
        <v>123</v>
      </c>
      <c r="AZ941" t="s">
        <v>52</v>
      </c>
      <c r="BA941" t="s">
        <v>53</v>
      </c>
      <c r="BB941" t="s">
        <v>233</v>
      </c>
      <c r="BC941" t="s">
        <v>120</v>
      </c>
      <c r="BD941" t="s">
        <v>124</v>
      </c>
      <c r="BE941" t="s">
        <v>120</v>
      </c>
    </row>
    <row r="942" spans="1:57" hidden="1" x14ac:dyDescent="0.3">
      <c r="A942" s="55">
        <v>44515</v>
      </c>
      <c r="B942" t="s">
        <v>9</v>
      </c>
      <c r="C942" t="s">
        <v>32</v>
      </c>
      <c r="D942" t="s">
        <v>33</v>
      </c>
      <c r="E942">
        <v>3</v>
      </c>
      <c r="F942" t="s">
        <v>52</v>
      </c>
      <c r="G942" t="s">
        <v>53</v>
      </c>
      <c r="H942" t="s">
        <v>116</v>
      </c>
      <c r="I942" t="s">
        <v>69</v>
      </c>
      <c r="J942" s="55">
        <v>44514</v>
      </c>
      <c r="K942" s="55">
        <v>44515</v>
      </c>
      <c r="L942">
        <v>4</v>
      </c>
      <c r="M942" t="s">
        <v>117</v>
      </c>
      <c r="N942">
        <v>0</v>
      </c>
      <c r="O942">
        <v>12697140</v>
      </c>
      <c r="P942" t="s">
        <v>118</v>
      </c>
      <c r="Q942">
        <v>56767</v>
      </c>
      <c r="R942">
        <v>0</v>
      </c>
      <c r="S942">
        <v>1.4766540339E-2</v>
      </c>
      <c r="T942" s="19">
        <v>401349.46756605897</v>
      </c>
      <c r="U942" s="19">
        <v>389721.33860075299</v>
      </c>
      <c r="V942" s="19">
        <f t="shared" si="14"/>
        <v>-11628.128965305979</v>
      </c>
      <c r="W942">
        <v>0</v>
      </c>
      <c r="X942">
        <v>0</v>
      </c>
      <c r="Y942">
        <v>0</v>
      </c>
      <c r="Z942">
        <v>-11628.128965305999</v>
      </c>
      <c r="AA942">
        <v>401349.46756605897</v>
      </c>
      <c r="AB942">
        <v>-2.8972578525700001</v>
      </c>
      <c r="AC942">
        <v>-2.4607655971529998</v>
      </c>
      <c r="AD942" s="55">
        <v>44516.209247685183</v>
      </c>
      <c r="AE942" s="55">
        <v>44516.336430868054</v>
      </c>
      <c r="AF942">
        <v>56767</v>
      </c>
      <c r="AG942" t="s">
        <v>3052</v>
      </c>
      <c r="AH942" t="s">
        <v>3053</v>
      </c>
      <c r="AI942" t="s">
        <v>120</v>
      </c>
      <c r="AJ942">
        <v>0</v>
      </c>
      <c r="AK942" s="55">
        <v>44516.151261574072</v>
      </c>
      <c r="AL942" s="55">
        <v>44516.250254629631</v>
      </c>
      <c r="AM942" t="s">
        <v>9</v>
      </c>
      <c r="AN942">
        <v>7751259</v>
      </c>
      <c r="AO942" t="s">
        <v>32</v>
      </c>
      <c r="AP942" t="s">
        <v>33</v>
      </c>
      <c r="AQ942">
        <v>3</v>
      </c>
      <c r="AR942" t="s">
        <v>291</v>
      </c>
      <c r="AS942" t="s">
        <v>3052</v>
      </c>
      <c r="AT942" s="53">
        <v>36161</v>
      </c>
      <c r="AU942" t="s">
        <v>292</v>
      </c>
      <c r="AV942" t="s">
        <v>291</v>
      </c>
      <c r="AW942" t="s">
        <v>9</v>
      </c>
      <c r="AX942" s="53">
        <v>44249</v>
      </c>
      <c r="AY942" t="s">
        <v>123</v>
      </c>
      <c r="AZ942" t="s">
        <v>52</v>
      </c>
      <c r="BA942" t="s">
        <v>53</v>
      </c>
      <c r="BB942" t="s">
        <v>233</v>
      </c>
      <c r="BC942" t="s">
        <v>120</v>
      </c>
      <c r="BD942" t="s">
        <v>124</v>
      </c>
      <c r="BE942" t="s">
        <v>120</v>
      </c>
    </row>
    <row r="943" spans="1:57" hidden="1" x14ac:dyDescent="0.3">
      <c r="A943" s="55">
        <v>44515</v>
      </c>
      <c r="B943" t="s">
        <v>4</v>
      </c>
      <c r="C943" t="s">
        <v>32</v>
      </c>
      <c r="D943" t="s">
        <v>33</v>
      </c>
      <c r="E943">
        <v>3</v>
      </c>
      <c r="F943" t="s">
        <v>52</v>
      </c>
      <c r="G943" t="s">
        <v>53</v>
      </c>
      <c r="H943" t="s">
        <v>116</v>
      </c>
      <c r="I943" t="s">
        <v>69</v>
      </c>
      <c r="J943" s="55">
        <v>44514</v>
      </c>
      <c r="K943" s="55">
        <v>44515</v>
      </c>
      <c r="L943">
        <v>4</v>
      </c>
      <c r="M943" t="s">
        <v>117</v>
      </c>
      <c r="N943">
        <v>0</v>
      </c>
      <c r="O943">
        <v>12697140</v>
      </c>
      <c r="P943" t="s">
        <v>118</v>
      </c>
      <c r="Q943">
        <v>56821</v>
      </c>
      <c r="R943">
        <v>0</v>
      </c>
      <c r="S943">
        <v>6.2356761289999998E-3</v>
      </c>
      <c r="T943" s="19">
        <v>169483.524014717</v>
      </c>
      <c r="U943" s="19">
        <v>170790.03532050201</v>
      </c>
      <c r="V943" s="19">
        <f t="shared" si="14"/>
        <v>1306.5113057850103</v>
      </c>
      <c r="W943">
        <v>0</v>
      </c>
      <c r="X943">
        <v>0</v>
      </c>
      <c r="Y943">
        <v>0</v>
      </c>
      <c r="Z943">
        <v>1306.5113057850101</v>
      </c>
      <c r="AA943">
        <v>169483.524014717</v>
      </c>
      <c r="AB943">
        <v>0.77087806226599997</v>
      </c>
      <c r="AC943">
        <v>1.3817573020539999</v>
      </c>
      <c r="AD943" s="55">
        <v>44516.209247685183</v>
      </c>
      <c r="AE943" s="55">
        <v>44516.336430868054</v>
      </c>
      <c r="AF943">
        <v>56821</v>
      </c>
      <c r="AG943" t="s">
        <v>3054</v>
      </c>
      <c r="AH943" t="s">
        <v>3055</v>
      </c>
      <c r="AI943" t="s">
        <v>120</v>
      </c>
      <c r="AJ943">
        <v>0</v>
      </c>
      <c r="AK943" s="55">
        <v>44516.151192129626</v>
      </c>
      <c r="AL943" s="55">
        <v>44516.250243055554</v>
      </c>
      <c r="AM943" t="s">
        <v>4</v>
      </c>
      <c r="AN943" t="s">
        <v>3056</v>
      </c>
      <c r="AO943" t="s">
        <v>32</v>
      </c>
      <c r="AP943" t="s">
        <v>33</v>
      </c>
      <c r="AQ943">
        <v>3</v>
      </c>
      <c r="AR943" t="s">
        <v>407</v>
      </c>
      <c r="AS943" t="s">
        <v>3054</v>
      </c>
      <c r="AT943" s="53">
        <v>36161</v>
      </c>
      <c r="AU943" t="s">
        <v>408</v>
      </c>
      <c r="AV943" t="s">
        <v>409</v>
      </c>
      <c r="AW943" t="s">
        <v>4</v>
      </c>
      <c r="AX943" s="53">
        <v>44249</v>
      </c>
      <c r="AY943" t="s">
        <v>123</v>
      </c>
      <c r="AZ943" t="s">
        <v>52</v>
      </c>
      <c r="BA943" t="s">
        <v>53</v>
      </c>
      <c r="BB943" t="s">
        <v>233</v>
      </c>
      <c r="BC943" t="s">
        <v>120</v>
      </c>
      <c r="BD943" t="s">
        <v>124</v>
      </c>
      <c r="BE943" t="s">
        <v>120</v>
      </c>
    </row>
    <row r="944" spans="1:57" hidden="1" x14ac:dyDescent="0.3">
      <c r="A944" s="55">
        <v>44515</v>
      </c>
      <c r="B944" t="s">
        <v>4</v>
      </c>
      <c r="C944" t="s">
        <v>32</v>
      </c>
      <c r="D944" t="s">
        <v>33</v>
      </c>
      <c r="E944">
        <v>3</v>
      </c>
      <c r="F944" t="s">
        <v>52</v>
      </c>
      <c r="G944" t="s">
        <v>53</v>
      </c>
      <c r="H944" t="s">
        <v>116</v>
      </c>
      <c r="I944" t="s">
        <v>69</v>
      </c>
      <c r="J944" s="55">
        <v>44514</v>
      </c>
      <c r="K944" s="55">
        <v>44515</v>
      </c>
      <c r="L944">
        <v>4</v>
      </c>
      <c r="M944" t="s">
        <v>117</v>
      </c>
      <c r="N944">
        <v>0</v>
      </c>
      <c r="O944">
        <v>12697140</v>
      </c>
      <c r="P944" t="s">
        <v>118</v>
      </c>
      <c r="Q944">
        <v>56839</v>
      </c>
      <c r="R944">
        <v>0</v>
      </c>
      <c r="S944">
        <v>1.3723235416E-2</v>
      </c>
      <c r="T944" s="19">
        <v>372992.8</v>
      </c>
      <c r="U944" s="19">
        <v>372123.05</v>
      </c>
      <c r="V944" s="19">
        <f t="shared" si="14"/>
        <v>-869.75</v>
      </c>
      <c r="W944">
        <v>0</v>
      </c>
      <c r="X944">
        <v>0</v>
      </c>
      <c r="Y944">
        <v>0</v>
      </c>
      <c r="Z944">
        <v>-869.75</v>
      </c>
      <c r="AA944">
        <v>372992.8</v>
      </c>
      <c r="AB944">
        <v>-0.23318144478899999</v>
      </c>
      <c r="AC944">
        <v>0.37160906726100001</v>
      </c>
      <c r="AD944" s="55">
        <v>44516.209247685183</v>
      </c>
      <c r="AE944" s="55">
        <v>44516.336430868054</v>
      </c>
      <c r="AF944">
        <v>56839</v>
      </c>
      <c r="AG944" t="s">
        <v>3057</v>
      </c>
      <c r="AH944" t="s">
        <v>3058</v>
      </c>
      <c r="AI944" t="s">
        <v>120</v>
      </c>
      <c r="AJ944">
        <v>0</v>
      </c>
      <c r="AK944" s="55">
        <v>44516.151261574072</v>
      </c>
      <c r="AL944" s="55">
        <v>44516.250254629631</v>
      </c>
      <c r="AM944" t="s">
        <v>4</v>
      </c>
      <c r="AN944">
        <v>5701513</v>
      </c>
      <c r="AO944" t="s">
        <v>32</v>
      </c>
      <c r="AP944" t="s">
        <v>33</v>
      </c>
      <c r="AQ944">
        <v>3</v>
      </c>
      <c r="AR944" t="s">
        <v>900</v>
      </c>
      <c r="AS944" t="s">
        <v>3057</v>
      </c>
      <c r="AT944" s="53">
        <v>36161</v>
      </c>
      <c r="AU944" t="s">
        <v>901</v>
      </c>
      <c r="AV944" t="s">
        <v>902</v>
      </c>
      <c r="AW944" t="s">
        <v>4</v>
      </c>
      <c r="AX944" s="53">
        <v>44249</v>
      </c>
      <c r="AY944" t="s">
        <v>123</v>
      </c>
      <c r="AZ944" t="s">
        <v>52</v>
      </c>
      <c r="BA944" t="s">
        <v>53</v>
      </c>
      <c r="BB944" t="s">
        <v>233</v>
      </c>
      <c r="BC944" t="s">
        <v>120</v>
      </c>
      <c r="BD944" t="s">
        <v>124</v>
      </c>
      <c r="BE944" t="s">
        <v>120</v>
      </c>
    </row>
    <row r="945" spans="1:57" hidden="1" x14ac:dyDescent="0.3">
      <c r="A945" s="55">
        <v>44515</v>
      </c>
      <c r="B945" t="s">
        <v>13</v>
      </c>
      <c r="C945" t="s">
        <v>32</v>
      </c>
      <c r="D945" t="s">
        <v>33</v>
      </c>
      <c r="E945">
        <v>3</v>
      </c>
      <c r="F945" t="s">
        <v>52</v>
      </c>
      <c r="G945" t="s">
        <v>53</v>
      </c>
      <c r="H945" t="s">
        <v>116</v>
      </c>
      <c r="I945" t="s">
        <v>69</v>
      </c>
      <c r="J945" s="55">
        <v>44514</v>
      </c>
      <c r="K945" s="55">
        <v>44515</v>
      </c>
      <c r="L945">
        <v>4</v>
      </c>
      <c r="M945" t="s">
        <v>117</v>
      </c>
      <c r="N945">
        <v>0</v>
      </c>
      <c r="O945">
        <v>12697140</v>
      </c>
      <c r="P945" t="s">
        <v>118</v>
      </c>
      <c r="Q945">
        <v>56847</v>
      </c>
      <c r="R945">
        <v>0</v>
      </c>
      <c r="S945">
        <v>1.7900833743E-2</v>
      </c>
      <c r="T945" s="19">
        <v>486538.48</v>
      </c>
      <c r="U945" s="19">
        <v>503960.58</v>
      </c>
      <c r="V945" s="19">
        <f t="shared" si="14"/>
        <v>17422.100000000035</v>
      </c>
      <c r="W945">
        <v>0</v>
      </c>
      <c r="X945">
        <v>0</v>
      </c>
      <c r="Y945">
        <v>0</v>
      </c>
      <c r="Z945">
        <v>17422.099999999999</v>
      </c>
      <c r="AA945">
        <v>486538.48</v>
      </c>
      <c r="AB945">
        <v>3.5808267415969999</v>
      </c>
      <c r="AC945">
        <v>3.9902041685520002</v>
      </c>
      <c r="AD945" s="55">
        <v>44516.209247685183</v>
      </c>
      <c r="AE945" s="55">
        <v>44516.336430868054</v>
      </c>
      <c r="AF945">
        <v>56847</v>
      </c>
      <c r="AG945" t="s">
        <v>3059</v>
      </c>
      <c r="AH945" t="s">
        <v>3060</v>
      </c>
      <c r="AI945" t="s">
        <v>120</v>
      </c>
      <c r="AJ945">
        <v>0</v>
      </c>
      <c r="AK945" s="55">
        <v>44516.151273148149</v>
      </c>
      <c r="AL945" s="55">
        <v>44516.250254629631</v>
      </c>
      <c r="AM945" t="s">
        <v>13</v>
      </c>
      <c r="AN945">
        <v>303250104</v>
      </c>
      <c r="AO945" t="s">
        <v>32</v>
      </c>
      <c r="AP945" t="s">
        <v>33</v>
      </c>
      <c r="AQ945">
        <v>3</v>
      </c>
      <c r="AR945" t="s">
        <v>122</v>
      </c>
      <c r="AS945" t="s">
        <v>3059</v>
      </c>
      <c r="AT945" s="53">
        <v>36161</v>
      </c>
      <c r="AU945" t="s">
        <v>232</v>
      </c>
      <c r="AV945" t="s">
        <v>122</v>
      </c>
      <c r="AW945" t="s">
        <v>13</v>
      </c>
      <c r="AX945" s="53">
        <v>44249</v>
      </c>
      <c r="AY945" t="s">
        <v>123</v>
      </c>
      <c r="AZ945" t="s">
        <v>52</v>
      </c>
      <c r="BA945" t="s">
        <v>53</v>
      </c>
      <c r="BB945" t="s">
        <v>233</v>
      </c>
      <c r="BC945" t="s">
        <v>120</v>
      </c>
      <c r="BD945" t="s">
        <v>124</v>
      </c>
      <c r="BE945" t="s">
        <v>120</v>
      </c>
    </row>
    <row r="946" spans="1:57" hidden="1" x14ac:dyDescent="0.3">
      <c r="A946" s="55">
        <v>44515</v>
      </c>
      <c r="B946" t="s">
        <v>2</v>
      </c>
      <c r="C946" t="s">
        <v>32</v>
      </c>
      <c r="D946" t="s">
        <v>33</v>
      </c>
      <c r="E946">
        <v>3</v>
      </c>
      <c r="F946" t="s">
        <v>52</v>
      </c>
      <c r="G946" t="s">
        <v>53</v>
      </c>
      <c r="H946" t="s">
        <v>116</v>
      </c>
      <c r="I946" t="s">
        <v>69</v>
      </c>
      <c r="J946" s="55">
        <v>44514</v>
      </c>
      <c r="K946" s="55">
        <v>44515</v>
      </c>
      <c r="L946">
        <v>4</v>
      </c>
      <c r="M946" t="s">
        <v>117</v>
      </c>
      <c r="N946">
        <v>0</v>
      </c>
      <c r="O946">
        <v>12697140</v>
      </c>
      <c r="P946" t="s">
        <v>118</v>
      </c>
      <c r="Q946">
        <v>56865</v>
      </c>
      <c r="R946">
        <v>0</v>
      </c>
      <c r="S946">
        <v>3.8780844645E-2</v>
      </c>
      <c r="T946" s="19">
        <v>1054049.9664965</v>
      </c>
      <c r="U946" s="19">
        <v>869867.77022989898</v>
      </c>
      <c r="V946" s="19">
        <f t="shared" si="14"/>
        <v>-184182.19626660098</v>
      </c>
      <c r="W946">
        <v>-118767.55</v>
      </c>
      <c r="X946">
        <v>0</v>
      </c>
      <c r="Y946">
        <v>-118767.55</v>
      </c>
      <c r="Z946">
        <v>-65414.646266600997</v>
      </c>
      <c r="AA946">
        <v>1054049.9664965</v>
      </c>
      <c r="AB946">
        <v>-6.206028968819</v>
      </c>
      <c r="AC946">
        <v>-5.7842474784500002</v>
      </c>
      <c r="AD946" s="55">
        <v>44516.209247685183</v>
      </c>
      <c r="AE946" s="55">
        <v>44516.336430868054</v>
      </c>
      <c r="AF946">
        <v>56865</v>
      </c>
      <c r="AG946" t="s">
        <v>3061</v>
      </c>
      <c r="AH946" t="s">
        <v>3062</v>
      </c>
      <c r="AI946" t="s">
        <v>120</v>
      </c>
      <c r="AJ946">
        <v>0</v>
      </c>
      <c r="AK946" s="55">
        <v>44516.151203703703</v>
      </c>
      <c r="AL946" s="55">
        <v>44516.250243055554</v>
      </c>
      <c r="AM946" t="s">
        <v>2</v>
      </c>
      <c r="AN946">
        <v>7156036</v>
      </c>
      <c r="AO946" t="s">
        <v>32</v>
      </c>
      <c r="AP946" t="s">
        <v>33</v>
      </c>
      <c r="AQ946">
        <v>3</v>
      </c>
      <c r="AR946" t="s">
        <v>140</v>
      </c>
      <c r="AS946" t="s">
        <v>3061</v>
      </c>
      <c r="AT946" s="53">
        <v>36161</v>
      </c>
      <c r="AU946" t="s">
        <v>237</v>
      </c>
      <c r="AV946" t="s">
        <v>140</v>
      </c>
      <c r="AW946" t="s">
        <v>2</v>
      </c>
      <c r="AX946" s="53">
        <v>44249</v>
      </c>
      <c r="AY946" t="s">
        <v>123</v>
      </c>
      <c r="AZ946" t="s">
        <v>52</v>
      </c>
      <c r="BA946" t="s">
        <v>53</v>
      </c>
      <c r="BB946" t="s">
        <v>233</v>
      </c>
      <c r="BC946" t="s">
        <v>120</v>
      </c>
      <c r="BD946" t="s">
        <v>124</v>
      </c>
      <c r="BE946" t="s">
        <v>120</v>
      </c>
    </row>
    <row r="947" spans="1:57" hidden="1" x14ac:dyDescent="0.3">
      <c r="A947" s="55">
        <v>44515</v>
      </c>
      <c r="B947" t="s">
        <v>2</v>
      </c>
      <c r="C947" t="s">
        <v>32</v>
      </c>
      <c r="D947" t="s">
        <v>33</v>
      </c>
      <c r="E947">
        <v>3</v>
      </c>
      <c r="F947" t="s">
        <v>52</v>
      </c>
      <c r="G947" t="s">
        <v>53</v>
      </c>
      <c r="H947" t="s">
        <v>116</v>
      </c>
      <c r="I947" t="s">
        <v>69</v>
      </c>
      <c r="J947" s="55">
        <v>44514</v>
      </c>
      <c r="K947" s="55">
        <v>44515</v>
      </c>
      <c r="L947">
        <v>4</v>
      </c>
      <c r="M947" t="s">
        <v>117</v>
      </c>
      <c r="N947">
        <v>0</v>
      </c>
      <c r="O947">
        <v>12697140</v>
      </c>
      <c r="P947" t="s">
        <v>118</v>
      </c>
      <c r="Q947">
        <v>56892</v>
      </c>
      <c r="R947">
        <v>0</v>
      </c>
      <c r="S947">
        <v>2.1899617095000001E-2</v>
      </c>
      <c r="T947" s="19">
        <v>595224.03074974206</v>
      </c>
      <c r="U947" s="19">
        <v>596172.11725478596</v>
      </c>
      <c r="V947" s="19">
        <f t="shared" si="14"/>
        <v>948.08650504390243</v>
      </c>
      <c r="W947">
        <v>0</v>
      </c>
      <c r="X947">
        <v>0</v>
      </c>
      <c r="Y947">
        <v>0</v>
      </c>
      <c r="Z947">
        <v>948.086505043903</v>
      </c>
      <c r="AA947">
        <v>595224.03074974206</v>
      </c>
      <c r="AB947">
        <v>0.15928229642399999</v>
      </c>
      <c r="AC947">
        <v>0.609689348149</v>
      </c>
      <c r="AD947" s="55">
        <v>44516.209247685183</v>
      </c>
      <c r="AE947" s="55">
        <v>44516.336430868054</v>
      </c>
      <c r="AF947">
        <v>56892</v>
      </c>
      <c r="AG947" t="s">
        <v>3063</v>
      </c>
      <c r="AH947" t="s">
        <v>3064</v>
      </c>
      <c r="AI947" t="s">
        <v>120</v>
      </c>
      <c r="AJ947" t="s">
        <v>120</v>
      </c>
      <c r="AK947" s="55">
        <v>44516.151203703703</v>
      </c>
      <c r="AL947" s="55">
        <v>44516.250243055554</v>
      </c>
      <c r="AM947" t="s">
        <v>2</v>
      </c>
      <c r="AN947">
        <v>5962280</v>
      </c>
      <c r="AO947" t="s">
        <v>32</v>
      </c>
      <c r="AP947" t="s">
        <v>33</v>
      </c>
      <c r="AQ947">
        <v>3</v>
      </c>
      <c r="AR947" t="s">
        <v>140</v>
      </c>
      <c r="AS947" t="s">
        <v>3063</v>
      </c>
      <c r="AT947" s="53">
        <v>36161</v>
      </c>
      <c r="AU947" t="s">
        <v>237</v>
      </c>
      <c r="AV947" t="s">
        <v>140</v>
      </c>
      <c r="AW947" t="s">
        <v>2</v>
      </c>
      <c r="AX947" s="53">
        <v>44249</v>
      </c>
      <c r="AY947" t="s">
        <v>123</v>
      </c>
      <c r="AZ947" t="s">
        <v>52</v>
      </c>
      <c r="BA947" t="s">
        <v>53</v>
      </c>
      <c r="BB947" t="s">
        <v>233</v>
      </c>
      <c r="BC947" t="s">
        <v>120</v>
      </c>
      <c r="BD947" t="s">
        <v>124</v>
      </c>
      <c r="BE947" t="s">
        <v>120</v>
      </c>
    </row>
    <row r="948" spans="1:57" hidden="1" x14ac:dyDescent="0.3">
      <c r="A948" s="55">
        <v>44515</v>
      </c>
      <c r="B948" t="s">
        <v>13</v>
      </c>
      <c r="C948" t="s">
        <v>32</v>
      </c>
      <c r="D948" t="s">
        <v>33</v>
      </c>
      <c r="E948">
        <v>3</v>
      </c>
      <c r="F948" t="s">
        <v>52</v>
      </c>
      <c r="G948" t="s">
        <v>53</v>
      </c>
      <c r="H948" t="s">
        <v>116</v>
      </c>
      <c r="I948" t="s">
        <v>69</v>
      </c>
      <c r="J948" s="55">
        <v>44514</v>
      </c>
      <c r="K948" s="55">
        <v>44515</v>
      </c>
      <c r="L948">
        <v>4</v>
      </c>
      <c r="M948" t="s">
        <v>117</v>
      </c>
      <c r="N948">
        <v>0</v>
      </c>
      <c r="O948">
        <v>12697140</v>
      </c>
      <c r="P948" t="s">
        <v>118</v>
      </c>
      <c r="Q948">
        <v>56922</v>
      </c>
      <c r="R948">
        <v>0</v>
      </c>
      <c r="S948">
        <v>7.3176098144999993E-2</v>
      </c>
      <c r="T948" s="19">
        <v>1988901.08</v>
      </c>
      <c r="U948" s="19">
        <v>1817878.2</v>
      </c>
      <c r="V948" s="19">
        <f t="shared" si="14"/>
        <v>-171022.88000000012</v>
      </c>
      <c r="W948">
        <v>-143345.91</v>
      </c>
      <c r="X948">
        <v>0</v>
      </c>
      <c r="Y948">
        <v>-143345.91</v>
      </c>
      <c r="Z948">
        <v>-27676.970000000099</v>
      </c>
      <c r="AA948">
        <v>1988901.08</v>
      </c>
      <c r="AB948">
        <v>-1.3915709674209999</v>
      </c>
      <c r="AC948">
        <v>-1.0018455048770001</v>
      </c>
      <c r="AD948" s="55">
        <v>44516.209247685183</v>
      </c>
      <c r="AE948" s="55">
        <v>44516.336430868054</v>
      </c>
      <c r="AF948">
        <v>56922</v>
      </c>
      <c r="AG948" t="s">
        <v>3065</v>
      </c>
      <c r="AH948" t="s">
        <v>3066</v>
      </c>
      <c r="AI948" t="s">
        <v>120</v>
      </c>
      <c r="AJ948" t="s">
        <v>120</v>
      </c>
      <c r="AK948" s="55">
        <v>44516.151261574072</v>
      </c>
      <c r="AL948" s="55">
        <v>44516.250254629631</v>
      </c>
      <c r="AM948" t="s">
        <v>13</v>
      </c>
      <c r="AN948" t="s">
        <v>3067</v>
      </c>
      <c r="AO948" t="s">
        <v>32</v>
      </c>
      <c r="AP948" t="s">
        <v>33</v>
      </c>
      <c r="AQ948">
        <v>3</v>
      </c>
      <c r="AR948" t="s">
        <v>122</v>
      </c>
      <c r="AS948" t="s">
        <v>3065</v>
      </c>
      <c r="AT948" s="53">
        <v>36161</v>
      </c>
      <c r="AU948" t="s">
        <v>232</v>
      </c>
      <c r="AV948" t="s">
        <v>122</v>
      </c>
      <c r="AW948" t="s">
        <v>13</v>
      </c>
      <c r="AX948" s="53">
        <v>44249</v>
      </c>
      <c r="AY948" t="s">
        <v>123</v>
      </c>
      <c r="AZ948" t="s">
        <v>52</v>
      </c>
      <c r="BA948" t="s">
        <v>53</v>
      </c>
      <c r="BB948" t="s">
        <v>233</v>
      </c>
      <c r="BC948" t="s">
        <v>120</v>
      </c>
      <c r="BD948" t="s">
        <v>124</v>
      </c>
      <c r="BE948" t="s">
        <v>120</v>
      </c>
    </row>
    <row r="949" spans="1:57" hidden="1" x14ac:dyDescent="0.3">
      <c r="A949" s="55">
        <v>44515</v>
      </c>
      <c r="B949" t="s">
        <v>8</v>
      </c>
      <c r="C949" t="s">
        <v>32</v>
      </c>
      <c r="D949" t="s">
        <v>33</v>
      </c>
      <c r="E949">
        <v>3</v>
      </c>
      <c r="F949" t="s">
        <v>52</v>
      </c>
      <c r="G949" t="s">
        <v>53</v>
      </c>
      <c r="H949" t="s">
        <v>116</v>
      </c>
      <c r="I949" t="s">
        <v>69</v>
      </c>
      <c r="J949" s="55">
        <v>44514</v>
      </c>
      <c r="K949" s="55">
        <v>44515</v>
      </c>
      <c r="L949">
        <v>4</v>
      </c>
      <c r="M949" t="s">
        <v>117</v>
      </c>
      <c r="N949">
        <v>0</v>
      </c>
      <c r="O949">
        <v>12697140</v>
      </c>
      <c r="P949" t="s">
        <v>118</v>
      </c>
      <c r="Q949">
        <v>56924</v>
      </c>
      <c r="R949">
        <v>0</v>
      </c>
      <c r="S949">
        <v>3.2719398747E-2</v>
      </c>
      <c r="T949" s="19">
        <v>889301.96</v>
      </c>
      <c r="U949" s="19">
        <v>765471.95</v>
      </c>
      <c r="V949" s="19">
        <f t="shared" si="14"/>
        <v>-123830.01000000001</v>
      </c>
      <c r="W949">
        <v>-124692.26</v>
      </c>
      <c r="X949">
        <v>0</v>
      </c>
      <c r="Y949">
        <v>-124692.26</v>
      </c>
      <c r="Z949">
        <v>862.24999999998499</v>
      </c>
      <c r="AA949">
        <v>889301.96</v>
      </c>
      <c r="AB949">
        <v>9.6958068100999995E-2</v>
      </c>
      <c r="AC949">
        <v>0.51020408163300002</v>
      </c>
      <c r="AD949" s="55">
        <v>44516.209247685183</v>
      </c>
      <c r="AE949" s="55">
        <v>44516.336430868054</v>
      </c>
      <c r="AF949">
        <v>56924</v>
      </c>
      <c r="AG949" t="s">
        <v>3068</v>
      </c>
      <c r="AH949">
        <v>4689</v>
      </c>
      <c r="AI949" t="s">
        <v>120</v>
      </c>
      <c r="AJ949" t="s">
        <v>120</v>
      </c>
      <c r="AK949" s="55">
        <v>44516.151226851849</v>
      </c>
      <c r="AL949" s="55">
        <v>44516.250243055554</v>
      </c>
      <c r="AM949" t="s">
        <v>8</v>
      </c>
      <c r="AN949">
        <v>6084848</v>
      </c>
      <c r="AO949" t="s">
        <v>32</v>
      </c>
      <c r="AP949" t="s">
        <v>33</v>
      </c>
      <c r="AQ949">
        <v>3</v>
      </c>
      <c r="AR949" t="s">
        <v>161</v>
      </c>
      <c r="AS949" t="s">
        <v>3068</v>
      </c>
      <c r="AT949" s="53">
        <v>36161</v>
      </c>
      <c r="AU949" t="s">
        <v>240</v>
      </c>
      <c r="AV949" t="s">
        <v>161</v>
      </c>
      <c r="AW949" t="s">
        <v>8</v>
      </c>
      <c r="AX949" s="53">
        <v>44249</v>
      </c>
      <c r="AY949" t="s">
        <v>123</v>
      </c>
      <c r="AZ949" t="s">
        <v>52</v>
      </c>
      <c r="BA949" t="s">
        <v>53</v>
      </c>
      <c r="BB949" t="s">
        <v>233</v>
      </c>
      <c r="BC949" t="s">
        <v>120</v>
      </c>
      <c r="BD949" t="s">
        <v>124</v>
      </c>
      <c r="BE949" t="s">
        <v>120</v>
      </c>
    </row>
    <row r="950" spans="1:57" hidden="1" x14ac:dyDescent="0.3">
      <c r="A950" s="55">
        <v>44515</v>
      </c>
      <c r="B950" t="s">
        <v>4</v>
      </c>
      <c r="C950" t="s">
        <v>32</v>
      </c>
      <c r="D950" t="s">
        <v>33</v>
      </c>
      <c r="E950">
        <v>3</v>
      </c>
      <c r="F950" t="s">
        <v>52</v>
      </c>
      <c r="G950" t="s">
        <v>53</v>
      </c>
      <c r="H950" t="s">
        <v>116</v>
      </c>
      <c r="I950" t="s">
        <v>69</v>
      </c>
      <c r="J950" s="55">
        <v>44514</v>
      </c>
      <c r="K950" s="55">
        <v>44515</v>
      </c>
      <c r="L950">
        <v>4</v>
      </c>
      <c r="M950" t="s">
        <v>117</v>
      </c>
      <c r="N950">
        <v>0</v>
      </c>
      <c r="O950">
        <v>12697140</v>
      </c>
      <c r="P950" t="s">
        <v>118</v>
      </c>
      <c r="Q950">
        <v>56928</v>
      </c>
      <c r="R950">
        <v>0</v>
      </c>
      <c r="S950">
        <v>9.2428668710000002E-3</v>
      </c>
      <c r="T950" s="19">
        <v>251217.93</v>
      </c>
      <c r="U950" s="19">
        <v>252888.54</v>
      </c>
      <c r="V950" s="19">
        <f t="shared" si="14"/>
        <v>1670.6100000000151</v>
      </c>
      <c r="W950">
        <v>0</v>
      </c>
      <c r="X950">
        <v>0</v>
      </c>
      <c r="Y950">
        <v>0</v>
      </c>
      <c r="Z950">
        <v>1670.6100000000199</v>
      </c>
      <c r="AA950">
        <v>251217.93</v>
      </c>
      <c r="AB950">
        <v>0.66500428532300004</v>
      </c>
      <c r="AC950">
        <v>1.2752391073330001</v>
      </c>
      <c r="AD950" s="55">
        <v>44516.209247685183</v>
      </c>
      <c r="AE950" s="55">
        <v>44516.336430868054</v>
      </c>
      <c r="AF950">
        <v>56928</v>
      </c>
      <c r="AG950" t="s">
        <v>3069</v>
      </c>
      <c r="AH950" t="s">
        <v>3070</v>
      </c>
      <c r="AI950" t="s">
        <v>120</v>
      </c>
      <c r="AJ950" t="s">
        <v>120</v>
      </c>
      <c r="AK950" s="55">
        <v>44516.151192129626</v>
      </c>
      <c r="AL950" s="55">
        <v>44516.250243055554</v>
      </c>
      <c r="AM950" t="s">
        <v>4</v>
      </c>
      <c r="AN950" t="s">
        <v>3071</v>
      </c>
      <c r="AO950" t="s">
        <v>32</v>
      </c>
      <c r="AP950" t="s">
        <v>33</v>
      </c>
      <c r="AQ950">
        <v>3</v>
      </c>
      <c r="AR950" t="s">
        <v>336</v>
      </c>
      <c r="AS950" t="s">
        <v>3069</v>
      </c>
      <c r="AT950" s="53">
        <v>36161</v>
      </c>
      <c r="AU950" t="s">
        <v>337</v>
      </c>
      <c r="AV950" t="s">
        <v>336</v>
      </c>
      <c r="AW950" t="s">
        <v>4</v>
      </c>
      <c r="AX950" s="53">
        <v>44249</v>
      </c>
      <c r="AY950" t="s">
        <v>123</v>
      </c>
      <c r="AZ950" t="s">
        <v>52</v>
      </c>
      <c r="BA950" t="s">
        <v>53</v>
      </c>
      <c r="BB950" t="s">
        <v>233</v>
      </c>
      <c r="BC950" t="s">
        <v>120</v>
      </c>
      <c r="BD950" t="s">
        <v>124</v>
      </c>
      <c r="BE950" t="s">
        <v>120</v>
      </c>
    </row>
    <row r="951" spans="1:57" hidden="1" x14ac:dyDescent="0.3">
      <c r="A951" s="55">
        <v>44515</v>
      </c>
      <c r="B951" t="s">
        <v>4</v>
      </c>
      <c r="C951" t="s">
        <v>32</v>
      </c>
      <c r="D951" t="s">
        <v>33</v>
      </c>
      <c r="E951">
        <v>3</v>
      </c>
      <c r="F951" t="s">
        <v>52</v>
      </c>
      <c r="G951" t="s">
        <v>53</v>
      </c>
      <c r="H951" t="s">
        <v>116</v>
      </c>
      <c r="I951" t="s">
        <v>69</v>
      </c>
      <c r="J951" s="55">
        <v>44514</v>
      </c>
      <c r="K951" s="55">
        <v>44515</v>
      </c>
      <c r="L951">
        <v>4</v>
      </c>
      <c r="M951" t="s">
        <v>117</v>
      </c>
      <c r="N951">
        <v>0</v>
      </c>
      <c r="O951">
        <v>12697140</v>
      </c>
      <c r="P951" t="s">
        <v>118</v>
      </c>
      <c r="Q951">
        <v>56939</v>
      </c>
      <c r="R951">
        <v>0</v>
      </c>
      <c r="S951">
        <v>0.105681067239</v>
      </c>
      <c r="T951" s="19">
        <v>2872374.91606338</v>
      </c>
      <c r="U951" s="19">
        <v>2660751.1182867899</v>
      </c>
      <c r="V951" s="19">
        <f t="shared" si="14"/>
        <v>-211623.7977765901</v>
      </c>
      <c r="W951">
        <v>-209028.54</v>
      </c>
      <c r="X951">
        <v>0</v>
      </c>
      <c r="Y951">
        <v>-209028.54</v>
      </c>
      <c r="Z951">
        <v>-2595.2577765900901</v>
      </c>
      <c r="AA951">
        <v>2872374.91606338</v>
      </c>
      <c r="AB951">
        <v>-9.0352333955000003E-2</v>
      </c>
      <c r="AC951">
        <v>0.51530440124099997</v>
      </c>
      <c r="AD951" s="55">
        <v>44516.209247685183</v>
      </c>
      <c r="AE951" s="55">
        <v>44516.336430868054</v>
      </c>
      <c r="AF951">
        <v>56939</v>
      </c>
      <c r="AG951" t="s">
        <v>3072</v>
      </c>
      <c r="AH951" t="s">
        <v>3073</v>
      </c>
      <c r="AI951" t="s">
        <v>120</v>
      </c>
      <c r="AJ951" t="s">
        <v>120</v>
      </c>
      <c r="AK951" s="55">
        <v>44516.151192129626</v>
      </c>
      <c r="AL951" s="55">
        <v>44516.250243055554</v>
      </c>
      <c r="AM951" t="s">
        <v>4</v>
      </c>
      <c r="AN951">
        <v>4617859</v>
      </c>
      <c r="AO951" t="s">
        <v>32</v>
      </c>
      <c r="AP951" t="s">
        <v>33</v>
      </c>
      <c r="AQ951">
        <v>3</v>
      </c>
      <c r="AR951" t="s">
        <v>206</v>
      </c>
      <c r="AS951" t="s">
        <v>3072</v>
      </c>
      <c r="AT951" s="53">
        <v>36161</v>
      </c>
      <c r="AU951" t="s">
        <v>243</v>
      </c>
      <c r="AV951" t="s">
        <v>206</v>
      </c>
      <c r="AW951" t="s">
        <v>4</v>
      </c>
      <c r="AX951" s="53">
        <v>44249</v>
      </c>
      <c r="AY951" t="s">
        <v>123</v>
      </c>
      <c r="AZ951" t="s">
        <v>52</v>
      </c>
      <c r="BA951" t="s">
        <v>53</v>
      </c>
      <c r="BB951" t="s">
        <v>233</v>
      </c>
      <c r="BC951" t="s">
        <v>120</v>
      </c>
      <c r="BD951" t="s">
        <v>124</v>
      </c>
      <c r="BE951" t="s">
        <v>120</v>
      </c>
    </row>
    <row r="952" spans="1:57" hidden="1" x14ac:dyDescent="0.3">
      <c r="A952" s="55">
        <v>44515</v>
      </c>
      <c r="B952" t="s">
        <v>8</v>
      </c>
      <c r="C952" t="s">
        <v>32</v>
      </c>
      <c r="D952" t="s">
        <v>33</v>
      </c>
      <c r="E952">
        <v>3</v>
      </c>
      <c r="F952" t="s">
        <v>52</v>
      </c>
      <c r="G952" t="s">
        <v>53</v>
      </c>
      <c r="H952" t="s">
        <v>116</v>
      </c>
      <c r="I952" t="s">
        <v>69</v>
      </c>
      <c r="J952" s="55">
        <v>44514</v>
      </c>
      <c r="K952" s="55">
        <v>44515</v>
      </c>
      <c r="L952">
        <v>4</v>
      </c>
      <c r="M952" t="s">
        <v>117</v>
      </c>
      <c r="N952">
        <v>0</v>
      </c>
      <c r="O952">
        <v>12697140</v>
      </c>
      <c r="P952" t="s">
        <v>118</v>
      </c>
      <c r="Q952">
        <v>56947</v>
      </c>
      <c r="R952">
        <v>0</v>
      </c>
      <c r="S952">
        <v>7.6436416239999997E-3</v>
      </c>
      <c r="T952" s="19">
        <v>207751.54</v>
      </c>
      <c r="U952" s="19">
        <v>205710.59</v>
      </c>
      <c r="V952" s="19">
        <f t="shared" si="14"/>
        <v>-2040.9500000000116</v>
      </c>
      <c r="W952">
        <v>0</v>
      </c>
      <c r="X952">
        <v>0</v>
      </c>
      <c r="Y952">
        <v>0</v>
      </c>
      <c r="Z952">
        <v>-2040.95000000001</v>
      </c>
      <c r="AA952">
        <v>207751.54</v>
      </c>
      <c r="AB952">
        <v>-0.98239945658200001</v>
      </c>
      <c r="AC952">
        <v>-0.57361376672999997</v>
      </c>
      <c r="AD952" s="55">
        <v>44516.209247685183</v>
      </c>
      <c r="AE952" s="55">
        <v>44516.336430868054</v>
      </c>
      <c r="AF952">
        <v>56947</v>
      </c>
      <c r="AG952" t="s">
        <v>3074</v>
      </c>
      <c r="AH952">
        <v>4716</v>
      </c>
      <c r="AI952" t="s">
        <v>120</v>
      </c>
      <c r="AJ952" t="s">
        <v>120</v>
      </c>
      <c r="AK952" s="55">
        <v>44516.151226851849</v>
      </c>
      <c r="AL952" s="55">
        <v>44516.250243055554</v>
      </c>
      <c r="AM952" t="s">
        <v>8</v>
      </c>
      <c r="AN952">
        <v>6141680</v>
      </c>
      <c r="AO952" t="s">
        <v>32</v>
      </c>
      <c r="AP952" t="s">
        <v>33</v>
      </c>
      <c r="AQ952">
        <v>3</v>
      </c>
      <c r="AR952" t="s">
        <v>161</v>
      </c>
      <c r="AS952" t="s">
        <v>3074</v>
      </c>
      <c r="AT952" s="53">
        <v>36161</v>
      </c>
      <c r="AU952" t="s">
        <v>240</v>
      </c>
      <c r="AV952" t="s">
        <v>161</v>
      </c>
      <c r="AW952" t="s">
        <v>8</v>
      </c>
      <c r="AX952" s="53">
        <v>44249</v>
      </c>
      <c r="AY952" t="s">
        <v>123</v>
      </c>
      <c r="AZ952" t="s">
        <v>52</v>
      </c>
      <c r="BA952" t="s">
        <v>53</v>
      </c>
      <c r="BB952" t="s">
        <v>233</v>
      </c>
      <c r="BC952" t="s">
        <v>120</v>
      </c>
      <c r="BD952" t="s">
        <v>124</v>
      </c>
      <c r="BE952" t="s">
        <v>120</v>
      </c>
    </row>
    <row r="953" spans="1:57" hidden="1" x14ac:dyDescent="0.3">
      <c r="A953" s="55">
        <v>44515</v>
      </c>
      <c r="B953" t="s">
        <v>13</v>
      </c>
      <c r="C953" t="s">
        <v>32</v>
      </c>
      <c r="D953" t="s">
        <v>33</v>
      </c>
      <c r="E953">
        <v>3</v>
      </c>
      <c r="F953" t="s">
        <v>52</v>
      </c>
      <c r="G953" t="s">
        <v>53</v>
      </c>
      <c r="H953" t="s">
        <v>116</v>
      </c>
      <c r="I953" t="s">
        <v>69</v>
      </c>
      <c r="J953" s="55">
        <v>44514</v>
      </c>
      <c r="K953" s="55">
        <v>44515</v>
      </c>
      <c r="L953">
        <v>4</v>
      </c>
      <c r="M953" t="s">
        <v>117</v>
      </c>
      <c r="N953">
        <v>0</v>
      </c>
      <c r="O953">
        <v>12697140</v>
      </c>
      <c r="P953" t="s">
        <v>118</v>
      </c>
      <c r="Q953">
        <v>56950</v>
      </c>
      <c r="R953">
        <v>0</v>
      </c>
      <c r="S953">
        <v>3.3247929744000003E-2</v>
      </c>
      <c r="T953" s="19">
        <v>903667.25</v>
      </c>
      <c r="U953" s="19">
        <v>788803.71</v>
      </c>
      <c r="V953" s="19">
        <f t="shared" si="14"/>
        <v>-114863.54000000004</v>
      </c>
      <c r="W953">
        <v>-124159.53</v>
      </c>
      <c r="X953">
        <v>0</v>
      </c>
      <c r="Y953">
        <v>-124159.53</v>
      </c>
      <c r="Z953">
        <v>9295.9899999999598</v>
      </c>
      <c r="AA953">
        <v>903667.25</v>
      </c>
      <c r="AB953">
        <v>1.0286961268099999</v>
      </c>
      <c r="AC953">
        <v>1.42798618833</v>
      </c>
      <c r="AD953" s="55">
        <v>44516.209247685183</v>
      </c>
      <c r="AE953" s="55">
        <v>44516.336430868054</v>
      </c>
      <c r="AF953">
        <v>56950</v>
      </c>
      <c r="AG953" t="s">
        <v>3075</v>
      </c>
      <c r="AH953" t="s">
        <v>3076</v>
      </c>
      <c r="AI953" t="s">
        <v>120</v>
      </c>
      <c r="AJ953" t="s">
        <v>120</v>
      </c>
      <c r="AK953" s="55">
        <v>44516.151261574072</v>
      </c>
      <c r="AL953" s="55">
        <v>44516.250254629631</v>
      </c>
      <c r="AM953" t="s">
        <v>13</v>
      </c>
      <c r="AN953" t="s">
        <v>3077</v>
      </c>
      <c r="AO953" t="s">
        <v>32</v>
      </c>
      <c r="AP953" t="s">
        <v>33</v>
      </c>
      <c r="AQ953">
        <v>3</v>
      </c>
      <c r="AR953" t="s">
        <v>122</v>
      </c>
      <c r="AS953" t="s">
        <v>3075</v>
      </c>
      <c r="AT953" s="53">
        <v>36161</v>
      </c>
      <c r="AU953" t="s">
        <v>232</v>
      </c>
      <c r="AV953" t="s">
        <v>122</v>
      </c>
      <c r="AW953" t="s">
        <v>13</v>
      </c>
      <c r="AX953" s="53">
        <v>44249</v>
      </c>
      <c r="AY953" t="s">
        <v>123</v>
      </c>
      <c r="AZ953" t="s">
        <v>52</v>
      </c>
      <c r="BA953" t="s">
        <v>53</v>
      </c>
      <c r="BB953" t="s">
        <v>233</v>
      </c>
      <c r="BC953" t="s">
        <v>120</v>
      </c>
      <c r="BD953" t="s">
        <v>124</v>
      </c>
      <c r="BE953" t="s">
        <v>120</v>
      </c>
    </row>
    <row r="954" spans="1:57" hidden="1" x14ac:dyDescent="0.3">
      <c r="A954" s="55">
        <v>44515</v>
      </c>
      <c r="B954" t="s">
        <v>11</v>
      </c>
      <c r="C954" t="s">
        <v>32</v>
      </c>
      <c r="D954" t="s">
        <v>33</v>
      </c>
      <c r="E954">
        <v>3</v>
      </c>
      <c r="F954" t="s">
        <v>52</v>
      </c>
      <c r="G954" t="s">
        <v>53</v>
      </c>
      <c r="H954" t="s">
        <v>116</v>
      </c>
      <c r="I954" t="s">
        <v>69</v>
      </c>
      <c r="J954" s="55">
        <v>44514</v>
      </c>
      <c r="K954" s="55">
        <v>44515</v>
      </c>
      <c r="L954">
        <v>4</v>
      </c>
      <c r="M954" t="s">
        <v>117</v>
      </c>
      <c r="N954">
        <v>0</v>
      </c>
      <c r="O954">
        <v>12697140</v>
      </c>
      <c r="P954" t="s">
        <v>118</v>
      </c>
      <c r="Q954">
        <v>56979</v>
      </c>
      <c r="R954">
        <v>0</v>
      </c>
      <c r="S954">
        <v>1.4953746442E-2</v>
      </c>
      <c r="T954" s="19">
        <v>406437.66479596897</v>
      </c>
      <c r="U954" s="19">
        <v>283843.30927483999</v>
      </c>
      <c r="V954" s="19">
        <f t="shared" si="14"/>
        <v>-122594.35552112898</v>
      </c>
      <c r="W954">
        <v>-119750.51</v>
      </c>
      <c r="X954">
        <v>0</v>
      </c>
      <c r="Y954">
        <v>-119750.51</v>
      </c>
      <c r="Z954">
        <v>-2843.8455211289802</v>
      </c>
      <c r="AA954">
        <v>406437.66479596897</v>
      </c>
      <c r="AB954">
        <v>-0.69970029046299997</v>
      </c>
      <c r="AC954">
        <v>-6.0498765316999999E-2</v>
      </c>
      <c r="AD954" s="55">
        <v>44516.209247685183</v>
      </c>
      <c r="AE954" s="55">
        <v>44516.336430868054</v>
      </c>
      <c r="AF954">
        <v>56979</v>
      </c>
      <c r="AG954" t="s">
        <v>3078</v>
      </c>
      <c r="AH954" t="s">
        <v>3079</v>
      </c>
      <c r="AI954" t="s">
        <v>120</v>
      </c>
      <c r="AJ954" t="s">
        <v>120</v>
      </c>
      <c r="AK954" s="55">
        <v>44516.151261574072</v>
      </c>
      <c r="AL954" s="55">
        <v>44516.250254629631</v>
      </c>
      <c r="AM954" t="s">
        <v>11</v>
      </c>
      <c r="AN954">
        <v>7187627</v>
      </c>
      <c r="AO954" t="s">
        <v>32</v>
      </c>
      <c r="AP954" t="s">
        <v>33</v>
      </c>
      <c r="AQ954">
        <v>3</v>
      </c>
      <c r="AR954" t="s">
        <v>377</v>
      </c>
      <c r="AS954" t="s">
        <v>3078</v>
      </c>
      <c r="AT954" s="53">
        <v>36161</v>
      </c>
      <c r="AU954" t="s">
        <v>378</v>
      </c>
      <c r="AV954" t="s">
        <v>377</v>
      </c>
      <c r="AW954" t="s">
        <v>11</v>
      </c>
      <c r="AX954" s="53">
        <v>44249</v>
      </c>
      <c r="AY954" t="s">
        <v>123</v>
      </c>
      <c r="AZ954" t="s">
        <v>52</v>
      </c>
      <c r="BA954" t="s">
        <v>53</v>
      </c>
      <c r="BB954" t="s">
        <v>233</v>
      </c>
      <c r="BC954" t="s">
        <v>120</v>
      </c>
      <c r="BD954" t="s">
        <v>124</v>
      </c>
      <c r="BE954" t="s">
        <v>120</v>
      </c>
    </row>
    <row r="955" spans="1:57" hidden="1" x14ac:dyDescent="0.3">
      <c r="A955" s="55">
        <v>44515</v>
      </c>
      <c r="B955" t="s">
        <v>13</v>
      </c>
      <c r="C955" t="s">
        <v>32</v>
      </c>
      <c r="D955" t="s">
        <v>33</v>
      </c>
      <c r="E955">
        <v>3</v>
      </c>
      <c r="F955" t="s">
        <v>52</v>
      </c>
      <c r="G955" t="s">
        <v>53</v>
      </c>
      <c r="H955" t="s">
        <v>116</v>
      </c>
      <c r="I955" t="s">
        <v>69</v>
      </c>
      <c r="J955" s="55">
        <v>44514</v>
      </c>
      <c r="K955" s="55">
        <v>44515</v>
      </c>
      <c r="L955">
        <v>4</v>
      </c>
      <c r="M955" t="s">
        <v>117</v>
      </c>
      <c r="N955">
        <v>0</v>
      </c>
      <c r="O955">
        <v>12697140</v>
      </c>
      <c r="P955" t="s">
        <v>118</v>
      </c>
      <c r="Q955">
        <v>56983</v>
      </c>
      <c r="R955">
        <v>0</v>
      </c>
      <c r="S955">
        <v>3.7110750340999997E-2</v>
      </c>
      <c r="T955" s="19">
        <v>1008657.38</v>
      </c>
      <c r="U955" s="19">
        <v>881015.01</v>
      </c>
      <c r="V955" s="19">
        <f t="shared" si="14"/>
        <v>-127642.37</v>
      </c>
      <c r="W955">
        <v>-125662.02</v>
      </c>
      <c r="X955">
        <v>0</v>
      </c>
      <c r="Y955">
        <v>-125662.02</v>
      </c>
      <c r="Z955">
        <v>-1980.3499999999899</v>
      </c>
      <c r="AA955">
        <v>1008657.38</v>
      </c>
      <c r="AB955">
        <v>-0.19633525112399999</v>
      </c>
      <c r="AC955">
        <v>0.19811337901500001</v>
      </c>
      <c r="AD955" s="55">
        <v>44516.209247685183</v>
      </c>
      <c r="AE955" s="55">
        <v>44516.336430868054</v>
      </c>
      <c r="AF955">
        <v>56983</v>
      </c>
      <c r="AG955" t="s">
        <v>3080</v>
      </c>
      <c r="AH955" t="s">
        <v>3081</v>
      </c>
      <c r="AI955" t="s">
        <v>120</v>
      </c>
      <c r="AJ955" t="s">
        <v>120</v>
      </c>
      <c r="AK955" s="55">
        <v>44516.151284722226</v>
      </c>
      <c r="AL955" s="55">
        <v>44516.250254629631</v>
      </c>
      <c r="AM955" t="s">
        <v>13</v>
      </c>
      <c r="AN955">
        <v>902252105</v>
      </c>
      <c r="AO955" t="s">
        <v>32</v>
      </c>
      <c r="AP955" t="s">
        <v>33</v>
      </c>
      <c r="AQ955">
        <v>3</v>
      </c>
      <c r="AR955" t="s">
        <v>122</v>
      </c>
      <c r="AS955" t="s">
        <v>3080</v>
      </c>
      <c r="AT955" s="53">
        <v>36161</v>
      </c>
      <c r="AU955" t="s">
        <v>232</v>
      </c>
      <c r="AV955" t="s">
        <v>122</v>
      </c>
      <c r="AW955" t="s">
        <v>13</v>
      </c>
      <c r="AX955" s="53">
        <v>44249</v>
      </c>
      <c r="AY955" t="s">
        <v>123</v>
      </c>
      <c r="AZ955" t="s">
        <v>52</v>
      </c>
      <c r="BA955" t="s">
        <v>53</v>
      </c>
      <c r="BB955" t="s">
        <v>233</v>
      </c>
      <c r="BC955" t="s">
        <v>120</v>
      </c>
      <c r="BD955" t="s">
        <v>124</v>
      </c>
      <c r="BE955" t="s">
        <v>120</v>
      </c>
    </row>
    <row r="956" spans="1:57" hidden="1" x14ac:dyDescent="0.3">
      <c r="A956" s="55">
        <v>44515</v>
      </c>
      <c r="B956" t="s">
        <v>7</v>
      </c>
      <c r="C956" t="s">
        <v>32</v>
      </c>
      <c r="D956" t="s">
        <v>33</v>
      </c>
      <c r="E956">
        <v>3</v>
      </c>
      <c r="F956" t="s">
        <v>52</v>
      </c>
      <c r="G956" t="s">
        <v>53</v>
      </c>
      <c r="H956" t="s">
        <v>116</v>
      </c>
      <c r="I956" t="s">
        <v>69</v>
      </c>
      <c r="J956" s="55">
        <v>44514</v>
      </c>
      <c r="K956" s="55">
        <v>44515</v>
      </c>
      <c r="L956">
        <v>4</v>
      </c>
      <c r="M956" t="s">
        <v>117</v>
      </c>
      <c r="N956">
        <v>0</v>
      </c>
      <c r="O956">
        <v>12697140</v>
      </c>
      <c r="P956" t="s">
        <v>118</v>
      </c>
      <c r="Q956">
        <v>57013</v>
      </c>
      <c r="R956">
        <v>0</v>
      </c>
      <c r="S956">
        <v>1.0722403817000001E-2</v>
      </c>
      <c r="T956" s="19">
        <v>291431.233313823</v>
      </c>
      <c r="U956" s="19">
        <v>168042.204524189</v>
      </c>
      <c r="V956" s="19">
        <f t="shared" si="14"/>
        <v>-123389.028789634</v>
      </c>
      <c r="W956">
        <v>-125803.31</v>
      </c>
      <c r="X956">
        <v>0</v>
      </c>
      <c r="Y956">
        <v>-125803.31</v>
      </c>
      <c r="Z956">
        <v>2414.2812103659999</v>
      </c>
      <c r="AA956">
        <v>291431.233313823</v>
      </c>
      <c r="AB956">
        <v>0.82842226034400002</v>
      </c>
      <c r="AC956">
        <v>0.97136763328800002</v>
      </c>
      <c r="AD956" s="55">
        <v>44516.209247685183</v>
      </c>
      <c r="AE956" s="55">
        <v>44516.336430868054</v>
      </c>
      <c r="AF956">
        <v>57013</v>
      </c>
      <c r="AG956" t="s">
        <v>3082</v>
      </c>
      <c r="AH956" t="s">
        <v>3083</v>
      </c>
      <c r="AI956" t="s">
        <v>120</v>
      </c>
      <c r="AJ956" t="s">
        <v>120</v>
      </c>
      <c r="AK956" s="55">
        <v>44516.151238425926</v>
      </c>
      <c r="AL956" s="55">
        <v>44516.250243055554</v>
      </c>
      <c r="AM956" t="s">
        <v>7</v>
      </c>
      <c r="AN956">
        <v>6916703</v>
      </c>
      <c r="AO956" t="s">
        <v>32</v>
      </c>
      <c r="AP956" t="s">
        <v>33</v>
      </c>
      <c r="AQ956">
        <v>3</v>
      </c>
      <c r="AR956" t="s">
        <v>325</v>
      </c>
      <c r="AS956" t="s">
        <v>3082</v>
      </c>
      <c r="AT956" s="53">
        <v>36161</v>
      </c>
      <c r="AU956" t="s">
        <v>326</v>
      </c>
      <c r="AV956" t="s">
        <v>325</v>
      </c>
      <c r="AW956" t="s">
        <v>7</v>
      </c>
      <c r="AX956" s="53">
        <v>44249</v>
      </c>
      <c r="AY956" t="s">
        <v>123</v>
      </c>
      <c r="AZ956" t="s">
        <v>52</v>
      </c>
      <c r="BA956" t="s">
        <v>53</v>
      </c>
      <c r="BB956" t="s">
        <v>233</v>
      </c>
      <c r="BC956" t="s">
        <v>120</v>
      </c>
      <c r="BD956" t="s">
        <v>124</v>
      </c>
      <c r="BE956" t="s">
        <v>120</v>
      </c>
    </row>
    <row r="957" spans="1:57" hidden="1" x14ac:dyDescent="0.3">
      <c r="A957" s="55">
        <v>44515</v>
      </c>
      <c r="B957" t="s">
        <v>13</v>
      </c>
      <c r="C957" t="s">
        <v>32</v>
      </c>
      <c r="D957" t="s">
        <v>33</v>
      </c>
      <c r="E957">
        <v>3</v>
      </c>
      <c r="F957" t="s">
        <v>52</v>
      </c>
      <c r="G957" t="s">
        <v>53</v>
      </c>
      <c r="H957" t="s">
        <v>116</v>
      </c>
      <c r="I957" t="s">
        <v>69</v>
      </c>
      <c r="J957" s="55">
        <v>44514</v>
      </c>
      <c r="K957" s="55">
        <v>44515</v>
      </c>
      <c r="L957">
        <v>4</v>
      </c>
      <c r="M957" t="s">
        <v>117</v>
      </c>
      <c r="N957">
        <v>0</v>
      </c>
      <c r="O957">
        <v>12697140</v>
      </c>
      <c r="P957" t="s">
        <v>118</v>
      </c>
      <c r="Q957">
        <v>57060</v>
      </c>
      <c r="R957">
        <v>0</v>
      </c>
      <c r="S957">
        <v>2.9117283080999999E-2</v>
      </c>
      <c r="T957" s="19">
        <v>791397.7</v>
      </c>
      <c r="U957" s="19">
        <v>639620.9</v>
      </c>
      <c r="V957" s="19">
        <f t="shared" si="14"/>
        <v>-151776.79999999993</v>
      </c>
      <c r="W957">
        <v>-121292.37</v>
      </c>
      <c r="X957">
        <v>0</v>
      </c>
      <c r="Y957">
        <v>-121292.37</v>
      </c>
      <c r="Z957">
        <v>-30484.429999999898</v>
      </c>
      <c r="AA957">
        <v>791397.7</v>
      </c>
      <c r="AB957">
        <v>-3.8519735399789998</v>
      </c>
      <c r="AC957">
        <v>-3.4719720690520002</v>
      </c>
      <c r="AD957" s="55">
        <v>44516.209247685183</v>
      </c>
      <c r="AE957" s="55">
        <v>44516.336430868054</v>
      </c>
      <c r="AF957">
        <v>57060</v>
      </c>
      <c r="AG957" t="s">
        <v>3084</v>
      </c>
      <c r="AH957" t="s">
        <v>3085</v>
      </c>
      <c r="AI957" t="s">
        <v>120</v>
      </c>
      <c r="AJ957" t="s">
        <v>120</v>
      </c>
      <c r="AK957" s="55">
        <v>44516.151261574072</v>
      </c>
      <c r="AL957" s="55">
        <v>44516.250254629631</v>
      </c>
      <c r="AM957" t="s">
        <v>13</v>
      </c>
      <c r="AN957">
        <v>3654100</v>
      </c>
      <c r="AO957" t="s">
        <v>32</v>
      </c>
      <c r="AP957" t="s">
        <v>33</v>
      </c>
      <c r="AQ957">
        <v>3</v>
      </c>
      <c r="AR957" t="s">
        <v>122</v>
      </c>
      <c r="AS957" t="s">
        <v>3084</v>
      </c>
      <c r="AT957" s="53">
        <v>36161</v>
      </c>
      <c r="AU957" t="s">
        <v>232</v>
      </c>
      <c r="AV957" t="s">
        <v>122</v>
      </c>
      <c r="AW957" t="s">
        <v>13</v>
      </c>
      <c r="AX957" s="53">
        <v>44249</v>
      </c>
      <c r="AY957" t="s">
        <v>123</v>
      </c>
      <c r="AZ957" t="s">
        <v>52</v>
      </c>
      <c r="BA957" t="s">
        <v>53</v>
      </c>
      <c r="BB957" t="s">
        <v>233</v>
      </c>
      <c r="BC957" t="s">
        <v>120</v>
      </c>
      <c r="BD957" t="s">
        <v>124</v>
      </c>
      <c r="BE957" t="s">
        <v>120</v>
      </c>
    </row>
    <row r="958" spans="1:57" hidden="1" x14ac:dyDescent="0.3">
      <c r="A958" s="55">
        <v>44515</v>
      </c>
      <c r="B958" t="s">
        <v>6</v>
      </c>
      <c r="C958" t="s">
        <v>32</v>
      </c>
      <c r="D958" t="s">
        <v>33</v>
      </c>
      <c r="E958">
        <v>3</v>
      </c>
      <c r="F958" t="s">
        <v>52</v>
      </c>
      <c r="G958" t="s">
        <v>53</v>
      </c>
      <c r="H958" t="s">
        <v>116</v>
      </c>
      <c r="I958" t="s">
        <v>69</v>
      </c>
      <c r="J958" s="55">
        <v>44514</v>
      </c>
      <c r="K958" s="55">
        <v>44515</v>
      </c>
      <c r="L958">
        <v>4</v>
      </c>
      <c r="M958" t="s">
        <v>117</v>
      </c>
      <c r="N958">
        <v>0</v>
      </c>
      <c r="O958">
        <v>12697140</v>
      </c>
      <c r="P958" t="s">
        <v>118</v>
      </c>
      <c r="Q958">
        <v>57067</v>
      </c>
      <c r="R958">
        <v>0</v>
      </c>
      <c r="S958">
        <v>0.11898780155499999</v>
      </c>
      <c r="T958" s="19">
        <v>3234047.36</v>
      </c>
      <c r="U958" s="19">
        <v>2992211.79</v>
      </c>
      <c r="V958" s="19">
        <f t="shared" si="14"/>
        <v>-241835.56999999983</v>
      </c>
      <c r="W958">
        <v>-231896.41</v>
      </c>
      <c r="X958">
        <v>0</v>
      </c>
      <c r="Y958">
        <v>-231896.41</v>
      </c>
      <c r="Z958">
        <v>-9939.1599999998307</v>
      </c>
      <c r="AA958">
        <v>3234047.36</v>
      </c>
      <c r="AB958">
        <v>-0.30732883268599998</v>
      </c>
      <c r="AC958">
        <v>4.3010752687999997E-2</v>
      </c>
      <c r="AD958" s="55">
        <v>44516.209247685183</v>
      </c>
      <c r="AE958" s="55">
        <v>44516.336430868054</v>
      </c>
      <c r="AF958">
        <v>57067</v>
      </c>
      <c r="AG958" t="s">
        <v>3086</v>
      </c>
      <c r="AH958">
        <v>388</v>
      </c>
      <c r="AI958" t="s">
        <v>120</v>
      </c>
      <c r="AJ958">
        <v>0</v>
      </c>
      <c r="AK958" s="55">
        <v>44516.15121527778</v>
      </c>
      <c r="AL958" s="55">
        <v>44516.250243055554</v>
      </c>
      <c r="AM958" t="s">
        <v>6</v>
      </c>
      <c r="AN958">
        <v>6267359</v>
      </c>
      <c r="AO958" t="s">
        <v>32</v>
      </c>
      <c r="AP958" t="s">
        <v>33</v>
      </c>
      <c r="AQ958">
        <v>3</v>
      </c>
      <c r="AR958" t="s">
        <v>170</v>
      </c>
      <c r="AS958" t="s">
        <v>3086</v>
      </c>
      <c r="AT958" s="53">
        <v>36161</v>
      </c>
      <c r="AU958" t="s">
        <v>242</v>
      </c>
      <c r="AV958" t="s">
        <v>170</v>
      </c>
      <c r="AW958" t="s">
        <v>6</v>
      </c>
      <c r="AX958" s="53">
        <v>44249</v>
      </c>
      <c r="AY958" t="s">
        <v>123</v>
      </c>
      <c r="AZ958" t="s">
        <v>52</v>
      </c>
      <c r="BA958" t="s">
        <v>53</v>
      </c>
      <c r="BB958" t="s">
        <v>233</v>
      </c>
      <c r="BC958" t="s">
        <v>120</v>
      </c>
      <c r="BD958" t="s">
        <v>124</v>
      </c>
      <c r="BE958" t="s">
        <v>120</v>
      </c>
    </row>
    <row r="959" spans="1:57" hidden="1" x14ac:dyDescent="0.3">
      <c r="A959" s="55">
        <v>44515</v>
      </c>
      <c r="B959" t="s">
        <v>9</v>
      </c>
      <c r="C959" t="s">
        <v>32</v>
      </c>
      <c r="D959" t="s">
        <v>33</v>
      </c>
      <c r="E959">
        <v>3</v>
      </c>
      <c r="F959" t="s">
        <v>52</v>
      </c>
      <c r="G959" t="s">
        <v>53</v>
      </c>
      <c r="H959" t="s">
        <v>116</v>
      </c>
      <c r="I959" t="s">
        <v>69</v>
      </c>
      <c r="J959" s="55">
        <v>44514</v>
      </c>
      <c r="K959" s="55">
        <v>44515</v>
      </c>
      <c r="L959">
        <v>4</v>
      </c>
      <c r="M959" t="s">
        <v>117</v>
      </c>
      <c r="N959">
        <v>0</v>
      </c>
      <c r="O959">
        <v>12697140</v>
      </c>
      <c r="P959" t="s">
        <v>118</v>
      </c>
      <c r="Q959">
        <v>57086</v>
      </c>
      <c r="R959">
        <v>0</v>
      </c>
      <c r="S959">
        <v>4.1642413745000002E-2</v>
      </c>
      <c r="T959" s="19">
        <v>1131826.4265380001</v>
      </c>
      <c r="U959" s="19">
        <v>1019166.9921815</v>
      </c>
      <c r="V959" s="19">
        <f t="shared" si="14"/>
        <v>-112659.43435650016</v>
      </c>
      <c r="W959">
        <v>-124723.39</v>
      </c>
      <c r="X959">
        <v>0</v>
      </c>
      <c r="Y959">
        <v>-124723.39</v>
      </c>
      <c r="Z959">
        <v>12063.955643499799</v>
      </c>
      <c r="AA959">
        <v>1131826.4265380001</v>
      </c>
      <c r="AB959">
        <v>1.065883898859</v>
      </c>
      <c r="AC959">
        <v>1.5201921301900001</v>
      </c>
      <c r="AD959" s="55">
        <v>44516.209247685183</v>
      </c>
      <c r="AE959" s="55">
        <v>44516.336430868054</v>
      </c>
      <c r="AF959">
        <v>57086</v>
      </c>
      <c r="AG959" t="s">
        <v>3087</v>
      </c>
      <c r="AH959" t="s">
        <v>3088</v>
      </c>
      <c r="AI959" t="s">
        <v>120</v>
      </c>
      <c r="AJ959">
        <v>0</v>
      </c>
      <c r="AK959" s="55">
        <v>44516.151261574072</v>
      </c>
      <c r="AL959" s="55">
        <v>44516.250254629631</v>
      </c>
      <c r="AM959" t="s">
        <v>9</v>
      </c>
      <c r="AN959">
        <v>7133608</v>
      </c>
      <c r="AO959" t="s">
        <v>32</v>
      </c>
      <c r="AP959" t="s">
        <v>33</v>
      </c>
      <c r="AQ959">
        <v>3</v>
      </c>
      <c r="AR959" t="s">
        <v>291</v>
      </c>
      <c r="AS959" t="s">
        <v>3087</v>
      </c>
      <c r="AT959" s="53">
        <v>36161</v>
      </c>
      <c r="AU959" t="s">
        <v>292</v>
      </c>
      <c r="AV959" t="s">
        <v>291</v>
      </c>
      <c r="AW959" t="s">
        <v>9</v>
      </c>
      <c r="AX959" s="53">
        <v>44249</v>
      </c>
      <c r="AY959" t="s">
        <v>123</v>
      </c>
      <c r="AZ959" t="s">
        <v>52</v>
      </c>
      <c r="BA959" t="s">
        <v>53</v>
      </c>
      <c r="BB959" t="s">
        <v>233</v>
      </c>
      <c r="BC959" t="s">
        <v>120</v>
      </c>
      <c r="BD959" t="s">
        <v>124</v>
      </c>
      <c r="BE959" t="s">
        <v>120</v>
      </c>
    </row>
    <row r="960" spans="1:57" hidden="1" x14ac:dyDescent="0.3">
      <c r="A960" s="55">
        <v>44515</v>
      </c>
      <c r="B960" t="s">
        <v>4</v>
      </c>
      <c r="C960" t="s">
        <v>32</v>
      </c>
      <c r="D960" t="s">
        <v>33</v>
      </c>
      <c r="E960">
        <v>3</v>
      </c>
      <c r="F960" t="s">
        <v>52</v>
      </c>
      <c r="G960" t="s">
        <v>53</v>
      </c>
      <c r="H960" t="s">
        <v>116</v>
      </c>
      <c r="I960" t="s">
        <v>69</v>
      </c>
      <c r="J960" s="55">
        <v>44514</v>
      </c>
      <c r="K960" s="55">
        <v>44515</v>
      </c>
      <c r="L960">
        <v>4</v>
      </c>
      <c r="M960" t="s">
        <v>117</v>
      </c>
      <c r="N960">
        <v>0</v>
      </c>
      <c r="O960">
        <v>12697140</v>
      </c>
      <c r="P960" t="s">
        <v>118</v>
      </c>
      <c r="Q960">
        <v>57111</v>
      </c>
      <c r="R960">
        <v>0</v>
      </c>
      <c r="S960">
        <v>1.1093876773E-2</v>
      </c>
      <c r="T960" s="19">
        <v>301527.74</v>
      </c>
      <c r="U960" s="19">
        <v>175796.74</v>
      </c>
      <c r="V960" s="19">
        <f t="shared" si="14"/>
        <v>-125731</v>
      </c>
      <c r="W960">
        <v>-125207.75</v>
      </c>
      <c r="X960">
        <v>0</v>
      </c>
      <c r="Y960">
        <v>-125207.75</v>
      </c>
      <c r="Z960">
        <v>-523.25</v>
      </c>
      <c r="AA960">
        <v>301527.74</v>
      </c>
      <c r="AB960">
        <v>-0.17353295587299999</v>
      </c>
      <c r="AC960">
        <v>0.43162199000500001</v>
      </c>
      <c r="AD960" s="55">
        <v>44516.209247685183</v>
      </c>
      <c r="AE960" s="55">
        <v>44516.336430868054</v>
      </c>
      <c r="AF960">
        <v>57111</v>
      </c>
      <c r="AG960" t="s">
        <v>3089</v>
      </c>
      <c r="AH960" t="s">
        <v>3090</v>
      </c>
      <c r="AI960" t="s">
        <v>120</v>
      </c>
      <c r="AJ960" t="s">
        <v>120</v>
      </c>
      <c r="AK960" s="55">
        <v>44516.151192129626</v>
      </c>
      <c r="AL960" s="55">
        <v>44516.250243055554</v>
      </c>
      <c r="AM960" t="s">
        <v>4</v>
      </c>
      <c r="AN960">
        <v>5910609</v>
      </c>
      <c r="AO960" t="s">
        <v>32</v>
      </c>
      <c r="AP960" t="s">
        <v>33</v>
      </c>
      <c r="AQ960">
        <v>3</v>
      </c>
      <c r="AR960" t="s">
        <v>206</v>
      </c>
      <c r="AS960" t="s">
        <v>3089</v>
      </c>
      <c r="AT960" s="53">
        <v>36161</v>
      </c>
      <c r="AU960" t="s">
        <v>243</v>
      </c>
      <c r="AV960" t="s">
        <v>206</v>
      </c>
      <c r="AW960" t="s">
        <v>4</v>
      </c>
      <c r="AX960" s="53">
        <v>44249</v>
      </c>
      <c r="AY960" t="s">
        <v>123</v>
      </c>
      <c r="AZ960" t="s">
        <v>52</v>
      </c>
      <c r="BA960" t="s">
        <v>53</v>
      </c>
      <c r="BB960" t="s">
        <v>233</v>
      </c>
      <c r="BC960" t="s">
        <v>120</v>
      </c>
      <c r="BD960" t="s">
        <v>124</v>
      </c>
      <c r="BE960" t="s">
        <v>120</v>
      </c>
    </row>
    <row r="961" spans="1:57" hidden="1" x14ac:dyDescent="0.3">
      <c r="A961" s="55">
        <v>44515</v>
      </c>
      <c r="B961" t="s">
        <v>12</v>
      </c>
      <c r="C961" t="s">
        <v>32</v>
      </c>
      <c r="D961" t="s">
        <v>272</v>
      </c>
      <c r="E961">
        <v>3</v>
      </c>
      <c r="F961" t="s">
        <v>52</v>
      </c>
      <c r="G961" t="s">
        <v>53</v>
      </c>
      <c r="H961" t="s">
        <v>116</v>
      </c>
      <c r="I961" t="s">
        <v>69</v>
      </c>
      <c r="J961" s="55">
        <v>44514</v>
      </c>
      <c r="K961" s="55">
        <v>44515</v>
      </c>
      <c r="L961">
        <v>4</v>
      </c>
      <c r="M961" t="s">
        <v>117</v>
      </c>
      <c r="N961">
        <v>0</v>
      </c>
      <c r="O961">
        <v>12697140</v>
      </c>
      <c r="P961" t="s">
        <v>118</v>
      </c>
      <c r="Q961">
        <v>57120</v>
      </c>
      <c r="R961">
        <v>0</v>
      </c>
      <c r="S961">
        <v>1.0933007916E-2</v>
      </c>
      <c r="T961" s="19">
        <v>297155.38</v>
      </c>
      <c r="U961" s="19">
        <v>297481.53999999998</v>
      </c>
      <c r="V961" s="19">
        <f t="shared" si="14"/>
        <v>326.15999999997439</v>
      </c>
      <c r="W961">
        <v>0</v>
      </c>
      <c r="X961">
        <v>0</v>
      </c>
      <c r="Y961">
        <v>0</v>
      </c>
      <c r="Z961">
        <v>326.15999999997399</v>
      </c>
      <c r="AA961">
        <v>297155.38</v>
      </c>
      <c r="AB961">
        <v>0.109760758833</v>
      </c>
      <c r="AC961">
        <v>0.46082949308799998</v>
      </c>
      <c r="AD961" s="55">
        <v>44516.209247685183</v>
      </c>
      <c r="AE961" s="55">
        <v>44516.336430868054</v>
      </c>
      <c r="AF961">
        <v>57120</v>
      </c>
      <c r="AG961" t="s">
        <v>3091</v>
      </c>
      <c r="AH961" t="s">
        <v>3092</v>
      </c>
      <c r="AI961" t="s">
        <v>120</v>
      </c>
      <c r="AJ961" t="s">
        <v>120</v>
      </c>
      <c r="AK961" s="55">
        <v>44516.151238425926</v>
      </c>
      <c r="AL961" s="55">
        <v>44516.250243055554</v>
      </c>
      <c r="AM961" t="s">
        <v>12</v>
      </c>
      <c r="AN961">
        <v>6420129</v>
      </c>
      <c r="AO961" t="s">
        <v>32</v>
      </c>
      <c r="AP961" t="s">
        <v>272</v>
      </c>
      <c r="AQ961">
        <v>3</v>
      </c>
      <c r="AR961" t="s">
        <v>381</v>
      </c>
      <c r="AS961" t="s">
        <v>3091</v>
      </c>
      <c r="AT961" s="53">
        <v>36161</v>
      </c>
      <c r="AU961" t="s">
        <v>382</v>
      </c>
      <c r="AV961" t="s">
        <v>381</v>
      </c>
      <c r="AW961" t="s">
        <v>12</v>
      </c>
      <c r="AX961" s="53">
        <v>44249</v>
      </c>
      <c r="AY961" t="s">
        <v>123</v>
      </c>
      <c r="AZ961" t="s">
        <v>52</v>
      </c>
      <c r="BA961" t="s">
        <v>53</v>
      </c>
      <c r="BB961" t="s">
        <v>233</v>
      </c>
      <c r="BC961" t="s">
        <v>120</v>
      </c>
      <c r="BD961" t="s">
        <v>124</v>
      </c>
      <c r="BE961" t="s">
        <v>120</v>
      </c>
    </row>
    <row r="962" spans="1:57" hidden="1" x14ac:dyDescent="0.3">
      <c r="A962" s="55">
        <v>44515</v>
      </c>
      <c r="B962" t="s">
        <v>10</v>
      </c>
      <c r="C962" t="s">
        <v>32</v>
      </c>
      <c r="D962" t="s">
        <v>33</v>
      </c>
      <c r="E962">
        <v>3</v>
      </c>
      <c r="F962" t="s">
        <v>52</v>
      </c>
      <c r="G962" t="s">
        <v>53</v>
      </c>
      <c r="H962" t="s">
        <v>116</v>
      </c>
      <c r="I962" t="s">
        <v>69</v>
      </c>
      <c r="J962" s="55">
        <v>44514</v>
      </c>
      <c r="K962" s="55">
        <v>44515</v>
      </c>
      <c r="L962">
        <v>4</v>
      </c>
      <c r="M962" t="s">
        <v>117</v>
      </c>
      <c r="N962">
        <v>0</v>
      </c>
      <c r="O962">
        <v>12697140</v>
      </c>
      <c r="P962" t="s">
        <v>118</v>
      </c>
      <c r="Q962">
        <v>57137</v>
      </c>
      <c r="R962">
        <v>0</v>
      </c>
      <c r="S962">
        <v>1.9145441534E-2</v>
      </c>
      <c r="T962" s="19">
        <v>520366.49</v>
      </c>
      <c r="U962" s="19">
        <v>545282.34</v>
      </c>
      <c r="V962" s="19">
        <f t="shared" si="14"/>
        <v>24915.849999999977</v>
      </c>
      <c r="W962">
        <v>0</v>
      </c>
      <c r="X962">
        <v>0</v>
      </c>
      <c r="Y962">
        <v>0</v>
      </c>
      <c r="Z962">
        <v>24915.85</v>
      </c>
      <c r="AA962">
        <v>520366.49</v>
      </c>
      <c r="AB962">
        <v>4.7881349930889998</v>
      </c>
      <c r="AC962">
        <v>4.8149361283980001</v>
      </c>
      <c r="AD962" s="55">
        <v>44516.209247685183</v>
      </c>
      <c r="AE962" s="55">
        <v>44516.336430868054</v>
      </c>
      <c r="AF962">
        <v>57137</v>
      </c>
      <c r="AG962" t="s">
        <v>3093</v>
      </c>
      <c r="AH962" t="s">
        <v>3094</v>
      </c>
      <c r="AI962" t="s">
        <v>120</v>
      </c>
      <c r="AJ962">
        <v>0</v>
      </c>
      <c r="AK962" s="55">
        <v>44516.151192129626</v>
      </c>
      <c r="AL962" s="55">
        <v>44516.250243055554</v>
      </c>
      <c r="AM962" t="s">
        <v>10</v>
      </c>
      <c r="AN962">
        <v>6340250</v>
      </c>
      <c r="AO962" t="s">
        <v>32</v>
      </c>
      <c r="AP962" t="s">
        <v>33</v>
      </c>
      <c r="AQ962">
        <v>3</v>
      </c>
      <c r="AR962" t="s">
        <v>307</v>
      </c>
      <c r="AS962" t="s">
        <v>3093</v>
      </c>
      <c r="AT962" s="53">
        <v>36161</v>
      </c>
      <c r="AU962" t="s">
        <v>308</v>
      </c>
      <c r="AV962" t="s">
        <v>307</v>
      </c>
      <c r="AW962" t="s">
        <v>10</v>
      </c>
      <c r="AX962" s="53">
        <v>44249</v>
      </c>
      <c r="AY962" t="s">
        <v>123</v>
      </c>
      <c r="AZ962" t="s">
        <v>52</v>
      </c>
      <c r="BA962" t="s">
        <v>53</v>
      </c>
      <c r="BB962" t="s">
        <v>233</v>
      </c>
      <c r="BC962" t="s">
        <v>120</v>
      </c>
      <c r="BD962" t="s">
        <v>124</v>
      </c>
      <c r="BE962" t="s">
        <v>120</v>
      </c>
    </row>
    <row r="963" spans="1:57" hidden="1" x14ac:dyDescent="0.3">
      <c r="A963" s="55">
        <v>44515</v>
      </c>
      <c r="B963" t="s">
        <v>2</v>
      </c>
      <c r="C963" t="s">
        <v>32</v>
      </c>
      <c r="D963" t="s">
        <v>33</v>
      </c>
      <c r="E963">
        <v>3</v>
      </c>
      <c r="F963" t="s">
        <v>52</v>
      </c>
      <c r="G963" t="s">
        <v>53</v>
      </c>
      <c r="H963" t="s">
        <v>116</v>
      </c>
      <c r="I963" t="s">
        <v>69</v>
      </c>
      <c r="J963" s="55">
        <v>44514</v>
      </c>
      <c r="K963" s="55">
        <v>44515</v>
      </c>
      <c r="L963">
        <v>4</v>
      </c>
      <c r="M963" t="s">
        <v>117</v>
      </c>
      <c r="N963">
        <v>0</v>
      </c>
      <c r="O963">
        <v>12697140</v>
      </c>
      <c r="P963" t="s">
        <v>118</v>
      </c>
      <c r="Q963">
        <v>57145</v>
      </c>
      <c r="R963">
        <v>0</v>
      </c>
      <c r="S963">
        <v>1.6474094131000001E-2</v>
      </c>
      <c r="T963" s="19">
        <v>447760.19</v>
      </c>
      <c r="U963" s="19">
        <v>450226</v>
      </c>
      <c r="V963" s="19">
        <f t="shared" ref="V963:V1026" si="15">U963-T963</f>
        <v>2465.8099999999977</v>
      </c>
      <c r="W963">
        <v>0</v>
      </c>
      <c r="X963">
        <v>0</v>
      </c>
      <c r="Y963">
        <v>0</v>
      </c>
      <c r="Z963">
        <v>2465.81</v>
      </c>
      <c r="AA963">
        <v>447760.19</v>
      </c>
      <c r="AB963">
        <v>0.55069880151700001</v>
      </c>
      <c r="AC963">
        <v>1.0028653295129999</v>
      </c>
      <c r="AD963" s="55">
        <v>44516.209247685183</v>
      </c>
      <c r="AE963" s="55">
        <v>44516.336430868054</v>
      </c>
      <c r="AF963">
        <v>57145</v>
      </c>
      <c r="AG963" t="s">
        <v>3095</v>
      </c>
      <c r="AH963" t="s">
        <v>3096</v>
      </c>
      <c r="AI963" t="s">
        <v>120</v>
      </c>
      <c r="AJ963" t="s">
        <v>120</v>
      </c>
      <c r="AK963" s="55">
        <v>44516.151203703703</v>
      </c>
      <c r="AL963" s="55">
        <v>44516.250243055554</v>
      </c>
      <c r="AM963" t="s">
        <v>2</v>
      </c>
      <c r="AN963">
        <v>7147892</v>
      </c>
      <c r="AO963" t="s">
        <v>32</v>
      </c>
      <c r="AP963" t="s">
        <v>33</v>
      </c>
      <c r="AQ963">
        <v>3</v>
      </c>
      <c r="AR963" t="s">
        <v>140</v>
      </c>
      <c r="AS963" t="s">
        <v>3095</v>
      </c>
      <c r="AT963" s="53">
        <v>36161</v>
      </c>
      <c r="AU963" t="s">
        <v>237</v>
      </c>
      <c r="AV963" t="s">
        <v>140</v>
      </c>
      <c r="AW963" t="s">
        <v>2</v>
      </c>
      <c r="AX963" s="53">
        <v>44249</v>
      </c>
      <c r="AY963" t="s">
        <v>123</v>
      </c>
      <c r="AZ963" t="s">
        <v>52</v>
      </c>
      <c r="BA963" t="s">
        <v>53</v>
      </c>
      <c r="BB963" t="s">
        <v>233</v>
      </c>
      <c r="BC963" t="s">
        <v>120</v>
      </c>
      <c r="BD963" t="s">
        <v>124</v>
      </c>
      <c r="BE963" t="s">
        <v>120</v>
      </c>
    </row>
    <row r="964" spans="1:57" hidden="1" x14ac:dyDescent="0.3">
      <c r="A964" s="55">
        <v>44515</v>
      </c>
      <c r="B964" t="s">
        <v>13</v>
      </c>
      <c r="C964" t="s">
        <v>32</v>
      </c>
      <c r="D964" t="s">
        <v>33</v>
      </c>
      <c r="E964">
        <v>3</v>
      </c>
      <c r="F964" t="s">
        <v>52</v>
      </c>
      <c r="G964" t="s">
        <v>53</v>
      </c>
      <c r="H964" t="s">
        <v>116</v>
      </c>
      <c r="I964" t="s">
        <v>69</v>
      </c>
      <c r="J964" s="55">
        <v>44514</v>
      </c>
      <c r="K964" s="55">
        <v>44515</v>
      </c>
      <c r="L964">
        <v>4</v>
      </c>
      <c r="M964" t="s">
        <v>117</v>
      </c>
      <c r="N964">
        <v>0</v>
      </c>
      <c r="O964">
        <v>12697140</v>
      </c>
      <c r="P964" t="s">
        <v>118</v>
      </c>
      <c r="Q964">
        <v>57152</v>
      </c>
      <c r="R964">
        <v>0</v>
      </c>
      <c r="S964">
        <v>3.8018470702999997E-2</v>
      </c>
      <c r="T964" s="19">
        <v>1033328.906</v>
      </c>
      <c r="U964" s="19">
        <v>898982.50800000003</v>
      </c>
      <c r="V964" s="19">
        <f t="shared" si="15"/>
        <v>-134346.39799999993</v>
      </c>
      <c r="W964">
        <v>-127760.57</v>
      </c>
      <c r="X964">
        <v>0</v>
      </c>
      <c r="Y964">
        <v>-127760.57</v>
      </c>
      <c r="Z964">
        <v>-6585.8279999999204</v>
      </c>
      <c r="AA964">
        <v>1033328.906</v>
      </c>
      <c r="AB964">
        <v>-0.63734092424599997</v>
      </c>
      <c r="AC964">
        <v>-0.24463430238200001</v>
      </c>
      <c r="AD964" s="55">
        <v>44516.209247685183</v>
      </c>
      <c r="AE964" s="55">
        <v>44516.336430868054</v>
      </c>
      <c r="AF964">
        <v>57152</v>
      </c>
      <c r="AG964" t="s">
        <v>3097</v>
      </c>
      <c r="AH964" t="s">
        <v>3098</v>
      </c>
      <c r="AI964" t="s">
        <v>120</v>
      </c>
      <c r="AJ964" t="s">
        <v>120</v>
      </c>
      <c r="AK964" s="55">
        <v>44516.151273148149</v>
      </c>
      <c r="AL964" s="55">
        <v>44516.250254629631</v>
      </c>
      <c r="AM964" t="s">
        <v>13</v>
      </c>
      <c r="AN964" t="s">
        <v>3099</v>
      </c>
      <c r="AO964" t="s">
        <v>32</v>
      </c>
      <c r="AP964" t="s">
        <v>33</v>
      </c>
      <c r="AQ964">
        <v>3</v>
      </c>
      <c r="AR964" t="s">
        <v>122</v>
      </c>
      <c r="AS964" t="s">
        <v>3097</v>
      </c>
      <c r="AT964" s="53">
        <v>36161</v>
      </c>
      <c r="AU964" t="s">
        <v>232</v>
      </c>
      <c r="AV964" t="s">
        <v>122</v>
      </c>
      <c r="AW964" t="s">
        <v>13</v>
      </c>
      <c r="AX964" s="53">
        <v>44249</v>
      </c>
      <c r="AY964" t="s">
        <v>123</v>
      </c>
      <c r="AZ964" t="s">
        <v>52</v>
      </c>
      <c r="BA964" t="s">
        <v>53</v>
      </c>
      <c r="BB964" t="s">
        <v>233</v>
      </c>
      <c r="BC964" t="s">
        <v>120</v>
      </c>
      <c r="BD964" t="s">
        <v>124</v>
      </c>
      <c r="BE964" t="s">
        <v>120</v>
      </c>
    </row>
    <row r="965" spans="1:57" hidden="1" x14ac:dyDescent="0.3">
      <c r="A965" s="55">
        <v>44515</v>
      </c>
      <c r="B965" t="s">
        <v>6</v>
      </c>
      <c r="C965" t="s">
        <v>32</v>
      </c>
      <c r="D965" t="s">
        <v>33</v>
      </c>
      <c r="E965">
        <v>3</v>
      </c>
      <c r="F965" t="s">
        <v>52</v>
      </c>
      <c r="G965" t="s">
        <v>53</v>
      </c>
      <c r="H965" t="s">
        <v>116</v>
      </c>
      <c r="I965" t="s">
        <v>69</v>
      </c>
      <c r="J965" s="55">
        <v>44514</v>
      </c>
      <c r="K965" s="55">
        <v>44515</v>
      </c>
      <c r="L965">
        <v>4</v>
      </c>
      <c r="M965" t="s">
        <v>117</v>
      </c>
      <c r="N965">
        <v>0</v>
      </c>
      <c r="O965">
        <v>12697140</v>
      </c>
      <c r="P965" t="s">
        <v>118</v>
      </c>
      <c r="Q965">
        <v>57154</v>
      </c>
      <c r="R965">
        <v>0</v>
      </c>
      <c r="S965">
        <v>1.9312548512999999E-2</v>
      </c>
      <c r="T965" s="19">
        <v>524908.4</v>
      </c>
      <c r="U965" s="19">
        <v>519874.29</v>
      </c>
      <c r="V965" s="19">
        <f t="shared" si="15"/>
        <v>-5034.1100000000442</v>
      </c>
      <c r="W965">
        <v>0</v>
      </c>
      <c r="X965">
        <v>0</v>
      </c>
      <c r="Y965">
        <v>0</v>
      </c>
      <c r="Z965">
        <v>-5034.1100000000397</v>
      </c>
      <c r="AA965">
        <v>524908.4</v>
      </c>
      <c r="AB965">
        <v>-0.95904542582999996</v>
      </c>
      <c r="AC965">
        <v>-0.61099796334000001</v>
      </c>
      <c r="AD965" s="55">
        <v>44516.209247685183</v>
      </c>
      <c r="AE965" s="55">
        <v>44516.336430868054</v>
      </c>
      <c r="AF965">
        <v>57154</v>
      </c>
      <c r="AG965" t="s">
        <v>3100</v>
      </c>
      <c r="AH965">
        <v>2388</v>
      </c>
      <c r="AI965" t="s">
        <v>120</v>
      </c>
      <c r="AJ965" t="s">
        <v>120</v>
      </c>
      <c r="AK965" s="55">
        <v>44516.15121527778</v>
      </c>
      <c r="AL965" s="55">
        <v>44516.250243055554</v>
      </c>
      <c r="AM965" t="s">
        <v>6</v>
      </c>
      <c r="AN965">
        <v>6536112</v>
      </c>
      <c r="AO965" t="s">
        <v>32</v>
      </c>
      <c r="AP965" t="s">
        <v>33</v>
      </c>
      <c r="AQ965">
        <v>3</v>
      </c>
      <c r="AR965" t="s">
        <v>170</v>
      </c>
      <c r="AS965" t="s">
        <v>3100</v>
      </c>
      <c r="AT965" s="53">
        <v>36161</v>
      </c>
      <c r="AU965" t="s">
        <v>242</v>
      </c>
      <c r="AV965" t="s">
        <v>170</v>
      </c>
      <c r="AW965" t="s">
        <v>6</v>
      </c>
      <c r="AX965" s="53">
        <v>44249</v>
      </c>
      <c r="AY965" t="s">
        <v>123</v>
      </c>
      <c r="AZ965" t="s">
        <v>52</v>
      </c>
      <c r="BA965" t="s">
        <v>53</v>
      </c>
      <c r="BB965" t="s">
        <v>233</v>
      </c>
      <c r="BC965" t="s">
        <v>120</v>
      </c>
      <c r="BD965" t="s">
        <v>124</v>
      </c>
      <c r="BE965" t="s">
        <v>120</v>
      </c>
    </row>
    <row r="966" spans="1:57" hidden="1" x14ac:dyDescent="0.3">
      <c r="A966" s="55">
        <v>44515</v>
      </c>
      <c r="B966" t="s">
        <v>8</v>
      </c>
      <c r="C966" t="s">
        <v>32</v>
      </c>
      <c r="D966" t="s">
        <v>33</v>
      </c>
      <c r="E966">
        <v>3</v>
      </c>
      <c r="F966" t="s">
        <v>52</v>
      </c>
      <c r="G966" t="s">
        <v>53</v>
      </c>
      <c r="H966" t="s">
        <v>116</v>
      </c>
      <c r="I966" t="s">
        <v>69</v>
      </c>
      <c r="J966" s="55">
        <v>44514</v>
      </c>
      <c r="K966" s="55">
        <v>44515</v>
      </c>
      <c r="L966">
        <v>4</v>
      </c>
      <c r="M966" t="s">
        <v>117</v>
      </c>
      <c r="N966">
        <v>0</v>
      </c>
      <c r="O966">
        <v>12697140</v>
      </c>
      <c r="P966" t="s">
        <v>118</v>
      </c>
      <c r="Q966">
        <v>57156</v>
      </c>
      <c r="R966">
        <v>0</v>
      </c>
      <c r="S966">
        <v>1.2322266550999999E-2</v>
      </c>
      <c r="T966" s="19">
        <v>334914.95</v>
      </c>
      <c r="U966" s="19">
        <v>323395.28000000003</v>
      </c>
      <c r="V966" s="19">
        <f t="shared" si="15"/>
        <v>-11519.669999999984</v>
      </c>
      <c r="W966">
        <v>0</v>
      </c>
      <c r="X966">
        <v>0</v>
      </c>
      <c r="Y966">
        <v>0</v>
      </c>
      <c r="Z966">
        <v>-11519.67</v>
      </c>
      <c r="AA966">
        <v>334914.95</v>
      </c>
      <c r="AB966">
        <v>-3.4395807054900001</v>
      </c>
      <c r="AC966">
        <v>-3.0409356725149999</v>
      </c>
      <c r="AD966" s="55">
        <v>44516.209247685183</v>
      </c>
      <c r="AE966" s="55">
        <v>44516.336430868054</v>
      </c>
      <c r="AF966">
        <v>57156</v>
      </c>
      <c r="AG966" t="s">
        <v>3101</v>
      </c>
      <c r="AH966">
        <v>4324</v>
      </c>
      <c r="AI966" t="s">
        <v>120</v>
      </c>
      <c r="AJ966" t="s">
        <v>120</v>
      </c>
      <c r="AK966" s="55">
        <v>44516.151226851849</v>
      </c>
      <c r="AL966" s="55">
        <v>44516.250243055554</v>
      </c>
      <c r="AM966" t="s">
        <v>8</v>
      </c>
      <c r="AN966">
        <v>6416281</v>
      </c>
      <c r="AO966" t="s">
        <v>32</v>
      </c>
      <c r="AP966" t="s">
        <v>33</v>
      </c>
      <c r="AQ966">
        <v>3</v>
      </c>
      <c r="AR966" t="s">
        <v>161</v>
      </c>
      <c r="AS966" t="s">
        <v>3101</v>
      </c>
      <c r="AT966" s="53">
        <v>36161</v>
      </c>
      <c r="AU966" t="s">
        <v>240</v>
      </c>
      <c r="AV966" t="s">
        <v>161</v>
      </c>
      <c r="AW966" t="s">
        <v>8</v>
      </c>
      <c r="AX966" s="53">
        <v>44249</v>
      </c>
      <c r="AY966" t="s">
        <v>123</v>
      </c>
      <c r="AZ966" t="s">
        <v>52</v>
      </c>
      <c r="BA966" t="s">
        <v>53</v>
      </c>
      <c r="BB966" t="s">
        <v>233</v>
      </c>
      <c r="BC966" t="s">
        <v>120</v>
      </c>
      <c r="BD966" t="s">
        <v>124</v>
      </c>
      <c r="BE966" t="s">
        <v>120</v>
      </c>
    </row>
    <row r="967" spans="1:57" hidden="1" x14ac:dyDescent="0.3">
      <c r="A967" s="55">
        <v>44515</v>
      </c>
      <c r="B967" t="s">
        <v>5</v>
      </c>
      <c r="C967" t="s">
        <v>32</v>
      </c>
      <c r="D967" t="s">
        <v>33</v>
      </c>
      <c r="E967">
        <v>3</v>
      </c>
      <c r="F967" t="s">
        <v>52</v>
      </c>
      <c r="G967" t="s">
        <v>53</v>
      </c>
      <c r="H967" t="s">
        <v>116</v>
      </c>
      <c r="I967" t="s">
        <v>69</v>
      </c>
      <c r="J967" s="55">
        <v>44514</v>
      </c>
      <c r="K967" s="55">
        <v>44515</v>
      </c>
      <c r="L967">
        <v>4</v>
      </c>
      <c r="M967" t="s">
        <v>117</v>
      </c>
      <c r="N967">
        <v>0</v>
      </c>
      <c r="O967">
        <v>12697140</v>
      </c>
      <c r="P967" t="s">
        <v>118</v>
      </c>
      <c r="Q967">
        <v>57167</v>
      </c>
      <c r="R967">
        <v>0</v>
      </c>
      <c r="S967">
        <v>5.0603784525000001E-2</v>
      </c>
      <c r="T967" s="19">
        <v>1375393.39</v>
      </c>
      <c r="U967" s="19">
        <v>1291483.8799999999</v>
      </c>
      <c r="V967" s="19">
        <f t="shared" si="15"/>
        <v>-83909.510000000009</v>
      </c>
      <c r="W967">
        <v>-127424.48</v>
      </c>
      <c r="X967">
        <v>0</v>
      </c>
      <c r="Y967">
        <v>-127424.48</v>
      </c>
      <c r="Z967">
        <v>43514.97</v>
      </c>
      <c r="AA967">
        <v>1375393.39</v>
      </c>
      <c r="AB967">
        <v>3.1638199162789999</v>
      </c>
      <c r="AC967">
        <v>3.2862496396659999</v>
      </c>
      <c r="AD967" s="55">
        <v>44516.209247685183</v>
      </c>
      <c r="AE967" s="55">
        <v>44516.336430868054</v>
      </c>
      <c r="AF967">
        <v>57167</v>
      </c>
      <c r="AG967" t="s">
        <v>3102</v>
      </c>
      <c r="AH967" t="s">
        <v>3103</v>
      </c>
      <c r="AI967" t="s">
        <v>120</v>
      </c>
      <c r="AJ967" t="s">
        <v>120</v>
      </c>
      <c r="AK967" s="55">
        <v>44516.151203703703</v>
      </c>
      <c r="AL967" s="55">
        <v>44516.250243055554</v>
      </c>
      <c r="AM967" t="s">
        <v>5</v>
      </c>
      <c r="AN967" t="s">
        <v>3104</v>
      </c>
      <c r="AO967" t="s">
        <v>32</v>
      </c>
      <c r="AP967" t="s">
        <v>33</v>
      </c>
      <c r="AQ967">
        <v>3</v>
      </c>
      <c r="AR967" t="s">
        <v>167</v>
      </c>
      <c r="AS967" t="s">
        <v>3102</v>
      </c>
      <c r="AT967" s="53">
        <v>36161</v>
      </c>
      <c r="AU967" t="s">
        <v>241</v>
      </c>
      <c r="AV967" t="s">
        <v>167</v>
      </c>
      <c r="AW967" t="s">
        <v>5</v>
      </c>
      <c r="AX967" s="53">
        <v>44249</v>
      </c>
      <c r="AY967" t="s">
        <v>123</v>
      </c>
      <c r="AZ967" t="s">
        <v>52</v>
      </c>
      <c r="BA967" t="s">
        <v>53</v>
      </c>
      <c r="BB967" t="s">
        <v>233</v>
      </c>
      <c r="BC967" t="s">
        <v>120</v>
      </c>
      <c r="BD967" t="s">
        <v>124</v>
      </c>
      <c r="BE967" t="s">
        <v>120</v>
      </c>
    </row>
    <row r="968" spans="1:57" hidden="1" x14ac:dyDescent="0.3">
      <c r="A968" s="55">
        <v>44515</v>
      </c>
      <c r="B968" t="s">
        <v>3</v>
      </c>
      <c r="C968" t="s">
        <v>32</v>
      </c>
      <c r="D968" t="s">
        <v>33</v>
      </c>
      <c r="E968">
        <v>3</v>
      </c>
      <c r="F968" t="s">
        <v>52</v>
      </c>
      <c r="G968" t="s">
        <v>53</v>
      </c>
      <c r="H968" t="s">
        <v>116</v>
      </c>
      <c r="I968" t="s">
        <v>69</v>
      </c>
      <c r="J968" s="55">
        <v>44514</v>
      </c>
      <c r="K968" s="55">
        <v>44515</v>
      </c>
      <c r="L968">
        <v>4</v>
      </c>
      <c r="M968" t="s">
        <v>117</v>
      </c>
      <c r="N968">
        <v>0</v>
      </c>
      <c r="O968">
        <v>12697140</v>
      </c>
      <c r="P968" t="s">
        <v>118</v>
      </c>
      <c r="Q968">
        <v>57182</v>
      </c>
      <c r="R968">
        <v>0</v>
      </c>
      <c r="S968">
        <v>8.0527077109999998E-2</v>
      </c>
      <c r="T968" s="19">
        <v>2188698.15</v>
      </c>
      <c r="U968" s="19">
        <v>2017887.44</v>
      </c>
      <c r="V968" s="19">
        <f t="shared" si="15"/>
        <v>-170810.70999999996</v>
      </c>
      <c r="W968">
        <v>-159028.96</v>
      </c>
      <c r="X968">
        <v>0</v>
      </c>
      <c r="Y968">
        <v>-159028.96</v>
      </c>
      <c r="Z968">
        <v>-11781.75</v>
      </c>
      <c r="AA968">
        <v>2188698.15</v>
      </c>
      <c r="AB968">
        <v>-0.53829944526600004</v>
      </c>
      <c r="AC968">
        <v>6.3775510204000005E-2</v>
      </c>
      <c r="AD968" s="55">
        <v>44516.209247685183</v>
      </c>
      <c r="AE968" s="55">
        <v>44516.336430868054</v>
      </c>
      <c r="AF968">
        <v>57182</v>
      </c>
      <c r="AG968" t="s">
        <v>3105</v>
      </c>
      <c r="AH968" t="s">
        <v>3106</v>
      </c>
      <c r="AI968" t="s">
        <v>120</v>
      </c>
      <c r="AJ968" t="s">
        <v>120</v>
      </c>
      <c r="AK968" s="55">
        <v>44516.151261574072</v>
      </c>
      <c r="AL968" s="55">
        <v>44516.250254629631</v>
      </c>
      <c r="AM968" t="s">
        <v>3</v>
      </c>
      <c r="AN968" t="s">
        <v>3107</v>
      </c>
      <c r="AO968" t="s">
        <v>32</v>
      </c>
      <c r="AP968" t="s">
        <v>33</v>
      </c>
      <c r="AQ968">
        <v>3</v>
      </c>
      <c r="AR968" t="s">
        <v>266</v>
      </c>
      <c r="AS968" t="s">
        <v>3105</v>
      </c>
      <c r="AT968" s="53">
        <v>36161</v>
      </c>
      <c r="AU968" t="s">
        <v>267</v>
      </c>
      <c r="AV968" t="s">
        <v>268</v>
      </c>
      <c r="AW968" t="s">
        <v>3</v>
      </c>
      <c r="AX968" s="53">
        <v>44249</v>
      </c>
      <c r="AY968" t="s">
        <v>123</v>
      </c>
      <c r="AZ968" t="s">
        <v>52</v>
      </c>
      <c r="BA968" t="s">
        <v>53</v>
      </c>
      <c r="BB968" t="s">
        <v>233</v>
      </c>
      <c r="BC968" t="s">
        <v>120</v>
      </c>
      <c r="BD968" t="s">
        <v>124</v>
      </c>
      <c r="BE968" t="s">
        <v>120</v>
      </c>
    </row>
    <row r="969" spans="1:57" hidden="1" x14ac:dyDescent="0.3">
      <c r="A969" s="55">
        <v>44515</v>
      </c>
      <c r="B969" t="s">
        <v>4</v>
      </c>
      <c r="C969" t="s">
        <v>32</v>
      </c>
      <c r="D969" t="s">
        <v>420</v>
      </c>
      <c r="E969">
        <v>3</v>
      </c>
      <c r="F969" t="s">
        <v>52</v>
      </c>
      <c r="G969" t="s">
        <v>53</v>
      </c>
      <c r="H969" t="s">
        <v>116</v>
      </c>
      <c r="I969" t="s">
        <v>69</v>
      </c>
      <c r="J969" s="55">
        <v>44514</v>
      </c>
      <c r="K969" s="55">
        <v>44515</v>
      </c>
      <c r="L969">
        <v>4</v>
      </c>
      <c r="M969" t="s">
        <v>117</v>
      </c>
      <c r="N969">
        <v>0</v>
      </c>
      <c r="O969">
        <v>12697140</v>
      </c>
      <c r="P969" t="s">
        <v>118</v>
      </c>
      <c r="Q969">
        <v>57189</v>
      </c>
      <c r="R969">
        <v>0</v>
      </c>
      <c r="S969">
        <v>2.6708529522E-2</v>
      </c>
      <c r="T969" s="19">
        <v>725928.61</v>
      </c>
      <c r="U969" s="19">
        <v>724774.55</v>
      </c>
      <c r="V969" s="19">
        <f t="shared" si="15"/>
        <v>-1154.0599999999395</v>
      </c>
      <c r="W969">
        <v>0</v>
      </c>
      <c r="X969">
        <v>0</v>
      </c>
      <c r="Y969">
        <v>0</v>
      </c>
      <c r="Z969">
        <v>-1154.0599999999399</v>
      </c>
      <c r="AA969">
        <v>725928.61</v>
      </c>
      <c r="AB969">
        <v>-0.158977065252</v>
      </c>
      <c r="AC969">
        <v>0.44626255113399999</v>
      </c>
      <c r="AD969" s="55">
        <v>44516.209247685183</v>
      </c>
      <c r="AE969" s="55">
        <v>44516.336430868054</v>
      </c>
      <c r="AF969">
        <v>57189</v>
      </c>
      <c r="AG969" t="s">
        <v>3108</v>
      </c>
      <c r="AH969" t="s">
        <v>3109</v>
      </c>
      <c r="AI969" t="s">
        <v>120</v>
      </c>
      <c r="AJ969">
        <v>0</v>
      </c>
      <c r="AK969" s="55">
        <v>44516.151192129626</v>
      </c>
      <c r="AL969" s="55">
        <v>44516.250243055554</v>
      </c>
      <c r="AM969" t="s">
        <v>4</v>
      </c>
      <c r="AN969">
        <v>5843329</v>
      </c>
      <c r="AO969" t="s">
        <v>32</v>
      </c>
      <c r="AP969" t="s">
        <v>420</v>
      </c>
      <c r="AQ969">
        <v>3</v>
      </c>
      <c r="AR969" t="s">
        <v>206</v>
      </c>
      <c r="AS969" t="s">
        <v>3108</v>
      </c>
      <c r="AT969" s="53">
        <v>36161</v>
      </c>
      <c r="AU969" t="s">
        <v>243</v>
      </c>
      <c r="AV969" t="s">
        <v>206</v>
      </c>
      <c r="AW969" t="s">
        <v>4</v>
      </c>
      <c r="AX969" s="53">
        <v>44249</v>
      </c>
      <c r="AY969" t="s">
        <v>123</v>
      </c>
      <c r="AZ969" t="s">
        <v>52</v>
      </c>
      <c r="BA969" t="s">
        <v>53</v>
      </c>
      <c r="BB969" t="s">
        <v>233</v>
      </c>
      <c r="BC969" t="s">
        <v>120</v>
      </c>
      <c r="BD969" t="s">
        <v>124</v>
      </c>
      <c r="BE969" t="s">
        <v>120</v>
      </c>
    </row>
    <row r="970" spans="1:57" hidden="1" x14ac:dyDescent="0.3">
      <c r="A970" s="55">
        <v>44515</v>
      </c>
      <c r="B970" t="s">
        <v>8</v>
      </c>
      <c r="C970" t="s">
        <v>32</v>
      </c>
      <c r="D970" t="s">
        <v>33</v>
      </c>
      <c r="E970">
        <v>3</v>
      </c>
      <c r="F970" t="s">
        <v>52</v>
      </c>
      <c r="G970" t="s">
        <v>53</v>
      </c>
      <c r="H970" t="s">
        <v>116</v>
      </c>
      <c r="I970" t="s">
        <v>69</v>
      </c>
      <c r="J970" s="55">
        <v>44514</v>
      </c>
      <c r="K970" s="55">
        <v>44515</v>
      </c>
      <c r="L970">
        <v>4</v>
      </c>
      <c r="M970" t="s">
        <v>117</v>
      </c>
      <c r="N970">
        <v>0</v>
      </c>
      <c r="O970">
        <v>12697140</v>
      </c>
      <c r="P970" t="s">
        <v>118</v>
      </c>
      <c r="Q970">
        <v>57214</v>
      </c>
      <c r="R970">
        <v>0</v>
      </c>
      <c r="S970">
        <v>2.3333158433999999E-2</v>
      </c>
      <c r="T970" s="19">
        <v>634187.18933965196</v>
      </c>
      <c r="U970" s="19">
        <v>634848.91229655605</v>
      </c>
      <c r="V970" s="19">
        <f t="shared" si="15"/>
        <v>661.72295690409373</v>
      </c>
      <c r="W970">
        <v>0</v>
      </c>
      <c r="X970">
        <v>0</v>
      </c>
      <c r="Y970">
        <v>0</v>
      </c>
      <c r="Z970">
        <v>661.72295690409396</v>
      </c>
      <c r="AA970">
        <v>634187.18933965196</v>
      </c>
      <c r="AB970">
        <v>0.104341899052</v>
      </c>
      <c r="AC970">
        <v>0.51761824619100005</v>
      </c>
      <c r="AD970" s="55">
        <v>44516.209247685183</v>
      </c>
      <c r="AE970" s="55">
        <v>44516.336430868054</v>
      </c>
      <c r="AF970">
        <v>57214</v>
      </c>
      <c r="AG970" t="s">
        <v>3110</v>
      </c>
      <c r="AH970">
        <v>4307</v>
      </c>
      <c r="AI970" t="s">
        <v>120</v>
      </c>
      <c r="AJ970" t="s">
        <v>120</v>
      </c>
      <c r="AK970" s="55">
        <v>44516.151226851849</v>
      </c>
      <c r="AL970" s="55">
        <v>44516.250243055554</v>
      </c>
      <c r="AM970" t="s">
        <v>8</v>
      </c>
      <c r="AN970">
        <v>6390921</v>
      </c>
      <c r="AO970" t="s">
        <v>32</v>
      </c>
      <c r="AP970" t="s">
        <v>33</v>
      </c>
      <c r="AQ970">
        <v>3</v>
      </c>
      <c r="AR970" t="s">
        <v>161</v>
      </c>
      <c r="AS970" t="s">
        <v>3110</v>
      </c>
      <c r="AT970" s="53">
        <v>36161</v>
      </c>
      <c r="AU970" t="s">
        <v>240</v>
      </c>
      <c r="AV970" t="s">
        <v>161</v>
      </c>
      <c r="AW970" t="s">
        <v>8</v>
      </c>
      <c r="AX970" s="53">
        <v>44249</v>
      </c>
      <c r="AY970" t="s">
        <v>123</v>
      </c>
      <c r="AZ970" t="s">
        <v>52</v>
      </c>
      <c r="BA970" t="s">
        <v>53</v>
      </c>
      <c r="BB970" t="s">
        <v>233</v>
      </c>
      <c r="BC970" t="s">
        <v>120</v>
      </c>
      <c r="BD970" t="s">
        <v>124</v>
      </c>
      <c r="BE970" t="s">
        <v>120</v>
      </c>
    </row>
    <row r="971" spans="1:57" hidden="1" x14ac:dyDescent="0.3">
      <c r="A971" s="55">
        <v>44515</v>
      </c>
      <c r="B971" t="s">
        <v>1</v>
      </c>
      <c r="C971" t="s">
        <v>32</v>
      </c>
      <c r="D971" t="s">
        <v>33</v>
      </c>
      <c r="E971">
        <v>3</v>
      </c>
      <c r="F971" t="s">
        <v>52</v>
      </c>
      <c r="G971" t="s">
        <v>53</v>
      </c>
      <c r="H971" t="s">
        <v>116</v>
      </c>
      <c r="I971" t="s">
        <v>69</v>
      </c>
      <c r="J971" s="55">
        <v>44514</v>
      </c>
      <c r="K971" s="55">
        <v>44515</v>
      </c>
      <c r="L971">
        <v>4</v>
      </c>
      <c r="M971" t="s">
        <v>117</v>
      </c>
      <c r="N971">
        <v>0</v>
      </c>
      <c r="O971">
        <v>12697140</v>
      </c>
      <c r="P971" t="s">
        <v>118</v>
      </c>
      <c r="Q971">
        <v>57231</v>
      </c>
      <c r="R971">
        <v>0</v>
      </c>
      <c r="S971">
        <v>2.1623933654000001E-2</v>
      </c>
      <c r="T971" s="19">
        <v>587731.05000000005</v>
      </c>
      <c r="U971" s="19">
        <v>588320.49</v>
      </c>
      <c r="V971" s="19">
        <f t="shared" si="15"/>
        <v>589.43999999994412</v>
      </c>
      <c r="W971">
        <v>0</v>
      </c>
      <c r="X971">
        <v>0</v>
      </c>
      <c r="Y971">
        <v>0</v>
      </c>
      <c r="Z971">
        <v>589.43999999994401</v>
      </c>
      <c r="AA971">
        <v>587731.05000000005</v>
      </c>
      <c r="AB971">
        <v>0.100290770753</v>
      </c>
      <c r="AC971">
        <v>-4.3398068785999999E-2</v>
      </c>
      <c r="AD971" s="55">
        <v>44516.209247685183</v>
      </c>
      <c r="AE971" s="55">
        <v>44516.336430868054</v>
      </c>
      <c r="AF971">
        <v>57231</v>
      </c>
      <c r="AG971" t="s">
        <v>3111</v>
      </c>
      <c r="AH971" t="s">
        <v>3112</v>
      </c>
      <c r="AI971" t="s">
        <v>120</v>
      </c>
      <c r="AJ971" t="s">
        <v>120</v>
      </c>
      <c r="AK971" s="55">
        <v>44516.151192129626</v>
      </c>
      <c r="AL971" s="55">
        <v>44516.250243055554</v>
      </c>
      <c r="AM971" t="s">
        <v>1</v>
      </c>
      <c r="AN971">
        <v>6129222</v>
      </c>
      <c r="AO971" t="s">
        <v>32</v>
      </c>
      <c r="AP971" t="s">
        <v>33</v>
      </c>
      <c r="AQ971">
        <v>3</v>
      </c>
      <c r="AR971" t="s">
        <v>158</v>
      </c>
      <c r="AS971" t="s">
        <v>3111</v>
      </c>
      <c r="AT971" s="53">
        <v>36161</v>
      </c>
      <c r="AU971" t="s">
        <v>238</v>
      </c>
      <c r="AV971" t="s">
        <v>239</v>
      </c>
      <c r="AW971" t="s">
        <v>1</v>
      </c>
      <c r="AX971" s="53">
        <v>44249</v>
      </c>
      <c r="AY971" t="s">
        <v>123</v>
      </c>
      <c r="AZ971" t="s">
        <v>52</v>
      </c>
      <c r="BA971" t="s">
        <v>53</v>
      </c>
      <c r="BB971" t="s">
        <v>233</v>
      </c>
      <c r="BC971" t="s">
        <v>120</v>
      </c>
      <c r="BD971" t="s">
        <v>124</v>
      </c>
      <c r="BE971" t="s">
        <v>120</v>
      </c>
    </row>
    <row r="972" spans="1:57" hidden="1" x14ac:dyDescent="0.3">
      <c r="A972" s="55">
        <v>44515</v>
      </c>
      <c r="B972" t="s">
        <v>13</v>
      </c>
      <c r="C972" t="s">
        <v>32</v>
      </c>
      <c r="D972" t="s">
        <v>33</v>
      </c>
      <c r="E972">
        <v>3</v>
      </c>
      <c r="F972" t="s">
        <v>52</v>
      </c>
      <c r="G972" t="s">
        <v>53</v>
      </c>
      <c r="H972" t="s">
        <v>116</v>
      </c>
      <c r="I972" t="s">
        <v>69</v>
      </c>
      <c r="J972" s="55">
        <v>44514</v>
      </c>
      <c r="K972" s="55">
        <v>44515</v>
      </c>
      <c r="L972">
        <v>4</v>
      </c>
      <c r="M972" t="s">
        <v>117</v>
      </c>
      <c r="N972">
        <v>0</v>
      </c>
      <c r="O972">
        <v>12697140</v>
      </c>
      <c r="P972" t="s">
        <v>118</v>
      </c>
      <c r="Q972">
        <v>57232</v>
      </c>
      <c r="R972">
        <v>0</v>
      </c>
      <c r="S972">
        <v>2.6043328649999999E-2</v>
      </c>
      <c r="T972" s="19">
        <v>707848.68</v>
      </c>
      <c r="U972" s="19">
        <v>691760.49</v>
      </c>
      <c r="V972" s="19">
        <f t="shared" si="15"/>
        <v>-16088.190000000061</v>
      </c>
      <c r="W972">
        <v>0</v>
      </c>
      <c r="X972">
        <v>0</v>
      </c>
      <c r="Y972">
        <v>0</v>
      </c>
      <c r="Z972">
        <v>-16088.190000000101</v>
      </c>
      <c r="AA972">
        <v>707848.68</v>
      </c>
      <c r="AB972">
        <v>-2.272828989382</v>
      </c>
      <c r="AC972">
        <v>-1.8865866957470001</v>
      </c>
      <c r="AD972" s="55">
        <v>44516.209247685183</v>
      </c>
      <c r="AE972" s="55">
        <v>44516.336430868054</v>
      </c>
      <c r="AF972">
        <v>57232</v>
      </c>
      <c r="AG972" t="s">
        <v>3113</v>
      </c>
      <c r="AH972" t="s">
        <v>3114</v>
      </c>
      <c r="AI972" t="s">
        <v>120</v>
      </c>
      <c r="AJ972" t="s">
        <v>120</v>
      </c>
      <c r="AK972" s="55">
        <v>44516.151273148149</v>
      </c>
      <c r="AL972" s="55">
        <v>44516.250254629631</v>
      </c>
      <c r="AM972" t="s">
        <v>13</v>
      </c>
      <c r="AN972" t="s">
        <v>3115</v>
      </c>
      <c r="AO972" t="s">
        <v>32</v>
      </c>
      <c r="AP972" t="s">
        <v>33</v>
      </c>
      <c r="AQ972">
        <v>3</v>
      </c>
      <c r="AR972" t="s">
        <v>122</v>
      </c>
      <c r="AS972" t="s">
        <v>3113</v>
      </c>
      <c r="AT972" s="53">
        <v>36161</v>
      </c>
      <c r="AU972" t="s">
        <v>232</v>
      </c>
      <c r="AV972" t="s">
        <v>122</v>
      </c>
      <c r="AW972" t="s">
        <v>13</v>
      </c>
      <c r="AX972" s="53">
        <v>44249</v>
      </c>
      <c r="AY972" t="s">
        <v>123</v>
      </c>
      <c r="AZ972" t="s">
        <v>52</v>
      </c>
      <c r="BA972" t="s">
        <v>53</v>
      </c>
      <c r="BB972" t="s">
        <v>233</v>
      </c>
      <c r="BC972" t="s">
        <v>120</v>
      </c>
      <c r="BD972" t="s">
        <v>124</v>
      </c>
      <c r="BE972" t="s">
        <v>120</v>
      </c>
    </row>
    <row r="973" spans="1:57" hidden="1" x14ac:dyDescent="0.3">
      <c r="A973" s="55">
        <v>44515</v>
      </c>
      <c r="B973" t="s">
        <v>4</v>
      </c>
      <c r="C973" t="s">
        <v>32</v>
      </c>
      <c r="D973" t="s">
        <v>33</v>
      </c>
      <c r="E973">
        <v>3</v>
      </c>
      <c r="F973" t="s">
        <v>52</v>
      </c>
      <c r="G973" t="s">
        <v>53</v>
      </c>
      <c r="H973" t="s">
        <v>116</v>
      </c>
      <c r="I973" t="s">
        <v>69</v>
      </c>
      <c r="J973" s="55">
        <v>44514</v>
      </c>
      <c r="K973" s="55">
        <v>44515</v>
      </c>
      <c r="L973">
        <v>4</v>
      </c>
      <c r="M973" t="s">
        <v>117</v>
      </c>
      <c r="N973">
        <v>0</v>
      </c>
      <c r="O973">
        <v>12697140</v>
      </c>
      <c r="P973" t="s">
        <v>118</v>
      </c>
      <c r="Q973">
        <v>57233</v>
      </c>
      <c r="R973">
        <v>0</v>
      </c>
      <c r="S973">
        <v>2.8510531352999999E-2</v>
      </c>
      <c r="T973" s="19">
        <v>774906.39753084804</v>
      </c>
      <c r="U973" s="19">
        <v>773222.70060251805</v>
      </c>
      <c r="V973" s="19">
        <f t="shared" si="15"/>
        <v>-1683.6969283299986</v>
      </c>
      <c r="W973">
        <v>0</v>
      </c>
      <c r="X973">
        <v>0</v>
      </c>
      <c r="Y973">
        <v>0</v>
      </c>
      <c r="Z973">
        <v>-1683.69692833</v>
      </c>
      <c r="AA973">
        <v>774906.39753084804</v>
      </c>
      <c r="AB973">
        <v>-0.21727745876099999</v>
      </c>
      <c r="AC973">
        <v>0.38761047432399998</v>
      </c>
      <c r="AD973" s="55">
        <v>44516.209247685183</v>
      </c>
      <c r="AE973" s="55">
        <v>44516.336430868054</v>
      </c>
      <c r="AF973">
        <v>57233</v>
      </c>
      <c r="AG973" t="s">
        <v>3116</v>
      </c>
      <c r="AH973" t="s">
        <v>3117</v>
      </c>
      <c r="AI973" t="s">
        <v>120</v>
      </c>
      <c r="AJ973">
        <v>0</v>
      </c>
      <c r="AK973" s="55">
        <v>44516.151192129626</v>
      </c>
      <c r="AL973" s="55">
        <v>44516.250243055554</v>
      </c>
      <c r="AM973" t="s">
        <v>4</v>
      </c>
      <c r="AN973">
        <v>7262610</v>
      </c>
      <c r="AO973" t="s">
        <v>32</v>
      </c>
      <c r="AP973" t="s">
        <v>33</v>
      </c>
      <c r="AQ973">
        <v>3</v>
      </c>
      <c r="AR973" t="s">
        <v>197</v>
      </c>
      <c r="AS973" t="s">
        <v>3116</v>
      </c>
      <c r="AT973" s="53">
        <v>36161</v>
      </c>
      <c r="AU973" t="s">
        <v>248</v>
      </c>
      <c r="AV973" t="s">
        <v>197</v>
      </c>
      <c r="AW973" t="s">
        <v>4</v>
      </c>
      <c r="AX973" s="53">
        <v>44249</v>
      </c>
      <c r="AY973" t="s">
        <v>123</v>
      </c>
      <c r="AZ973" t="s">
        <v>52</v>
      </c>
      <c r="BA973" t="s">
        <v>53</v>
      </c>
      <c r="BB973" t="s">
        <v>233</v>
      </c>
      <c r="BC973" t="s">
        <v>120</v>
      </c>
      <c r="BD973" t="s">
        <v>124</v>
      </c>
      <c r="BE973" t="s">
        <v>120</v>
      </c>
    </row>
    <row r="974" spans="1:57" hidden="1" x14ac:dyDescent="0.3">
      <c r="A974" s="55">
        <v>44515</v>
      </c>
      <c r="B974" t="s">
        <v>4</v>
      </c>
      <c r="C974" t="s">
        <v>32</v>
      </c>
      <c r="D974" t="s">
        <v>33</v>
      </c>
      <c r="E974">
        <v>3</v>
      </c>
      <c r="F974" t="s">
        <v>52</v>
      </c>
      <c r="G974" t="s">
        <v>53</v>
      </c>
      <c r="H974" t="s">
        <v>116</v>
      </c>
      <c r="I974" t="s">
        <v>69</v>
      </c>
      <c r="J974" s="55">
        <v>44514</v>
      </c>
      <c r="K974" s="55">
        <v>44515</v>
      </c>
      <c r="L974">
        <v>4</v>
      </c>
      <c r="M974" t="s">
        <v>117</v>
      </c>
      <c r="N974">
        <v>0</v>
      </c>
      <c r="O974">
        <v>12697140</v>
      </c>
      <c r="P974" t="s">
        <v>118</v>
      </c>
      <c r="Q974">
        <v>57312</v>
      </c>
      <c r="R974">
        <v>0</v>
      </c>
      <c r="S974">
        <v>8.9939122730000008E-3</v>
      </c>
      <c r="T974" s="19">
        <v>244451.43</v>
      </c>
      <c r="U974" s="19">
        <v>244092.58</v>
      </c>
      <c r="V974" s="19">
        <f t="shared" si="15"/>
        <v>-358.85000000000582</v>
      </c>
      <c r="W974">
        <v>0</v>
      </c>
      <c r="X974">
        <v>0</v>
      </c>
      <c r="Y974">
        <v>0</v>
      </c>
      <c r="Z974">
        <v>-358.85000000000599</v>
      </c>
      <c r="AA974">
        <v>244451.43</v>
      </c>
      <c r="AB974">
        <v>-0.14679807763899999</v>
      </c>
      <c r="AC974">
        <v>0.458515283843</v>
      </c>
      <c r="AD974" s="55">
        <v>44516.209247685183</v>
      </c>
      <c r="AE974" s="55">
        <v>44516.336430868054</v>
      </c>
      <c r="AF974">
        <v>57312</v>
      </c>
      <c r="AG974" t="s">
        <v>3118</v>
      </c>
      <c r="AH974" t="s">
        <v>991</v>
      </c>
      <c r="AI974" t="s">
        <v>120</v>
      </c>
      <c r="AJ974" t="s">
        <v>120</v>
      </c>
      <c r="AK974" s="55">
        <v>44516.151192129626</v>
      </c>
      <c r="AL974" s="55">
        <v>44516.250243055554</v>
      </c>
      <c r="AM974" t="s">
        <v>4</v>
      </c>
      <c r="AN974" t="s">
        <v>3119</v>
      </c>
      <c r="AO974" t="s">
        <v>32</v>
      </c>
      <c r="AP974" t="s">
        <v>33</v>
      </c>
      <c r="AQ974">
        <v>3</v>
      </c>
      <c r="AR974" t="s">
        <v>336</v>
      </c>
      <c r="AS974" t="s">
        <v>3118</v>
      </c>
      <c r="AT974" s="53">
        <v>36161</v>
      </c>
      <c r="AU974" t="s">
        <v>337</v>
      </c>
      <c r="AV974" t="s">
        <v>336</v>
      </c>
      <c r="AW974" t="s">
        <v>4</v>
      </c>
      <c r="AX974" s="53">
        <v>44249</v>
      </c>
      <c r="AY974" t="s">
        <v>123</v>
      </c>
      <c r="AZ974" t="s">
        <v>52</v>
      </c>
      <c r="BA974" t="s">
        <v>53</v>
      </c>
      <c r="BB974" t="s">
        <v>233</v>
      </c>
      <c r="BC974" t="s">
        <v>120</v>
      </c>
      <c r="BD974" t="s">
        <v>124</v>
      </c>
      <c r="BE974" t="s">
        <v>120</v>
      </c>
    </row>
    <row r="975" spans="1:57" hidden="1" x14ac:dyDescent="0.3">
      <c r="A975" s="55">
        <v>44515</v>
      </c>
      <c r="B975" t="s">
        <v>8</v>
      </c>
      <c r="C975" t="s">
        <v>32</v>
      </c>
      <c r="D975" t="s">
        <v>33</v>
      </c>
      <c r="E975">
        <v>3</v>
      </c>
      <c r="F975" t="s">
        <v>52</v>
      </c>
      <c r="G975" t="s">
        <v>53</v>
      </c>
      <c r="H975" t="s">
        <v>116</v>
      </c>
      <c r="I975" t="s">
        <v>69</v>
      </c>
      <c r="J975" s="55">
        <v>44514</v>
      </c>
      <c r="K975" s="55">
        <v>44515</v>
      </c>
      <c r="L975">
        <v>4</v>
      </c>
      <c r="M975" t="s">
        <v>117</v>
      </c>
      <c r="N975">
        <v>0</v>
      </c>
      <c r="O975">
        <v>12697140</v>
      </c>
      <c r="P975" t="s">
        <v>118</v>
      </c>
      <c r="Q975">
        <v>57316</v>
      </c>
      <c r="R975">
        <v>0</v>
      </c>
      <c r="S975">
        <v>8.3329822429999995E-3</v>
      </c>
      <c r="T975" s="19">
        <v>226487.58</v>
      </c>
      <c r="U975" s="19">
        <v>224347.61</v>
      </c>
      <c r="V975" s="19">
        <f t="shared" si="15"/>
        <v>-2139.9700000000012</v>
      </c>
      <c r="W975">
        <v>0</v>
      </c>
      <c r="X975">
        <v>0</v>
      </c>
      <c r="Y975">
        <v>0</v>
      </c>
      <c r="Z975">
        <v>-2139.9699999999998</v>
      </c>
      <c r="AA975">
        <v>226487.58</v>
      </c>
      <c r="AB975">
        <v>-0.94485092736700005</v>
      </c>
      <c r="AC975">
        <v>-0.53590568059999999</v>
      </c>
      <c r="AD975" s="55">
        <v>44516.209247685183</v>
      </c>
      <c r="AE975" s="55">
        <v>44516.336430868054</v>
      </c>
      <c r="AF975">
        <v>57316</v>
      </c>
      <c r="AG975" t="s">
        <v>3120</v>
      </c>
      <c r="AH975">
        <v>4967</v>
      </c>
      <c r="AI975" t="s">
        <v>120</v>
      </c>
      <c r="AJ975" t="s">
        <v>120</v>
      </c>
      <c r="AK975" s="55">
        <v>44516.151226851849</v>
      </c>
      <c r="AL975" s="55">
        <v>44516.250243055554</v>
      </c>
      <c r="AM975" t="s">
        <v>8</v>
      </c>
      <c r="AN975">
        <v>6149457</v>
      </c>
      <c r="AO975" t="s">
        <v>32</v>
      </c>
      <c r="AP975" t="s">
        <v>33</v>
      </c>
      <c r="AQ975">
        <v>3</v>
      </c>
      <c r="AR975" t="s">
        <v>161</v>
      </c>
      <c r="AS975" t="s">
        <v>3120</v>
      </c>
      <c r="AT975" s="53">
        <v>36161</v>
      </c>
      <c r="AU975" t="s">
        <v>240</v>
      </c>
      <c r="AV975" t="s">
        <v>161</v>
      </c>
      <c r="AW975" t="s">
        <v>8</v>
      </c>
      <c r="AX975" s="53">
        <v>44249</v>
      </c>
      <c r="AY975" t="s">
        <v>123</v>
      </c>
      <c r="AZ975" t="s">
        <v>52</v>
      </c>
      <c r="BA975" t="s">
        <v>53</v>
      </c>
      <c r="BB975" t="s">
        <v>233</v>
      </c>
      <c r="BC975" t="s">
        <v>120</v>
      </c>
      <c r="BD975" t="s">
        <v>124</v>
      </c>
      <c r="BE975" t="s">
        <v>120</v>
      </c>
    </row>
    <row r="976" spans="1:57" hidden="1" x14ac:dyDescent="0.3">
      <c r="A976" s="55">
        <v>44515</v>
      </c>
      <c r="B976" t="s">
        <v>4</v>
      </c>
      <c r="C976" t="s">
        <v>32</v>
      </c>
      <c r="D976" t="s">
        <v>33</v>
      </c>
      <c r="E976">
        <v>3</v>
      </c>
      <c r="F976" t="s">
        <v>52</v>
      </c>
      <c r="G976" t="s">
        <v>53</v>
      </c>
      <c r="H976" t="s">
        <v>116</v>
      </c>
      <c r="I976" t="s">
        <v>69</v>
      </c>
      <c r="J976" s="55">
        <v>44514</v>
      </c>
      <c r="K976" s="55">
        <v>44515</v>
      </c>
      <c r="L976">
        <v>4</v>
      </c>
      <c r="M976" t="s">
        <v>117</v>
      </c>
      <c r="N976">
        <v>0</v>
      </c>
      <c r="O976">
        <v>12697140</v>
      </c>
      <c r="P976" t="s">
        <v>118</v>
      </c>
      <c r="Q976">
        <v>57318</v>
      </c>
      <c r="R976">
        <v>0</v>
      </c>
      <c r="S976">
        <v>3.7134789575999999E-2</v>
      </c>
      <c r="T976" s="19">
        <v>1009310.75810029</v>
      </c>
      <c r="U976" s="19">
        <v>1008929.0834495299</v>
      </c>
      <c r="V976" s="19">
        <f t="shared" si="15"/>
        <v>-381.67465076001827</v>
      </c>
      <c r="W976">
        <v>0</v>
      </c>
      <c r="X976">
        <v>0</v>
      </c>
      <c r="Y976">
        <v>0</v>
      </c>
      <c r="Z976">
        <v>-381.67465076001798</v>
      </c>
      <c r="AA976">
        <v>1009310.75810029</v>
      </c>
      <c r="AB976">
        <v>-3.7815375264000001E-2</v>
      </c>
      <c r="AC976">
        <v>0.56815971085399997</v>
      </c>
      <c r="AD976" s="55">
        <v>44516.209247685183</v>
      </c>
      <c r="AE976" s="55">
        <v>44516.336430868054</v>
      </c>
      <c r="AF976">
        <v>57318</v>
      </c>
      <c r="AG976" t="s">
        <v>3121</v>
      </c>
      <c r="AH976" t="s">
        <v>3122</v>
      </c>
      <c r="AI976" t="s">
        <v>120</v>
      </c>
      <c r="AJ976" t="s">
        <v>120</v>
      </c>
      <c r="AK976" s="55">
        <v>44516.151192129626</v>
      </c>
      <c r="AL976" s="55">
        <v>44516.250243055554</v>
      </c>
      <c r="AM976" t="s">
        <v>4</v>
      </c>
      <c r="AN976">
        <v>4031879</v>
      </c>
      <c r="AO976" t="s">
        <v>32</v>
      </c>
      <c r="AP976" t="s">
        <v>33</v>
      </c>
      <c r="AQ976">
        <v>3</v>
      </c>
      <c r="AR976" t="s">
        <v>197</v>
      </c>
      <c r="AS976" t="s">
        <v>3121</v>
      </c>
      <c r="AT976" s="53">
        <v>36161</v>
      </c>
      <c r="AU976" t="s">
        <v>248</v>
      </c>
      <c r="AV976" t="s">
        <v>197</v>
      </c>
      <c r="AW976" t="s">
        <v>4</v>
      </c>
      <c r="AX976" s="53">
        <v>44249</v>
      </c>
      <c r="AY976" t="s">
        <v>123</v>
      </c>
      <c r="AZ976" t="s">
        <v>52</v>
      </c>
      <c r="BA976" t="s">
        <v>53</v>
      </c>
      <c r="BB976" t="s">
        <v>233</v>
      </c>
      <c r="BC976" t="s">
        <v>120</v>
      </c>
      <c r="BD976" t="s">
        <v>124</v>
      </c>
      <c r="BE976" t="s">
        <v>120</v>
      </c>
    </row>
    <row r="977" spans="1:57" hidden="1" x14ac:dyDescent="0.3">
      <c r="A977" s="55">
        <v>44515</v>
      </c>
      <c r="B977" t="s">
        <v>8</v>
      </c>
      <c r="C977" t="s">
        <v>32</v>
      </c>
      <c r="D977" t="s">
        <v>33</v>
      </c>
      <c r="E977">
        <v>3</v>
      </c>
      <c r="F977" t="s">
        <v>52</v>
      </c>
      <c r="G977" t="s">
        <v>53</v>
      </c>
      <c r="H977" t="s">
        <v>116</v>
      </c>
      <c r="I977" t="s">
        <v>69</v>
      </c>
      <c r="J977" s="55">
        <v>44514</v>
      </c>
      <c r="K977" s="55">
        <v>44515</v>
      </c>
      <c r="L977">
        <v>4</v>
      </c>
      <c r="M977" t="s">
        <v>117</v>
      </c>
      <c r="N977">
        <v>0</v>
      </c>
      <c r="O977">
        <v>12697140</v>
      </c>
      <c r="P977" t="s">
        <v>118</v>
      </c>
      <c r="Q977">
        <v>57335</v>
      </c>
      <c r="R977">
        <v>0</v>
      </c>
      <c r="S977">
        <v>3.1356883267999999E-2</v>
      </c>
      <c r="T977" s="19">
        <v>852269.25974156498</v>
      </c>
      <c r="U977" s="19">
        <v>858918.83616363199</v>
      </c>
      <c r="V977" s="19">
        <f t="shared" si="15"/>
        <v>6649.5764220670098</v>
      </c>
      <c r="W977">
        <v>0</v>
      </c>
      <c r="X977">
        <v>0</v>
      </c>
      <c r="Y977">
        <v>0</v>
      </c>
      <c r="Z977">
        <v>6649.5764220670098</v>
      </c>
      <c r="AA977">
        <v>852269.25974156498</v>
      </c>
      <c r="AB977">
        <v>0.78022014123600003</v>
      </c>
      <c r="AC977">
        <v>1.196286540145</v>
      </c>
      <c r="AD977" s="55">
        <v>44516.209247685183</v>
      </c>
      <c r="AE977" s="55">
        <v>44516.336430868054</v>
      </c>
      <c r="AF977">
        <v>57335</v>
      </c>
      <c r="AG977" t="s">
        <v>3123</v>
      </c>
      <c r="AH977">
        <v>6869</v>
      </c>
      <c r="AI977" t="s">
        <v>120</v>
      </c>
      <c r="AJ977" t="s">
        <v>120</v>
      </c>
      <c r="AK977" s="55">
        <v>44516.151226851849</v>
      </c>
      <c r="AL977" s="55">
        <v>44516.250243055554</v>
      </c>
      <c r="AM977" t="s">
        <v>8</v>
      </c>
      <c r="AN977">
        <v>6883807</v>
      </c>
      <c r="AO977" t="s">
        <v>32</v>
      </c>
      <c r="AP977" t="s">
        <v>33</v>
      </c>
      <c r="AQ977">
        <v>3</v>
      </c>
      <c r="AR977" t="s">
        <v>161</v>
      </c>
      <c r="AS977" t="s">
        <v>3123</v>
      </c>
      <c r="AT977" s="53">
        <v>36161</v>
      </c>
      <c r="AU977" t="s">
        <v>240</v>
      </c>
      <c r="AV977" t="s">
        <v>161</v>
      </c>
      <c r="AW977" t="s">
        <v>8</v>
      </c>
      <c r="AX977" s="53">
        <v>44249</v>
      </c>
      <c r="AY977" t="s">
        <v>123</v>
      </c>
      <c r="AZ977" t="s">
        <v>52</v>
      </c>
      <c r="BA977" t="s">
        <v>53</v>
      </c>
      <c r="BB977" t="s">
        <v>233</v>
      </c>
      <c r="BC977" t="s">
        <v>120</v>
      </c>
      <c r="BD977" t="s">
        <v>124</v>
      </c>
      <c r="BE977" t="s">
        <v>120</v>
      </c>
    </row>
    <row r="978" spans="1:57" hidden="1" x14ac:dyDescent="0.3">
      <c r="A978" s="55">
        <v>44515</v>
      </c>
      <c r="B978" t="s">
        <v>13</v>
      </c>
      <c r="C978" t="s">
        <v>32</v>
      </c>
      <c r="D978" t="s">
        <v>33</v>
      </c>
      <c r="E978">
        <v>3</v>
      </c>
      <c r="F978" t="s">
        <v>52</v>
      </c>
      <c r="G978" t="s">
        <v>53</v>
      </c>
      <c r="H978" t="s">
        <v>116</v>
      </c>
      <c r="I978" t="s">
        <v>69</v>
      </c>
      <c r="J978" s="55">
        <v>44514</v>
      </c>
      <c r="K978" s="55">
        <v>44515</v>
      </c>
      <c r="L978">
        <v>4</v>
      </c>
      <c r="M978" t="s">
        <v>117</v>
      </c>
      <c r="N978">
        <v>0</v>
      </c>
      <c r="O978">
        <v>12697140</v>
      </c>
      <c r="P978" t="s">
        <v>118</v>
      </c>
      <c r="Q978">
        <v>57339</v>
      </c>
      <c r="R978">
        <v>0</v>
      </c>
      <c r="S978">
        <v>3.4248336125000001E-2</v>
      </c>
      <c r="T978" s="19">
        <v>930857.95</v>
      </c>
      <c r="U978" s="19">
        <v>802145.53</v>
      </c>
      <c r="V978" s="19">
        <f t="shared" si="15"/>
        <v>-128712.41999999993</v>
      </c>
      <c r="W978">
        <v>-123962.89</v>
      </c>
      <c r="X978">
        <v>0</v>
      </c>
      <c r="Y978">
        <v>-123962.89</v>
      </c>
      <c r="Z978">
        <v>-4749.5299999999297</v>
      </c>
      <c r="AA978">
        <v>930857.95</v>
      </c>
      <c r="AB978">
        <v>-0.51023144831099998</v>
      </c>
      <c r="AC978">
        <v>-0.11702223422499999</v>
      </c>
      <c r="AD978" s="55">
        <v>44516.209247685183</v>
      </c>
      <c r="AE978" s="55">
        <v>44516.336430868054</v>
      </c>
      <c r="AF978">
        <v>57339</v>
      </c>
      <c r="AG978" t="s">
        <v>3124</v>
      </c>
      <c r="AH978" t="s">
        <v>3125</v>
      </c>
      <c r="AI978" t="s">
        <v>120</v>
      </c>
      <c r="AJ978">
        <v>0</v>
      </c>
      <c r="AK978" s="55">
        <v>44516.151284722226</v>
      </c>
      <c r="AL978" s="55">
        <v>44516.250254629631</v>
      </c>
      <c r="AM978" t="s">
        <v>13</v>
      </c>
      <c r="AN978">
        <v>879360105</v>
      </c>
      <c r="AO978" t="s">
        <v>32</v>
      </c>
      <c r="AP978" t="s">
        <v>33</v>
      </c>
      <c r="AQ978">
        <v>3</v>
      </c>
      <c r="AR978" t="s">
        <v>122</v>
      </c>
      <c r="AS978" t="s">
        <v>3124</v>
      </c>
      <c r="AT978" s="53">
        <v>36161</v>
      </c>
      <c r="AU978" t="s">
        <v>232</v>
      </c>
      <c r="AV978" t="s">
        <v>122</v>
      </c>
      <c r="AW978" t="s">
        <v>13</v>
      </c>
      <c r="AX978" s="53">
        <v>44249</v>
      </c>
      <c r="AY978" t="s">
        <v>123</v>
      </c>
      <c r="AZ978" t="s">
        <v>52</v>
      </c>
      <c r="BA978" t="s">
        <v>53</v>
      </c>
      <c r="BB978" t="s">
        <v>233</v>
      </c>
      <c r="BC978" t="s">
        <v>120</v>
      </c>
      <c r="BD978" t="s">
        <v>124</v>
      </c>
      <c r="BE978" t="s">
        <v>120</v>
      </c>
    </row>
    <row r="979" spans="1:57" hidden="1" x14ac:dyDescent="0.3">
      <c r="A979" s="55">
        <v>44515</v>
      </c>
      <c r="B979" t="s">
        <v>8</v>
      </c>
      <c r="C979" t="s">
        <v>32</v>
      </c>
      <c r="D979" t="s">
        <v>33</v>
      </c>
      <c r="E979">
        <v>3</v>
      </c>
      <c r="F979" t="s">
        <v>52</v>
      </c>
      <c r="G979" t="s">
        <v>53</v>
      </c>
      <c r="H979" t="s">
        <v>116</v>
      </c>
      <c r="I979" t="s">
        <v>69</v>
      </c>
      <c r="J979" s="55">
        <v>44514</v>
      </c>
      <c r="K979" s="55">
        <v>44515</v>
      </c>
      <c r="L979">
        <v>4</v>
      </c>
      <c r="M979" t="s">
        <v>117</v>
      </c>
      <c r="N979">
        <v>0</v>
      </c>
      <c r="O979">
        <v>12697140</v>
      </c>
      <c r="P979" t="s">
        <v>118</v>
      </c>
      <c r="Q979">
        <v>57342</v>
      </c>
      <c r="R979">
        <v>0</v>
      </c>
      <c r="S979">
        <v>5.5932973850000003E-3</v>
      </c>
      <c r="T979" s="19">
        <v>152023.89155982601</v>
      </c>
      <c r="U979" s="19">
        <v>150135.136925642</v>
      </c>
      <c r="V979" s="19">
        <f t="shared" si="15"/>
        <v>-1888.7546341840061</v>
      </c>
      <c r="W979">
        <v>0</v>
      </c>
      <c r="X979">
        <v>0</v>
      </c>
      <c r="Y979">
        <v>0</v>
      </c>
      <c r="Z979">
        <v>-1888.75463418401</v>
      </c>
      <c r="AA979">
        <v>152023.89155982601</v>
      </c>
      <c r="AB979">
        <v>-1.242406449937</v>
      </c>
      <c r="AC979">
        <v>-0.83469164276999996</v>
      </c>
      <c r="AD979" s="55">
        <v>44516.209247685183</v>
      </c>
      <c r="AE979" s="55">
        <v>44516.336430868054</v>
      </c>
      <c r="AF979">
        <v>57342</v>
      </c>
      <c r="AG979" t="s">
        <v>3126</v>
      </c>
      <c r="AH979">
        <v>2651</v>
      </c>
      <c r="AI979" t="s">
        <v>120</v>
      </c>
      <c r="AJ979" t="s">
        <v>120</v>
      </c>
      <c r="AK979" s="55">
        <v>44516.151226851849</v>
      </c>
      <c r="AL979" s="55">
        <v>44516.250243055554</v>
      </c>
      <c r="AM979" t="s">
        <v>8</v>
      </c>
      <c r="AN979">
        <v>6266914</v>
      </c>
      <c r="AO979" t="s">
        <v>32</v>
      </c>
      <c r="AP979" t="s">
        <v>33</v>
      </c>
      <c r="AQ979">
        <v>3</v>
      </c>
      <c r="AR979" t="s">
        <v>161</v>
      </c>
      <c r="AS979" t="s">
        <v>3126</v>
      </c>
      <c r="AT979" s="53">
        <v>36161</v>
      </c>
      <c r="AU979" t="s">
        <v>240</v>
      </c>
      <c r="AV979" t="s">
        <v>161</v>
      </c>
      <c r="AW979" t="s">
        <v>8</v>
      </c>
      <c r="AX979" s="53">
        <v>44249</v>
      </c>
      <c r="AY979" t="s">
        <v>123</v>
      </c>
      <c r="AZ979" t="s">
        <v>52</v>
      </c>
      <c r="BA979" t="s">
        <v>53</v>
      </c>
      <c r="BB979" t="s">
        <v>233</v>
      </c>
      <c r="BC979" t="s">
        <v>120</v>
      </c>
      <c r="BD979" t="s">
        <v>124</v>
      </c>
      <c r="BE979" t="s">
        <v>120</v>
      </c>
    </row>
    <row r="980" spans="1:57" hidden="1" x14ac:dyDescent="0.3">
      <c r="A980" s="55">
        <v>44515</v>
      </c>
      <c r="B980" t="s">
        <v>12</v>
      </c>
      <c r="C980" t="s">
        <v>32</v>
      </c>
      <c r="D980" t="s">
        <v>272</v>
      </c>
      <c r="E980">
        <v>3</v>
      </c>
      <c r="F980" t="s">
        <v>52</v>
      </c>
      <c r="G980" t="s">
        <v>53</v>
      </c>
      <c r="H980" t="s">
        <v>116</v>
      </c>
      <c r="I980" t="s">
        <v>69</v>
      </c>
      <c r="J980" s="55">
        <v>44514</v>
      </c>
      <c r="K980" s="55">
        <v>44515</v>
      </c>
      <c r="L980">
        <v>4</v>
      </c>
      <c r="M980" t="s">
        <v>117</v>
      </c>
      <c r="N980">
        <v>0</v>
      </c>
      <c r="O980">
        <v>12697140</v>
      </c>
      <c r="P980" t="s">
        <v>118</v>
      </c>
      <c r="Q980">
        <v>57377</v>
      </c>
      <c r="R980">
        <v>0</v>
      </c>
      <c r="S980">
        <v>1.0670570915E-2</v>
      </c>
      <c r="T980" s="19">
        <v>290022.43293700099</v>
      </c>
      <c r="U980" s="19">
        <v>289943.76445850002</v>
      </c>
      <c r="V980" s="19">
        <f t="shared" si="15"/>
        <v>-78.668478500971105</v>
      </c>
      <c r="W980">
        <v>0</v>
      </c>
      <c r="X980">
        <v>0</v>
      </c>
      <c r="Y980">
        <v>0</v>
      </c>
      <c r="Z980">
        <v>-78.668478500971005</v>
      </c>
      <c r="AA980">
        <v>290022.43293700099</v>
      </c>
      <c r="AB980">
        <v>-2.7124963302E-2</v>
      </c>
      <c r="AC980">
        <v>0.323465425842</v>
      </c>
      <c r="AD980" s="55">
        <v>44516.209247685183</v>
      </c>
      <c r="AE980" s="55">
        <v>44516.336430868054</v>
      </c>
      <c r="AF980">
        <v>57377</v>
      </c>
      <c r="AG980" t="s">
        <v>3127</v>
      </c>
      <c r="AH980" t="s">
        <v>3128</v>
      </c>
      <c r="AI980" t="s">
        <v>120</v>
      </c>
      <c r="AJ980" t="s">
        <v>120</v>
      </c>
      <c r="AK980" s="55">
        <v>44516.151238425926</v>
      </c>
      <c r="AL980" s="55">
        <v>44516.250243055554</v>
      </c>
      <c r="AM980" t="s">
        <v>12</v>
      </c>
      <c r="AN980">
        <v>6563875</v>
      </c>
      <c r="AO980" t="s">
        <v>32</v>
      </c>
      <c r="AP980" t="s">
        <v>272</v>
      </c>
      <c r="AQ980">
        <v>3</v>
      </c>
      <c r="AR980" t="s">
        <v>381</v>
      </c>
      <c r="AS980" t="s">
        <v>3127</v>
      </c>
      <c r="AT980" s="53">
        <v>36161</v>
      </c>
      <c r="AU980" t="s">
        <v>382</v>
      </c>
      <c r="AV980" t="s">
        <v>381</v>
      </c>
      <c r="AW980" t="s">
        <v>12</v>
      </c>
      <c r="AX980" s="53">
        <v>44249</v>
      </c>
      <c r="AY980" t="s">
        <v>123</v>
      </c>
      <c r="AZ980" t="s">
        <v>52</v>
      </c>
      <c r="BA980" t="s">
        <v>53</v>
      </c>
      <c r="BB980" t="s">
        <v>233</v>
      </c>
      <c r="BC980" t="s">
        <v>120</v>
      </c>
      <c r="BD980" t="s">
        <v>124</v>
      </c>
      <c r="BE980" t="s">
        <v>120</v>
      </c>
    </row>
    <row r="981" spans="1:57" hidden="1" x14ac:dyDescent="0.3">
      <c r="A981" s="55">
        <v>44515</v>
      </c>
      <c r="B981" t="s">
        <v>5</v>
      </c>
      <c r="C981" t="s">
        <v>32</v>
      </c>
      <c r="D981" t="s">
        <v>33</v>
      </c>
      <c r="E981">
        <v>3</v>
      </c>
      <c r="F981" t="s">
        <v>52</v>
      </c>
      <c r="G981" t="s">
        <v>53</v>
      </c>
      <c r="H981" t="s">
        <v>116</v>
      </c>
      <c r="I981" t="s">
        <v>69</v>
      </c>
      <c r="J981" s="55">
        <v>44514</v>
      </c>
      <c r="K981" s="55">
        <v>44515</v>
      </c>
      <c r="L981">
        <v>4</v>
      </c>
      <c r="M981" t="s">
        <v>117</v>
      </c>
      <c r="N981">
        <v>0</v>
      </c>
      <c r="O981">
        <v>12697140</v>
      </c>
      <c r="P981" t="s">
        <v>118</v>
      </c>
      <c r="Q981">
        <v>57393</v>
      </c>
      <c r="R981">
        <v>0</v>
      </c>
      <c r="S981">
        <v>1.9213672716999999E-2</v>
      </c>
      <c r="T981" s="19">
        <v>522220.99</v>
      </c>
      <c r="U981" s="19">
        <v>514136.61</v>
      </c>
      <c r="V981" s="19">
        <f t="shared" si="15"/>
        <v>-8084.3800000000047</v>
      </c>
      <c r="W981">
        <v>0</v>
      </c>
      <c r="X981">
        <v>0</v>
      </c>
      <c r="Y981">
        <v>0</v>
      </c>
      <c r="Z981">
        <v>-8084.38</v>
      </c>
      <c r="AA981">
        <v>522220.99</v>
      </c>
      <c r="AB981">
        <v>-1.5480764187589999</v>
      </c>
      <c r="AC981">
        <v>-1.4312383322960001</v>
      </c>
      <c r="AD981" s="55">
        <v>44516.209247685183</v>
      </c>
      <c r="AE981" s="55">
        <v>44516.336430868054</v>
      </c>
      <c r="AF981">
        <v>57393</v>
      </c>
      <c r="AG981" t="s">
        <v>3129</v>
      </c>
      <c r="AH981" t="s">
        <v>3130</v>
      </c>
      <c r="AI981" t="s">
        <v>120</v>
      </c>
      <c r="AJ981">
        <v>0</v>
      </c>
      <c r="AK981" s="55">
        <v>44516.151203703703</v>
      </c>
      <c r="AL981" s="55">
        <v>44516.250243055554</v>
      </c>
      <c r="AM981" t="s">
        <v>5</v>
      </c>
      <c r="AN981">
        <v>766937</v>
      </c>
      <c r="AO981" t="s">
        <v>32</v>
      </c>
      <c r="AP981" t="s">
        <v>33</v>
      </c>
      <c r="AQ981">
        <v>3</v>
      </c>
      <c r="AR981" t="s">
        <v>167</v>
      </c>
      <c r="AS981" t="s">
        <v>3129</v>
      </c>
      <c r="AT981" s="53">
        <v>36161</v>
      </c>
      <c r="AU981" t="s">
        <v>241</v>
      </c>
      <c r="AV981" t="s">
        <v>167</v>
      </c>
      <c r="AW981" t="s">
        <v>5</v>
      </c>
      <c r="AX981" s="53">
        <v>44249</v>
      </c>
      <c r="AY981" t="s">
        <v>123</v>
      </c>
      <c r="AZ981" t="s">
        <v>52</v>
      </c>
      <c r="BA981" t="s">
        <v>53</v>
      </c>
      <c r="BB981" t="s">
        <v>233</v>
      </c>
      <c r="BC981" t="s">
        <v>120</v>
      </c>
      <c r="BD981" t="s">
        <v>124</v>
      </c>
      <c r="BE981" t="s">
        <v>120</v>
      </c>
    </row>
    <row r="982" spans="1:57" hidden="1" x14ac:dyDescent="0.3">
      <c r="A982" s="55">
        <v>44515</v>
      </c>
      <c r="B982" t="s">
        <v>6</v>
      </c>
      <c r="C982" t="s">
        <v>32</v>
      </c>
      <c r="D982" t="s">
        <v>33</v>
      </c>
      <c r="E982">
        <v>3</v>
      </c>
      <c r="F982" t="s">
        <v>52</v>
      </c>
      <c r="G982" t="s">
        <v>53</v>
      </c>
      <c r="H982" t="s">
        <v>116</v>
      </c>
      <c r="I982" t="s">
        <v>69</v>
      </c>
      <c r="J982" s="55">
        <v>44514</v>
      </c>
      <c r="K982" s="55">
        <v>44515</v>
      </c>
      <c r="L982">
        <v>4</v>
      </c>
      <c r="M982" t="s">
        <v>117</v>
      </c>
      <c r="N982">
        <v>0</v>
      </c>
      <c r="O982">
        <v>12697140</v>
      </c>
      <c r="P982" t="s">
        <v>118</v>
      </c>
      <c r="Q982">
        <v>57407</v>
      </c>
      <c r="R982">
        <v>0</v>
      </c>
      <c r="S982">
        <v>1.2868600569999999E-2</v>
      </c>
      <c r="T982" s="19">
        <v>349764.12</v>
      </c>
      <c r="U982" s="19">
        <v>347309.15</v>
      </c>
      <c r="V982" s="19">
        <f t="shared" si="15"/>
        <v>-2454.9699999999721</v>
      </c>
      <c r="W982">
        <v>0</v>
      </c>
      <c r="X982">
        <v>0</v>
      </c>
      <c r="Y982">
        <v>0</v>
      </c>
      <c r="Z982">
        <v>-2454.9699999999698</v>
      </c>
      <c r="AA982">
        <v>349764.12</v>
      </c>
      <c r="AB982">
        <v>-0.701893035798</v>
      </c>
      <c r="AC982">
        <v>-0.35294117647099998</v>
      </c>
      <c r="AD982" s="55">
        <v>44516.209247685183</v>
      </c>
      <c r="AE982" s="55">
        <v>44516.336430868054</v>
      </c>
      <c r="AF982">
        <v>57407</v>
      </c>
      <c r="AG982" t="s">
        <v>3131</v>
      </c>
      <c r="AH982">
        <v>66</v>
      </c>
      <c r="AI982" t="s">
        <v>120</v>
      </c>
      <c r="AJ982" t="s">
        <v>120</v>
      </c>
      <c r="AK982" s="55">
        <v>44516.15121527778</v>
      </c>
      <c r="AL982" s="55">
        <v>44516.250243055554</v>
      </c>
      <c r="AM982" t="s">
        <v>6</v>
      </c>
      <c r="AN982">
        <v>6290054</v>
      </c>
      <c r="AO982" t="s">
        <v>32</v>
      </c>
      <c r="AP982" t="s">
        <v>33</v>
      </c>
      <c r="AQ982">
        <v>3</v>
      </c>
      <c r="AR982" t="s">
        <v>170</v>
      </c>
      <c r="AS982" t="s">
        <v>3131</v>
      </c>
      <c r="AT982" s="53">
        <v>36161</v>
      </c>
      <c r="AU982" t="s">
        <v>242</v>
      </c>
      <c r="AV982" t="s">
        <v>170</v>
      </c>
      <c r="AW982" t="s">
        <v>6</v>
      </c>
      <c r="AX982" s="53">
        <v>44249</v>
      </c>
      <c r="AY982" t="s">
        <v>123</v>
      </c>
      <c r="AZ982" t="s">
        <v>52</v>
      </c>
      <c r="BA982" t="s">
        <v>53</v>
      </c>
      <c r="BB982" t="s">
        <v>233</v>
      </c>
      <c r="BC982" t="s">
        <v>120</v>
      </c>
      <c r="BD982" t="s">
        <v>124</v>
      </c>
      <c r="BE982" t="s">
        <v>120</v>
      </c>
    </row>
    <row r="983" spans="1:57" hidden="1" x14ac:dyDescent="0.3">
      <c r="A983" s="55">
        <v>44515</v>
      </c>
      <c r="B983" t="s">
        <v>8</v>
      </c>
      <c r="C983" t="s">
        <v>32</v>
      </c>
      <c r="D983" t="s">
        <v>272</v>
      </c>
      <c r="E983">
        <v>3</v>
      </c>
      <c r="F983" t="s">
        <v>52</v>
      </c>
      <c r="G983" t="s">
        <v>53</v>
      </c>
      <c r="H983" t="s">
        <v>116</v>
      </c>
      <c r="I983" t="s">
        <v>69</v>
      </c>
      <c r="J983" s="55">
        <v>44514</v>
      </c>
      <c r="K983" s="55">
        <v>44515</v>
      </c>
      <c r="L983">
        <v>4</v>
      </c>
      <c r="M983" t="s">
        <v>117</v>
      </c>
      <c r="N983">
        <v>0</v>
      </c>
      <c r="O983">
        <v>12697140</v>
      </c>
      <c r="P983" t="s">
        <v>118</v>
      </c>
      <c r="Q983">
        <v>57426</v>
      </c>
      <c r="R983">
        <v>0</v>
      </c>
      <c r="S983">
        <v>8.6196478860000002E-3</v>
      </c>
      <c r="T983" s="19">
        <v>234279.05318546799</v>
      </c>
      <c r="U983" s="19">
        <v>233092.74001491599</v>
      </c>
      <c r="V983" s="19">
        <f t="shared" si="15"/>
        <v>-1186.3131705519918</v>
      </c>
      <c r="W983">
        <v>0</v>
      </c>
      <c r="X983">
        <v>0</v>
      </c>
      <c r="Y983">
        <v>0</v>
      </c>
      <c r="Z983">
        <v>-1186.31317055199</v>
      </c>
      <c r="AA983">
        <v>234279.05318546799</v>
      </c>
      <c r="AB983">
        <v>-0.50636757935499999</v>
      </c>
      <c r="AC983">
        <v>-9.5609854522000007E-2</v>
      </c>
      <c r="AD983" s="55">
        <v>44516.209247685183</v>
      </c>
      <c r="AE983" s="55">
        <v>44516.336430868054</v>
      </c>
      <c r="AF983">
        <v>57426</v>
      </c>
      <c r="AG983" t="s">
        <v>3135</v>
      </c>
      <c r="AH983">
        <v>8953</v>
      </c>
      <c r="AI983" t="s">
        <v>120</v>
      </c>
      <c r="AJ983" t="s">
        <v>120</v>
      </c>
      <c r="AK983" s="55">
        <v>44516.151226851849</v>
      </c>
      <c r="AL983" s="55">
        <v>44516.250243055554</v>
      </c>
      <c r="AM983" t="s">
        <v>8</v>
      </c>
      <c r="AN983">
        <v>6513342</v>
      </c>
      <c r="AO983" t="s">
        <v>32</v>
      </c>
      <c r="AP983" t="s">
        <v>272</v>
      </c>
      <c r="AQ983">
        <v>3</v>
      </c>
      <c r="AR983" t="s">
        <v>161</v>
      </c>
      <c r="AS983" t="s">
        <v>3135</v>
      </c>
      <c r="AT983" s="53">
        <v>36161</v>
      </c>
      <c r="AU983" t="s">
        <v>240</v>
      </c>
      <c r="AV983" t="s">
        <v>161</v>
      </c>
      <c r="AW983" t="s">
        <v>8</v>
      </c>
      <c r="AX983" s="53">
        <v>44249</v>
      </c>
      <c r="AY983" t="s">
        <v>123</v>
      </c>
      <c r="AZ983" t="s">
        <v>52</v>
      </c>
      <c r="BA983" t="s">
        <v>53</v>
      </c>
      <c r="BB983" t="s">
        <v>233</v>
      </c>
      <c r="BC983" t="s">
        <v>120</v>
      </c>
      <c r="BD983" t="s">
        <v>124</v>
      </c>
      <c r="BE983" t="s">
        <v>120</v>
      </c>
    </row>
    <row r="984" spans="1:57" hidden="1" x14ac:dyDescent="0.3">
      <c r="A984" s="55">
        <v>44515</v>
      </c>
      <c r="B984" t="s">
        <v>8</v>
      </c>
      <c r="C984" t="s">
        <v>32</v>
      </c>
      <c r="D984" t="s">
        <v>33</v>
      </c>
      <c r="E984">
        <v>3</v>
      </c>
      <c r="F984" t="s">
        <v>52</v>
      </c>
      <c r="G984" t="s">
        <v>53</v>
      </c>
      <c r="H984" t="s">
        <v>116</v>
      </c>
      <c r="I984" t="s">
        <v>69</v>
      </c>
      <c r="J984" s="55">
        <v>44514</v>
      </c>
      <c r="K984" s="55">
        <v>44515</v>
      </c>
      <c r="L984">
        <v>4</v>
      </c>
      <c r="M984" t="s">
        <v>117</v>
      </c>
      <c r="N984">
        <v>0</v>
      </c>
      <c r="O984">
        <v>12697140</v>
      </c>
      <c r="P984" t="s">
        <v>118</v>
      </c>
      <c r="Q984">
        <v>57438</v>
      </c>
      <c r="R984">
        <v>0</v>
      </c>
      <c r="S984">
        <v>2.4490052929E-2</v>
      </c>
      <c r="T984" s="19">
        <v>665631.18223509297</v>
      </c>
      <c r="U984" s="19">
        <v>662340.61199166498</v>
      </c>
      <c r="V984" s="19">
        <f t="shared" si="15"/>
        <v>-3290.5702434279956</v>
      </c>
      <c r="W984">
        <v>0</v>
      </c>
      <c r="X984">
        <v>0</v>
      </c>
      <c r="Y984">
        <v>0</v>
      </c>
      <c r="Z984">
        <v>-3290.5702434280001</v>
      </c>
      <c r="AA984">
        <v>665631.18223509297</v>
      </c>
      <c r="AB984">
        <v>-0.49435337935599999</v>
      </c>
      <c r="AC984">
        <v>-8.3548171488999998E-2</v>
      </c>
      <c r="AD984" s="55">
        <v>44516.209247685183</v>
      </c>
      <c r="AE984" s="55">
        <v>44516.336430868054</v>
      </c>
      <c r="AF984">
        <v>57438</v>
      </c>
      <c r="AG984" t="s">
        <v>3136</v>
      </c>
      <c r="AH984">
        <v>2802</v>
      </c>
      <c r="AI984" t="s">
        <v>120</v>
      </c>
      <c r="AJ984" t="s">
        <v>120</v>
      </c>
      <c r="AK984" s="55">
        <v>44516.151226851849</v>
      </c>
      <c r="AL984" s="55">
        <v>44516.250243055554</v>
      </c>
      <c r="AM984" t="s">
        <v>8</v>
      </c>
      <c r="AN984">
        <v>6010906</v>
      </c>
      <c r="AO984" t="s">
        <v>32</v>
      </c>
      <c r="AP984" t="s">
        <v>33</v>
      </c>
      <c r="AQ984">
        <v>3</v>
      </c>
      <c r="AR984" t="s">
        <v>161</v>
      </c>
      <c r="AS984" t="s">
        <v>3136</v>
      </c>
      <c r="AT984" s="53">
        <v>36161</v>
      </c>
      <c r="AU984" t="s">
        <v>240</v>
      </c>
      <c r="AV984" t="s">
        <v>161</v>
      </c>
      <c r="AW984" t="s">
        <v>8</v>
      </c>
      <c r="AX984" s="53">
        <v>44249</v>
      </c>
      <c r="AY984" t="s">
        <v>123</v>
      </c>
      <c r="AZ984" t="s">
        <v>52</v>
      </c>
      <c r="BA984" t="s">
        <v>53</v>
      </c>
      <c r="BB984" t="s">
        <v>233</v>
      </c>
      <c r="BC984" t="s">
        <v>120</v>
      </c>
      <c r="BD984" t="s">
        <v>124</v>
      </c>
      <c r="BE984" t="s">
        <v>120</v>
      </c>
    </row>
    <row r="985" spans="1:57" hidden="1" x14ac:dyDescent="0.3">
      <c r="A985" s="55">
        <v>44515</v>
      </c>
      <c r="B985" t="s">
        <v>11</v>
      </c>
      <c r="C985" t="s">
        <v>32</v>
      </c>
      <c r="D985" t="s">
        <v>33</v>
      </c>
      <c r="E985">
        <v>3</v>
      </c>
      <c r="F985" t="s">
        <v>52</v>
      </c>
      <c r="G985" t="s">
        <v>53</v>
      </c>
      <c r="H985" t="s">
        <v>116</v>
      </c>
      <c r="I985" t="s">
        <v>69</v>
      </c>
      <c r="J985" s="55">
        <v>44514</v>
      </c>
      <c r="K985" s="55">
        <v>44515</v>
      </c>
      <c r="L985">
        <v>4</v>
      </c>
      <c r="M985" t="s">
        <v>117</v>
      </c>
      <c r="N985">
        <v>0</v>
      </c>
      <c r="O985">
        <v>12697140</v>
      </c>
      <c r="P985" t="s">
        <v>118</v>
      </c>
      <c r="Q985">
        <v>57452</v>
      </c>
      <c r="R985">
        <v>0</v>
      </c>
      <c r="S985">
        <v>9.7361891789999998E-3</v>
      </c>
      <c r="T985" s="19">
        <v>264626.26</v>
      </c>
      <c r="U985" s="19">
        <v>265521.28999999998</v>
      </c>
      <c r="V985" s="19">
        <f t="shared" si="15"/>
        <v>895.02999999996973</v>
      </c>
      <c r="W985">
        <v>0</v>
      </c>
      <c r="X985">
        <v>0</v>
      </c>
      <c r="Y985">
        <v>0</v>
      </c>
      <c r="Z985">
        <v>895.02999999996996</v>
      </c>
      <c r="AA985">
        <v>264626.26</v>
      </c>
      <c r="AB985">
        <v>0.33822418077499999</v>
      </c>
      <c r="AC985">
        <v>0.98410295230900002</v>
      </c>
      <c r="AD985" s="55">
        <v>44516.209247685183</v>
      </c>
      <c r="AE985" s="55">
        <v>44516.336430868054</v>
      </c>
      <c r="AF985">
        <v>57452</v>
      </c>
      <c r="AG985" t="s">
        <v>3137</v>
      </c>
      <c r="AH985" t="s">
        <v>3138</v>
      </c>
      <c r="AI985" t="s">
        <v>120</v>
      </c>
      <c r="AJ985">
        <v>0</v>
      </c>
      <c r="AK985" s="55">
        <v>44516.151261574072</v>
      </c>
      <c r="AL985" s="55">
        <v>44516.250254629631</v>
      </c>
      <c r="AM985" t="s">
        <v>11</v>
      </c>
      <c r="AN985">
        <v>4538002</v>
      </c>
      <c r="AO985" t="s">
        <v>32</v>
      </c>
      <c r="AP985" t="s">
        <v>33</v>
      </c>
      <c r="AQ985">
        <v>3</v>
      </c>
      <c r="AR985" t="s">
        <v>377</v>
      </c>
      <c r="AS985" t="s">
        <v>3137</v>
      </c>
      <c r="AT985" s="53">
        <v>36161</v>
      </c>
      <c r="AU985" t="s">
        <v>378</v>
      </c>
      <c r="AV985" t="s">
        <v>377</v>
      </c>
      <c r="AW985" t="s">
        <v>11</v>
      </c>
      <c r="AX985" s="53">
        <v>44249</v>
      </c>
      <c r="AY985" t="s">
        <v>123</v>
      </c>
      <c r="AZ985" t="s">
        <v>52</v>
      </c>
      <c r="BA985" t="s">
        <v>53</v>
      </c>
      <c r="BB985" t="s">
        <v>233</v>
      </c>
      <c r="BC985" t="s">
        <v>120</v>
      </c>
      <c r="BD985" t="s">
        <v>124</v>
      </c>
      <c r="BE985" t="s">
        <v>120</v>
      </c>
    </row>
    <row r="986" spans="1:57" hidden="1" x14ac:dyDescent="0.3">
      <c r="A986" s="55">
        <v>44515</v>
      </c>
      <c r="B986" t="s">
        <v>13</v>
      </c>
      <c r="C986" t="s">
        <v>32</v>
      </c>
      <c r="D986" t="s">
        <v>33</v>
      </c>
      <c r="E986">
        <v>3</v>
      </c>
      <c r="F986" t="s">
        <v>52</v>
      </c>
      <c r="G986" t="s">
        <v>53</v>
      </c>
      <c r="H986" t="s">
        <v>116</v>
      </c>
      <c r="I986" t="s">
        <v>69</v>
      </c>
      <c r="J986" s="55">
        <v>44514</v>
      </c>
      <c r="K986" s="55">
        <v>44515</v>
      </c>
      <c r="L986">
        <v>4</v>
      </c>
      <c r="M986" t="s">
        <v>117</v>
      </c>
      <c r="N986">
        <v>0</v>
      </c>
      <c r="O986">
        <v>12697140</v>
      </c>
      <c r="P986" t="s">
        <v>118</v>
      </c>
      <c r="Q986">
        <v>57473</v>
      </c>
      <c r="R986">
        <v>0</v>
      </c>
      <c r="S986">
        <v>8.638295172E-3</v>
      </c>
      <c r="T986" s="19">
        <v>234785.88</v>
      </c>
      <c r="U986" s="19">
        <v>235386.96</v>
      </c>
      <c r="V986" s="19">
        <f t="shared" si="15"/>
        <v>601.07999999998719</v>
      </c>
      <c r="W986">
        <v>0</v>
      </c>
      <c r="X986">
        <v>0</v>
      </c>
      <c r="Y986">
        <v>0</v>
      </c>
      <c r="Z986">
        <v>601.07999999998697</v>
      </c>
      <c r="AA986">
        <v>234785.88</v>
      </c>
      <c r="AB986">
        <v>0.25601198845500001</v>
      </c>
      <c r="AC986">
        <v>0.65224854102300001</v>
      </c>
      <c r="AD986" s="55">
        <v>44516.209247685183</v>
      </c>
      <c r="AE986" s="55">
        <v>44516.336430868054</v>
      </c>
      <c r="AF986">
        <v>57473</v>
      </c>
      <c r="AG986" t="s">
        <v>349</v>
      </c>
      <c r="AH986" t="s">
        <v>426</v>
      </c>
      <c r="AI986" t="s">
        <v>120</v>
      </c>
      <c r="AJ986" t="s">
        <v>120</v>
      </c>
      <c r="AK986" s="55">
        <v>44516.151273148149</v>
      </c>
      <c r="AL986" s="55">
        <v>44516.250254629631</v>
      </c>
      <c r="AM986" t="s">
        <v>13</v>
      </c>
      <c r="AN986">
        <v>422806109</v>
      </c>
      <c r="AO986" t="s">
        <v>32</v>
      </c>
      <c r="AP986" t="s">
        <v>33</v>
      </c>
      <c r="AQ986">
        <v>3</v>
      </c>
      <c r="AR986" t="s">
        <v>122</v>
      </c>
      <c r="AS986" t="s">
        <v>349</v>
      </c>
      <c r="AT986" s="53">
        <v>36161</v>
      </c>
      <c r="AU986" t="s">
        <v>232</v>
      </c>
      <c r="AV986" t="s">
        <v>122</v>
      </c>
      <c r="AW986" t="s">
        <v>13</v>
      </c>
      <c r="AX986" s="53">
        <v>44249</v>
      </c>
      <c r="AY986" t="s">
        <v>123</v>
      </c>
      <c r="AZ986" t="s">
        <v>52</v>
      </c>
      <c r="BA986" t="s">
        <v>53</v>
      </c>
      <c r="BB986" t="s">
        <v>233</v>
      </c>
      <c r="BC986" t="s">
        <v>120</v>
      </c>
      <c r="BD986" t="s">
        <v>124</v>
      </c>
      <c r="BE986" t="s">
        <v>120</v>
      </c>
    </row>
    <row r="987" spans="1:57" hidden="1" x14ac:dyDescent="0.3">
      <c r="A987" s="55">
        <v>44515</v>
      </c>
      <c r="B987" t="s">
        <v>3</v>
      </c>
      <c r="C987" t="s">
        <v>32</v>
      </c>
      <c r="D987" t="s">
        <v>33</v>
      </c>
      <c r="E987">
        <v>3</v>
      </c>
      <c r="F987" t="s">
        <v>52</v>
      </c>
      <c r="G987" t="s">
        <v>53</v>
      </c>
      <c r="H987" t="s">
        <v>116</v>
      </c>
      <c r="I987" t="s">
        <v>69</v>
      </c>
      <c r="J987" s="55">
        <v>44514</v>
      </c>
      <c r="K987" s="55">
        <v>44515</v>
      </c>
      <c r="L987">
        <v>4</v>
      </c>
      <c r="M987" t="s">
        <v>117</v>
      </c>
      <c r="N987">
        <v>0</v>
      </c>
      <c r="O987">
        <v>12697140</v>
      </c>
      <c r="P987" t="s">
        <v>118</v>
      </c>
      <c r="Q987">
        <v>57478</v>
      </c>
      <c r="R987">
        <v>0</v>
      </c>
      <c r="S987">
        <v>4.7170973806000001E-2</v>
      </c>
      <c r="T987" s="19">
        <v>1282090.78</v>
      </c>
      <c r="U987" s="19">
        <v>1105778.69</v>
      </c>
      <c r="V987" s="19">
        <f t="shared" si="15"/>
        <v>-176312.09000000008</v>
      </c>
      <c r="W987">
        <v>-118923.37</v>
      </c>
      <c r="X987">
        <v>0</v>
      </c>
      <c r="Y987">
        <v>-118923.37</v>
      </c>
      <c r="Z987">
        <v>-57388.720000000103</v>
      </c>
      <c r="AA987">
        <v>1282090.78</v>
      </c>
      <c r="AB987">
        <v>-4.4761822559870001</v>
      </c>
      <c r="AC987">
        <v>-3.8979447200570001</v>
      </c>
      <c r="AD987" s="55">
        <v>44516.209247685183</v>
      </c>
      <c r="AE987" s="55">
        <v>44516.336430868054</v>
      </c>
      <c r="AF987">
        <v>57478</v>
      </c>
      <c r="AG987" t="s">
        <v>3139</v>
      </c>
      <c r="AH987" t="s">
        <v>3140</v>
      </c>
      <c r="AI987" t="s">
        <v>120</v>
      </c>
      <c r="AJ987" t="s">
        <v>120</v>
      </c>
      <c r="AK987" s="55">
        <v>44516.151261574072</v>
      </c>
      <c r="AL987" s="55">
        <v>44516.250254629631</v>
      </c>
      <c r="AM987" t="s">
        <v>3</v>
      </c>
      <c r="AN987">
        <v>4595739</v>
      </c>
      <c r="AO987" t="s">
        <v>32</v>
      </c>
      <c r="AP987" t="s">
        <v>33</v>
      </c>
      <c r="AQ987">
        <v>3</v>
      </c>
      <c r="AR987" t="s">
        <v>266</v>
      </c>
      <c r="AS987" t="s">
        <v>3139</v>
      </c>
      <c r="AT987" s="53">
        <v>36161</v>
      </c>
      <c r="AU987" t="s">
        <v>267</v>
      </c>
      <c r="AV987" t="s">
        <v>268</v>
      </c>
      <c r="AW987" t="s">
        <v>3</v>
      </c>
      <c r="AX987" s="53">
        <v>44249</v>
      </c>
      <c r="AY987" t="s">
        <v>123</v>
      </c>
      <c r="AZ987" t="s">
        <v>52</v>
      </c>
      <c r="BA987" t="s">
        <v>53</v>
      </c>
      <c r="BB987" t="s">
        <v>233</v>
      </c>
      <c r="BC987" t="s">
        <v>120</v>
      </c>
      <c r="BD987" t="s">
        <v>124</v>
      </c>
      <c r="BE987" t="s">
        <v>120</v>
      </c>
    </row>
    <row r="988" spans="1:57" hidden="1" x14ac:dyDescent="0.3">
      <c r="A988" s="55">
        <v>44515</v>
      </c>
      <c r="B988" t="s">
        <v>4</v>
      </c>
      <c r="C988" t="s">
        <v>32</v>
      </c>
      <c r="D988" t="s">
        <v>33</v>
      </c>
      <c r="E988">
        <v>3</v>
      </c>
      <c r="F988" t="s">
        <v>52</v>
      </c>
      <c r="G988" t="s">
        <v>53</v>
      </c>
      <c r="H988" t="s">
        <v>116</v>
      </c>
      <c r="I988" t="s">
        <v>69</v>
      </c>
      <c r="J988" s="55">
        <v>44514</v>
      </c>
      <c r="K988" s="55">
        <v>44515</v>
      </c>
      <c r="L988">
        <v>4</v>
      </c>
      <c r="M988" t="s">
        <v>117</v>
      </c>
      <c r="N988">
        <v>0</v>
      </c>
      <c r="O988">
        <v>12697140</v>
      </c>
      <c r="P988" t="s">
        <v>118</v>
      </c>
      <c r="Q988">
        <v>57507</v>
      </c>
      <c r="R988">
        <v>0</v>
      </c>
      <c r="S988">
        <v>8.4656075679999995E-3</v>
      </c>
      <c r="T988" s="19">
        <v>230092.29053174701</v>
      </c>
      <c r="U988" s="19">
        <v>225093.84683922501</v>
      </c>
      <c r="V988" s="19">
        <f t="shared" si="15"/>
        <v>-4998.443692522007</v>
      </c>
      <c r="W988">
        <v>0</v>
      </c>
      <c r="X988">
        <v>0</v>
      </c>
      <c r="Y988">
        <v>0</v>
      </c>
      <c r="Z988">
        <v>-4998.4436925220098</v>
      </c>
      <c r="AA988">
        <v>230092.29053174701</v>
      </c>
      <c r="AB988">
        <v>-2.1723646980829998</v>
      </c>
      <c r="AC988">
        <v>-1.579328937334</v>
      </c>
      <c r="AD988" s="55">
        <v>44516.209247685183</v>
      </c>
      <c r="AE988" s="55">
        <v>44516.336430868054</v>
      </c>
      <c r="AF988">
        <v>57507</v>
      </c>
      <c r="AG988" t="s">
        <v>3141</v>
      </c>
      <c r="AH988" t="s">
        <v>3142</v>
      </c>
      <c r="AI988" t="s">
        <v>120</v>
      </c>
      <c r="AJ988">
        <v>0</v>
      </c>
      <c r="AK988" s="55">
        <v>44516.151192129626</v>
      </c>
      <c r="AL988" s="55">
        <v>44516.250243055554</v>
      </c>
      <c r="AM988" t="s">
        <v>4</v>
      </c>
      <c r="AN988">
        <v>4400446</v>
      </c>
      <c r="AO988" t="s">
        <v>32</v>
      </c>
      <c r="AP988" t="s">
        <v>33</v>
      </c>
      <c r="AQ988">
        <v>3</v>
      </c>
      <c r="AR988" t="s">
        <v>197</v>
      </c>
      <c r="AS988" t="s">
        <v>3141</v>
      </c>
      <c r="AT988" s="53">
        <v>36161</v>
      </c>
      <c r="AU988" t="s">
        <v>248</v>
      </c>
      <c r="AV988" t="s">
        <v>197</v>
      </c>
      <c r="AW988" t="s">
        <v>4</v>
      </c>
      <c r="AX988" s="53">
        <v>44249</v>
      </c>
      <c r="AY988" t="s">
        <v>123</v>
      </c>
      <c r="AZ988" t="s">
        <v>52</v>
      </c>
      <c r="BA988" t="s">
        <v>53</v>
      </c>
      <c r="BB988" t="s">
        <v>233</v>
      </c>
      <c r="BC988" t="s">
        <v>120</v>
      </c>
      <c r="BD988" t="s">
        <v>124</v>
      </c>
      <c r="BE988" t="s">
        <v>120</v>
      </c>
    </row>
    <row r="989" spans="1:57" hidden="1" x14ac:dyDescent="0.3">
      <c r="A989" s="55">
        <v>44515</v>
      </c>
      <c r="B989" t="s">
        <v>4</v>
      </c>
      <c r="C989" t="s">
        <v>32</v>
      </c>
      <c r="D989" t="s">
        <v>33</v>
      </c>
      <c r="E989">
        <v>3</v>
      </c>
      <c r="F989" t="s">
        <v>52</v>
      </c>
      <c r="G989" t="s">
        <v>53</v>
      </c>
      <c r="H989" t="s">
        <v>116</v>
      </c>
      <c r="I989" t="s">
        <v>69</v>
      </c>
      <c r="J989" s="55">
        <v>44514</v>
      </c>
      <c r="K989" s="55">
        <v>44515</v>
      </c>
      <c r="L989">
        <v>4</v>
      </c>
      <c r="M989" t="s">
        <v>117</v>
      </c>
      <c r="N989">
        <v>0</v>
      </c>
      <c r="O989">
        <v>12697140</v>
      </c>
      <c r="P989" t="s">
        <v>118</v>
      </c>
      <c r="Q989">
        <v>57538</v>
      </c>
      <c r="R989">
        <v>0</v>
      </c>
      <c r="S989">
        <v>2.2597914386E-2</v>
      </c>
      <c r="T989" s="19">
        <v>614203.51</v>
      </c>
      <c r="U989" s="19">
        <v>623708.93000000005</v>
      </c>
      <c r="V989" s="19">
        <f t="shared" si="15"/>
        <v>9505.4200000000419</v>
      </c>
      <c r="W989">
        <v>0</v>
      </c>
      <c r="X989">
        <v>0</v>
      </c>
      <c r="Y989">
        <v>0</v>
      </c>
      <c r="Z989">
        <v>9505.4200000000401</v>
      </c>
      <c r="AA989">
        <v>614203.51</v>
      </c>
      <c r="AB989">
        <v>1.547601054901</v>
      </c>
      <c r="AC989">
        <v>2.1631878557870001</v>
      </c>
      <c r="AD989" s="55">
        <v>44516.209247685183</v>
      </c>
      <c r="AE989" s="55">
        <v>44516.336430868054</v>
      </c>
      <c r="AF989">
        <v>57538</v>
      </c>
      <c r="AG989" t="s">
        <v>2319</v>
      </c>
      <c r="AH989" t="s">
        <v>3143</v>
      </c>
      <c r="AI989" t="s">
        <v>120</v>
      </c>
      <c r="AJ989">
        <v>0</v>
      </c>
      <c r="AK989" s="55">
        <v>44516.151192129626</v>
      </c>
      <c r="AL989" s="55">
        <v>44516.250243055554</v>
      </c>
      <c r="AM989" t="s">
        <v>4</v>
      </c>
      <c r="AN989" t="s">
        <v>3144</v>
      </c>
      <c r="AO989" t="s">
        <v>32</v>
      </c>
      <c r="AP989" t="s">
        <v>33</v>
      </c>
      <c r="AQ989">
        <v>3</v>
      </c>
      <c r="AR989" t="s">
        <v>347</v>
      </c>
      <c r="AS989" t="s">
        <v>2319</v>
      </c>
      <c r="AT989" s="53">
        <v>36161</v>
      </c>
      <c r="AU989" t="s">
        <v>348</v>
      </c>
      <c r="AV989" t="s">
        <v>347</v>
      </c>
      <c r="AW989" t="s">
        <v>4</v>
      </c>
      <c r="AX989" s="53">
        <v>44249</v>
      </c>
      <c r="AY989" t="s">
        <v>123</v>
      </c>
      <c r="AZ989" t="s">
        <v>52</v>
      </c>
      <c r="BA989" t="s">
        <v>53</v>
      </c>
      <c r="BB989" t="s">
        <v>233</v>
      </c>
      <c r="BC989" t="s">
        <v>120</v>
      </c>
      <c r="BD989" t="s">
        <v>124</v>
      </c>
      <c r="BE989" t="s">
        <v>120</v>
      </c>
    </row>
    <row r="990" spans="1:57" hidden="1" x14ac:dyDescent="0.3">
      <c r="A990" s="55">
        <v>44515</v>
      </c>
      <c r="B990" t="s">
        <v>8</v>
      </c>
      <c r="C990" t="s">
        <v>32</v>
      </c>
      <c r="D990" t="s">
        <v>33</v>
      </c>
      <c r="E990">
        <v>3</v>
      </c>
      <c r="F990" t="s">
        <v>52</v>
      </c>
      <c r="G990" t="s">
        <v>53</v>
      </c>
      <c r="H990" t="s">
        <v>116</v>
      </c>
      <c r="I990" t="s">
        <v>69</v>
      </c>
      <c r="J990" s="55">
        <v>44514</v>
      </c>
      <c r="K990" s="55">
        <v>44515</v>
      </c>
      <c r="L990">
        <v>4</v>
      </c>
      <c r="M990" t="s">
        <v>117</v>
      </c>
      <c r="N990">
        <v>0</v>
      </c>
      <c r="O990">
        <v>12697140</v>
      </c>
      <c r="P990" t="s">
        <v>118</v>
      </c>
      <c r="Q990">
        <v>57556</v>
      </c>
      <c r="R990">
        <v>0</v>
      </c>
      <c r="S990">
        <v>1.0186845687E-2</v>
      </c>
      <c r="T990" s="19">
        <v>276874.94828397199</v>
      </c>
      <c r="U990" s="19">
        <v>148297.116962053</v>
      </c>
      <c r="V990" s="19">
        <f t="shared" si="15"/>
        <v>-128577.83132191899</v>
      </c>
      <c r="W990">
        <v>-127580.12</v>
      </c>
      <c r="X990">
        <v>0</v>
      </c>
      <c r="Y990">
        <v>-127580.12</v>
      </c>
      <c r="Z990">
        <v>-997.71132191899198</v>
      </c>
      <c r="AA990">
        <v>276874.94828397199</v>
      </c>
      <c r="AB990">
        <v>-0.36034727161199998</v>
      </c>
      <c r="AC990">
        <v>5.1011299002999999E-2</v>
      </c>
      <c r="AD990" s="55">
        <v>44516.209247685183</v>
      </c>
      <c r="AE990" s="55">
        <v>44516.336430868054</v>
      </c>
      <c r="AF990">
        <v>57556</v>
      </c>
      <c r="AG990" t="s">
        <v>3145</v>
      </c>
      <c r="AH990">
        <v>6724</v>
      </c>
      <c r="AI990" t="s">
        <v>120</v>
      </c>
      <c r="AJ990">
        <v>0</v>
      </c>
      <c r="AK990" s="55">
        <v>44516.151226851849</v>
      </c>
      <c r="AL990" s="55">
        <v>44516.250243055554</v>
      </c>
      <c r="AM990" t="s">
        <v>8</v>
      </c>
      <c r="AN990">
        <v>6616508</v>
      </c>
      <c r="AO990" t="s">
        <v>32</v>
      </c>
      <c r="AP990" t="s">
        <v>33</v>
      </c>
      <c r="AQ990">
        <v>3</v>
      </c>
      <c r="AR990" t="s">
        <v>161</v>
      </c>
      <c r="AS990" t="s">
        <v>3145</v>
      </c>
      <c r="AT990" s="53">
        <v>36161</v>
      </c>
      <c r="AU990" t="s">
        <v>240</v>
      </c>
      <c r="AV990" t="s">
        <v>161</v>
      </c>
      <c r="AW990" t="s">
        <v>8</v>
      </c>
      <c r="AX990" s="53">
        <v>44249</v>
      </c>
      <c r="AY990" t="s">
        <v>123</v>
      </c>
      <c r="AZ990" t="s">
        <v>52</v>
      </c>
      <c r="BA990" t="s">
        <v>53</v>
      </c>
      <c r="BB990" t="s">
        <v>233</v>
      </c>
      <c r="BC990" t="s">
        <v>120</v>
      </c>
      <c r="BD990" t="s">
        <v>124</v>
      </c>
      <c r="BE990" t="s">
        <v>120</v>
      </c>
    </row>
    <row r="991" spans="1:57" hidden="1" x14ac:dyDescent="0.3">
      <c r="A991" s="55">
        <v>44515</v>
      </c>
      <c r="B991" t="s">
        <v>2</v>
      </c>
      <c r="C991" t="s">
        <v>32</v>
      </c>
      <c r="D991" t="s">
        <v>33</v>
      </c>
      <c r="E991">
        <v>3</v>
      </c>
      <c r="F991" t="s">
        <v>52</v>
      </c>
      <c r="G991" t="s">
        <v>53</v>
      </c>
      <c r="H991" t="s">
        <v>116</v>
      </c>
      <c r="I991" t="s">
        <v>69</v>
      </c>
      <c r="J991" s="55">
        <v>44514</v>
      </c>
      <c r="K991" s="55">
        <v>44515</v>
      </c>
      <c r="L991">
        <v>4</v>
      </c>
      <c r="M991" t="s">
        <v>117</v>
      </c>
      <c r="N991">
        <v>0</v>
      </c>
      <c r="O991">
        <v>12697140</v>
      </c>
      <c r="P991" t="s">
        <v>118</v>
      </c>
      <c r="Q991">
        <v>57560</v>
      </c>
      <c r="R991">
        <v>0</v>
      </c>
      <c r="S991">
        <v>1.5541484417E-2</v>
      </c>
      <c r="T991" s="19">
        <v>422412.18</v>
      </c>
      <c r="U991" s="19">
        <v>424614.71</v>
      </c>
      <c r="V991" s="19">
        <f t="shared" si="15"/>
        <v>2202.5300000000279</v>
      </c>
      <c r="W991">
        <v>0</v>
      </c>
      <c r="X991">
        <v>0</v>
      </c>
      <c r="Y991">
        <v>0</v>
      </c>
      <c r="Z991">
        <v>2202.5300000000302</v>
      </c>
      <c r="AA991">
        <v>422412.18</v>
      </c>
      <c r="AB991">
        <v>0.52141725648199999</v>
      </c>
      <c r="AC991">
        <v>0.97345132743399998</v>
      </c>
      <c r="AD991" s="55">
        <v>44516.209247685183</v>
      </c>
      <c r="AE991" s="55">
        <v>44516.336430868054</v>
      </c>
      <c r="AF991">
        <v>57560</v>
      </c>
      <c r="AG991" t="s">
        <v>3146</v>
      </c>
      <c r="AH991" t="s">
        <v>3147</v>
      </c>
      <c r="AI991" t="s">
        <v>120</v>
      </c>
      <c r="AJ991" t="s">
        <v>120</v>
      </c>
      <c r="AK991" s="55">
        <v>44516.151203703703</v>
      </c>
      <c r="AL991" s="55">
        <v>44516.250243055554</v>
      </c>
      <c r="AM991" t="s">
        <v>2</v>
      </c>
      <c r="AN991">
        <v>5476929</v>
      </c>
      <c r="AO991" t="s">
        <v>32</v>
      </c>
      <c r="AP991" t="s">
        <v>33</v>
      </c>
      <c r="AQ991">
        <v>3</v>
      </c>
      <c r="AR991" t="s">
        <v>140</v>
      </c>
      <c r="AS991" t="s">
        <v>3146</v>
      </c>
      <c r="AT991" s="53">
        <v>36161</v>
      </c>
      <c r="AU991" t="s">
        <v>237</v>
      </c>
      <c r="AV991" t="s">
        <v>140</v>
      </c>
      <c r="AW991" t="s">
        <v>2</v>
      </c>
      <c r="AX991" s="53">
        <v>44249</v>
      </c>
      <c r="AY991" t="s">
        <v>123</v>
      </c>
      <c r="AZ991" t="s">
        <v>52</v>
      </c>
      <c r="BA991" t="s">
        <v>53</v>
      </c>
      <c r="BB991" t="s">
        <v>233</v>
      </c>
      <c r="BC991" t="s">
        <v>120</v>
      </c>
      <c r="BD991" t="s">
        <v>124</v>
      </c>
      <c r="BE991" t="s">
        <v>120</v>
      </c>
    </row>
    <row r="992" spans="1:57" hidden="1" x14ac:dyDescent="0.3">
      <c r="A992" s="55">
        <v>44515</v>
      </c>
      <c r="B992" t="s">
        <v>4</v>
      </c>
      <c r="C992" t="s">
        <v>32</v>
      </c>
      <c r="D992" t="s">
        <v>33</v>
      </c>
      <c r="E992">
        <v>3</v>
      </c>
      <c r="F992" t="s">
        <v>52</v>
      </c>
      <c r="G992" t="s">
        <v>53</v>
      </c>
      <c r="H992" t="s">
        <v>116</v>
      </c>
      <c r="I992" t="s">
        <v>69</v>
      </c>
      <c r="J992" s="55">
        <v>44514</v>
      </c>
      <c r="K992" s="55">
        <v>44515</v>
      </c>
      <c r="L992">
        <v>4</v>
      </c>
      <c r="M992" t="s">
        <v>117</v>
      </c>
      <c r="N992">
        <v>0</v>
      </c>
      <c r="O992">
        <v>12697140</v>
      </c>
      <c r="P992" t="s">
        <v>118</v>
      </c>
      <c r="Q992">
        <v>57593</v>
      </c>
      <c r="R992">
        <v>0</v>
      </c>
      <c r="S992">
        <v>3.9352183556000002E-2</v>
      </c>
      <c r="T992" s="19">
        <v>1069578.7608155201</v>
      </c>
      <c r="U992" s="19">
        <v>1050500.7663445999</v>
      </c>
      <c r="V992" s="19">
        <f t="shared" si="15"/>
        <v>-19077.994470920181</v>
      </c>
      <c r="W992">
        <v>0</v>
      </c>
      <c r="X992">
        <v>0</v>
      </c>
      <c r="Y992">
        <v>0</v>
      </c>
      <c r="Z992">
        <v>-19077.994470920199</v>
      </c>
      <c r="AA992">
        <v>1069578.7608155201</v>
      </c>
      <c r="AB992">
        <v>-1.7836923441129999</v>
      </c>
      <c r="AC992">
        <v>-1.1883008403919999</v>
      </c>
      <c r="AD992" s="55">
        <v>44516.209247685183</v>
      </c>
      <c r="AE992" s="55">
        <v>44516.336430868054</v>
      </c>
      <c r="AF992">
        <v>57593</v>
      </c>
      <c r="AG992" t="s">
        <v>3148</v>
      </c>
      <c r="AH992" t="s">
        <v>3149</v>
      </c>
      <c r="AI992" t="s">
        <v>120</v>
      </c>
      <c r="AJ992" t="s">
        <v>120</v>
      </c>
      <c r="AK992" s="55">
        <v>44516.151192129626</v>
      </c>
      <c r="AL992" s="55">
        <v>44516.250243055554</v>
      </c>
      <c r="AM992" t="s">
        <v>4</v>
      </c>
      <c r="AN992">
        <v>5999330</v>
      </c>
      <c r="AO992" t="s">
        <v>32</v>
      </c>
      <c r="AP992" t="s">
        <v>33</v>
      </c>
      <c r="AQ992">
        <v>3</v>
      </c>
      <c r="AR992" t="s">
        <v>197</v>
      </c>
      <c r="AS992" t="s">
        <v>3148</v>
      </c>
      <c r="AT992" s="53">
        <v>36161</v>
      </c>
      <c r="AU992" t="s">
        <v>248</v>
      </c>
      <c r="AV992" t="s">
        <v>197</v>
      </c>
      <c r="AW992" t="s">
        <v>4</v>
      </c>
      <c r="AX992" s="53">
        <v>44249</v>
      </c>
      <c r="AY992" t="s">
        <v>123</v>
      </c>
      <c r="AZ992" t="s">
        <v>52</v>
      </c>
      <c r="BA992" t="s">
        <v>53</v>
      </c>
      <c r="BB992" t="s">
        <v>233</v>
      </c>
      <c r="BC992" t="s">
        <v>120</v>
      </c>
      <c r="BD992" t="s">
        <v>124</v>
      </c>
      <c r="BE992" t="s">
        <v>120</v>
      </c>
    </row>
    <row r="993" spans="1:57" hidden="1" x14ac:dyDescent="0.3">
      <c r="A993" s="55">
        <v>44515</v>
      </c>
      <c r="B993" t="s">
        <v>8</v>
      </c>
      <c r="C993" t="s">
        <v>32</v>
      </c>
      <c r="D993" t="s">
        <v>33</v>
      </c>
      <c r="E993">
        <v>3</v>
      </c>
      <c r="F993" t="s">
        <v>52</v>
      </c>
      <c r="G993" t="s">
        <v>53</v>
      </c>
      <c r="H993" t="s">
        <v>116</v>
      </c>
      <c r="I993" t="s">
        <v>69</v>
      </c>
      <c r="J993" s="55">
        <v>44514</v>
      </c>
      <c r="K993" s="55">
        <v>44515</v>
      </c>
      <c r="L993">
        <v>4</v>
      </c>
      <c r="M993" t="s">
        <v>117</v>
      </c>
      <c r="N993">
        <v>0</v>
      </c>
      <c r="O993">
        <v>12697140</v>
      </c>
      <c r="P993" t="s">
        <v>118</v>
      </c>
      <c r="Q993">
        <v>57599</v>
      </c>
      <c r="R993">
        <v>0</v>
      </c>
      <c r="S993">
        <v>5.2210849290000002E-3</v>
      </c>
      <c r="T993" s="19">
        <v>141907.28554517101</v>
      </c>
      <c r="U993" s="19">
        <v>139126.069769686</v>
      </c>
      <c r="V993" s="19">
        <f t="shared" si="15"/>
        <v>-2781.215775485005</v>
      </c>
      <c r="W993">
        <v>0</v>
      </c>
      <c r="X993">
        <v>0</v>
      </c>
      <c r="Y993">
        <v>0</v>
      </c>
      <c r="Z993">
        <v>-2781.21577548501</v>
      </c>
      <c r="AA993">
        <v>141907.28554517101</v>
      </c>
      <c r="AB993">
        <v>-1.9598823025900001</v>
      </c>
      <c r="AC993">
        <v>-1.555125304221</v>
      </c>
      <c r="AD993" s="55">
        <v>44516.209247685183</v>
      </c>
      <c r="AE993" s="55">
        <v>44516.336430868054</v>
      </c>
      <c r="AF993">
        <v>57599</v>
      </c>
      <c r="AG993" t="s">
        <v>3150</v>
      </c>
      <c r="AH993">
        <v>8439</v>
      </c>
      <c r="AI993" t="s">
        <v>120</v>
      </c>
      <c r="AJ993" t="s">
        <v>120</v>
      </c>
      <c r="AK993" s="55">
        <v>44516.151226851849</v>
      </c>
      <c r="AL993" s="55">
        <v>44516.250243055554</v>
      </c>
      <c r="AM993" t="s">
        <v>8</v>
      </c>
      <c r="AN993">
        <v>6679794</v>
      </c>
      <c r="AO993" t="s">
        <v>32</v>
      </c>
      <c r="AP993" t="s">
        <v>33</v>
      </c>
      <c r="AQ993">
        <v>3</v>
      </c>
      <c r="AR993" t="s">
        <v>161</v>
      </c>
      <c r="AS993" t="s">
        <v>3150</v>
      </c>
      <c r="AT993" s="53">
        <v>36161</v>
      </c>
      <c r="AU993" t="s">
        <v>240</v>
      </c>
      <c r="AV993" t="s">
        <v>161</v>
      </c>
      <c r="AW993" t="s">
        <v>8</v>
      </c>
      <c r="AX993" s="53">
        <v>44249</v>
      </c>
      <c r="AY993" t="s">
        <v>123</v>
      </c>
      <c r="AZ993" t="s">
        <v>52</v>
      </c>
      <c r="BA993" t="s">
        <v>53</v>
      </c>
      <c r="BB993" t="s">
        <v>233</v>
      </c>
      <c r="BC993" t="s">
        <v>120</v>
      </c>
      <c r="BD993" t="s">
        <v>124</v>
      </c>
      <c r="BE993" t="s">
        <v>120</v>
      </c>
    </row>
    <row r="994" spans="1:57" hidden="1" x14ac:dyDescent="0.3">
      <c r="A994" s="55">
        <v>44515</v>
      </c>
      <c r="B994" t="s">
        <v>13</v>
      </c>
      <c r="C994" t="s">
        <v>32</v>
      </c>
      <c r="D994" t="s">
        <v>33</v>
      </c>
      <c r="E994">
        <v>3</v>
      </c>
      <c r="F994" t="s">
        <v>52</v>
      </c>
      <c r="G994" t="s">
        <v>53</v>
      </c>
      <c r="H994" t="s">
        <v>116</v>
      </c>
      <c r="I994" t="s">
        <v>69</v>
      </c>
      <c r="J994" s="55">
        <v>44514</v>
      </c>
      <c r="K994" s="55">
        <v>44515</v>
      </c>
      <c r="L994">
        <v>4</v>
      </c>
      <c r="M994" t="s">
        <v>117</v>
      </c>
      <c r="N994">
        <v>0</v>
      </c>
      <c r="O994">
        <v>12697140</v>
      </c>
      <c r="P994" t="s">
        <v>118</v>
      </c>
      <c r="Q994">
        <v>57602</v>
      </c>
      <c r="R994">
        <v>0</v>
      </c>
      <c r="S994">
        <v>8.5594128238E-2</v>
      </c>
      <c r="T994" s="19">
        <v>2326418.85</v>
      </c>
      <c r="U994" s="19">
        <v>2124648.4900000002</v>
      </c>
      <c r="V994" s="19">
        <f t="shared" si="15"/>
        <v>-201770.35999999987</v>
      </c>
      <c r="W994">
        <v>-166973.18</v>
      </c>
      <c r="X994">
        <v>0</v>
      </c>
      <c r="Y994">
        <v>-166973.18</v>
      </c>
      <c r="Z994">
        <v>-34797.179999999898</v>
      </c>
      <c r="AA994">
        <v>2326418.85</v>
      </c>
      <c r="AB994">
        <v>-1.4957401157579999</v>
      </c>
      <c r="AC994">
        <v>-1.106426286711</v>
      </c>
      <c r="AD994" s="55">
        <v>44516.209247685183</v>
      </c>
      <c r="AE994" s="55">
        <v>44516.336430868054</v>
      </c>
      <c r="AF994">
        <v>57602</v>
      </c>
      <c r="AG994" t="s">
        <v>3151</v>
      </c>
      <c r="AH994" t="s">
        <v>3152</v>
      </c>
      <c r="AI994" t="s">
        <v>120</v>
      </c>
      <c r="AJ994">
        <v>0</v>
      </c>
      <c r="AK994" s="55">
        <v>44516.151261574072</v>
      </c>
      <c r="AL994" s="55">
        <v>44516.250254629631</v>
      </c>
      <c r="AM994" t="s">
        <v>13</v>
      </c>
      <c r="AN994">
        <v>16255101</v>
      </c>
      <c r="AO994" t="s">
        <v>32</v>
      </c>
      <c r="AP994" t="s">
        <v>33</v>
      </c>
      <c r="AQ994">
        <v>3</v>
      </c>
      <c r="AR994" t="s">
        <v>122</v>
      </c>
      <c r="AS994" t="s">
        <v>3151</v>
      </c>
      <c r="AT994" s="53">
        <v>36161</v>
      </c>
      <c r="AU994" t="s">
        <v>232</v>
      </c>
      <c r="AV994" t="s">
        <v>122</v>
      </c>
      <c r="AW994" t="s">
        <v>13</v>
      </c>
      <c r="AX994" s="53">
        <v>44249</v>
      </c>
      <c r="AY994" t="s">
        <v>123</v>
      </c>
      <c r="AZ994" t="s">
        <v>52</v>
      </c>
      <c r="BA994" t="s">
        <v>53</v>
      </c>
      <c r="BB994" t="s">
        <v>233</v>
      </c>
      <c r="BC994" t="s">
        <v>120</v>
      </c>
      <c r="BD994" t="s">
        <v>124</v>
      </c>
      <c r="BE994" t="s">
        <v>120</v>
      </c>
    </row>
    <row r="995" spans="1:57" hidden="1" x14ac:dyDescent="0.3">
      <c r="A995" s="55">
        <v>44515</v>
      </c>
      <c r="B995" t="s">
        <v>4</v>
      </c>
      <c r="C995" t="s">
        <v>32</v>
      </c>
      <c r="D995" t="s">
        <v>272</v>
      </c>
      <c r="E995">
        <v>3</v>
      </c>
      <c r="F995" t="s">
        <v>52</v>
      </c>
      <c r="G995" t="s">
        <v>53</v>
      </c>
      <c r="H995" t="s">
        <v>116</v>
      </c>
      <c r="I995" t="s">
        <v>69</v>
      </c>
      <c r="J995" s="55">
        <v>44514</v>
      </c>
      <c r="K995" s="55">
        <v>44515</v>
      </c>
      <c r="L995">
        <v>4</v>
      </c>
      <c r="M995" t="s">
        <v>117</v>
      </c>
      <c r="N995">
        <v>0</v>
      </c>
      <c r="O995">
        <v>12697140</v>
      </c>
      <c r="P995" t="s">
        <v>118</v>
      </c>
      <c r="Q995">
        <v>57611</v>
      </c>
      <c r="R995">
        <v>0</v>
      </c>
      <c r="S995">
        <v>1.0062061237E-2</v>
      </c>
      <c r="T995" s="19">
        <v>273483.34999999998</v>
      </c>
      <c r="U995" s="19">
        <v>268275.42</v>
      </c>
      <c r="V995" s="19">
        <f t="shared" si="15"/>
        <v>-5207.929999999993</v>
      </c>
      <c r="W995">
        <v>0</v>
      </c>
      <c r="X995">
        <v>0</v>
      </c>
      <c r="Y995">
        <v>0</v>
      </c>
      <c r="Z995">
        <v>-5207.9299999999903</v>
      </c>
      <c r="AA995">
        <v>273483.34999999998</v>
      </c>
      <c r="AB995">
        <v>-1.9042950878</v>
      </c>
      <c r="AC995">
        <v>-1.3096351730589999</v>
      </c>
      <c r="AD995" s="55">
        <v>44516.209247685183</v>
      </c>
      <c r="AE995" s="55">
        <v>44516.336430868054</v>
      </c>
      <c r="AF995">
        <v>57611</v>
      </c>
      <c r="AG995" t="s">
        <v>3153</v>
      </c>
      <c r="AH995" t="s">
        <v>3154</v>
      </c>
      <c r="AI995" t="s">
        <v>120</v>
      </c>
      <c r="AJ995" t="s">
        <v>120</v>
      </c>
      <c r="AK995" s="55">
        <v>44516.151192129626</v>
      </c>
      <c r="AL995" s="55">
        <v>44516.250243055554</v>
      </c>
      <c r="AM995" t="s">
        <v>4</v>
      </c>
      <c r="AN995">
        <v>7582556</v>
      </c>
      <c r="AO995" t="s">
        <v>32</v>
      </c>
      <c r="AP995" t="s">
        <v>272</v>
      </c>
      <c r="AQ995">
        <v>3</v>
      </c>
      <c r="AR995" t="s">
        <v>197</v>
      </c>
      <c r="AS995" t="s">
        <v>3153</v>
      </c>
      <c r="AT995" s="53">
        <v>36161</v>
      </c>
      <c r="AU995" t="s">
        <v>248</v>
      </c>
      <c r="AV995" t="s">
        <v>197</v>
      </c>
      <c r="AW995" t="s">
        <v>4</v>
      </c>
      <c r="AX995" s="53">
        <v>44249</v>
      </c>
      <c r="AY995" t="s">
        <v>123</v>
      </c>
      <c r="AZ995" t="s">
        <v>52</v>
      </c>
      <c r="BA995" t="s">
        <v>53</v>
      </c>
      <c r="BB995" t="s">
        <v>233</v>
      </c>
      <c r="BC995" t="s">
        <v>120</v>
      </c>
      <c r="BD995" t="s">
        <v>124</v>
      </c>
      <c r="BE995" t="s">
        <v>120</v>
      </c>
    </row>
    <row r="996" spans="1:57" hidden="1" x14ac:dyDescent="0.3">
      <c r="A996" s="55">
        <v>44515</v>
      </c>
      <c r="B996" t="s">
        <v>5</v>
      </c>
      <c r="C996" t="s">
        <v>32</v>
      </c>
      <c r="D996" t="s">
        <v>33</v>
      </c>
      <c r="E996">
        <v>3</v>
      </c>
      <c r="F996" t="s">
        <v>52</v>
      </c>
      <c r="G996" t="s">
        <v>53</v>
      </c>
      <c r="H996" t="s">
        <v>116</v>
      </c>
      <c r="I996" t="s">
        <v>69</v>
      </c>
      <c r="J996" s="55">
        <v>44514</v>
      </c>
      <c r="K996" s="55">
        <v>44515</v>
      </c>
      <c r="L996">
        <v>4</v>
      </c>
      <c r="M996" t="s">
        <v>117</v>
      </c>
      <c r="N996">
        <v>0</v>
      </c>
      <c r="O996">
        <v>12697140</v>
      </c>
      <c r="P996" t="s">
        <v>118</v>
      </c>
      <c r="Q996">
        <v>57646</v>
      </c>
      <c r="R996">
        <v>0</v>
      </c>
      <c r="S996">
        <v>1.7897133180999999E-2</v>
      </c>
      <c r="T996" s="19">
        <v>486437.9</v>
      </c>
      <c r="U996" s="19">
        <v>477718.38</v>
      </c>
      <c r="V996" s="19">
        <f t="shared" si="15"/>
        <v>-8719.5200000000186</v>
      </c>
      <c r="W996">
        <v>0</v>
      </c>
      <c r="X996">
        <v>0</v>
      </c>
      <c r="Y996">
        <v>0</v>
      </c>
      <c r="Z996">
        <v>-8719.5200000000204</v>
      </c>
      <c r="AA996">
        <v>486437.9</v>
      </c>
      <c r="AB996">
        <v>-1.792524801213</v>
      </c>
      <c r="AC996">
        <v>-1.675977653631</v>
      </c>
      <c r="AD996" s="55">
        <v>44516.209247685183</v>
      </c>
      <c r="AE996" s="55">
        <v>44516.336430868054</v>
      </c>
      <c r="AF996">
        <v>57646</v>
      </c>
      <c r="AG996" t="s">
        <v>3158</v>
      </c>
      <c r="AH996" t="s">
        <v>3159</v>
      </c>
      <c r="AI996" t="s">
        <v>120</v>
      </c>
      <c r="AJ996" t="s">
        <v>120</v>
      </c>
      <c r="AK996" s="55">
        <v>44516.151203703703</v>
      </c>
      <c r="AL996" s="55">
        <v>44516.250243055554</v>
      </c>
      <c r="AM996" t="s">
        <v>5</v>
      </c>
      <c r="AN996" t="s">
        <v>3160</v>
      </c>
      <c r="AO996" t="s">
        <v>32</v>
      </c>
      <c r="AP996" t="s">
        <v>33</v>
      </c>
      <c r="AQ996">
        <v>3</v>
      </c>
      <c r="AR996" t="s">
        <v>167</v>
      </c>
      <c r="AS996" t="s">
        <v>3158</v>
      </c>
      <c r="AT996" s="53">
        <v>36161</v>
      </c>
      <c r="AU996" t="s">
        <v>241</v>
      </c>
      <c r="AV996" t="s">
        <v>167</v>
      </c>
      <c r="AW996" t="s">
        <v>5</v>
      </c>
      <c r="AX996" s="53">
        <v>44249</v>
      </c>
      <c r="AY996" t="s">
        <v>123</v>
      </c>
      <c r="AZ996" t="s">
        <v>52</v>
      </c>
      <c r="BA996" t="s">
        <v>53</v>
      </c>
      <c r="BB996" t="s">
        <v>233</v>
      </c>
      <c r="BC996" t="s">
        <v>120</v>
      </c>
      <c r="BD996" t="s">
        <v>124</v>
      </c>
      <c r="BE996" t="s">
        <v>120</v>
      </c>
    </row>
    <row r="997" spans="1:57" hidden="1" x14ac:dyDescent="0.3">
      <c r="A997" s="55">
        <v>44515</v>
      </c>
      <c r="B997" t="s">
        <v>4</v>
      </c>
      <c r="C997" t="s">
        <v>32</v>
      </c>
      <c r="D997" t="s">
        <v>33</v>
      </c>
      <c r="E997">
        <v>3</v>
      </c>
      <c r="F997" t="s">
        <v>52</v>
      </c>
      <c r="G997" t="s">
        <v>53</v>
      </c>
      <c r="H997" t="s">
        <v>116</v>
      </c>
      <c r="I997" t="s">
        <v>69</v>
      </c>
      <c r="J997" s="55">
        <v>44514</v>
      </c>
      <c r="K997" s="55">
        <v>44515</v>
      </c>
      <c r="L997">
        <v>4</v>
      </c>
      <c r="M997" t="s">
        <v>117</v>
      </c>
      <c r="N997">
        <v>0</v>
      </c>
      <c r="O997">
        <v>12697140</v>
      </c>
      <c r="P997" t="s">
        <v>118</v>
      </c>
      <c r="Q997">
        <v>57651</v>
      </c>
      <c r="R997">
        <v>0</v>
      </c>
      <c r="S997">
        <v>2.0059590471000002E-2</v>
      </c>
      <c r="T997" s="19">
        <v>545212.74245501403</v>
      </c>
      <c r="U997" s="19">
        <v>538237.440263803</v>
      </c>
      <c r="V997" s="19">
        <f t="shared" si="15"/>
        <v>-6975.3021912110271</v>
      </c>
      <c r="W997">
        <v>0</v>
      </c>
      <c r="X997">
        <v>0</v>
      </c>
      <c r="Y997">
        <v>0</v>
      </c>
      <c r="Z997">
        <v>-6975.3021912110298</v>
      </c>
      <c r="AA997">
        <v>545212.74245501403</v>
      </c>
      <c r="AB997">
        <v>-1.279372554611</v>
      </c>
      <c r="AC997">
        <v>-0.68092414697400006</v>
      </c>
      <c r="AD997" s="55">
        <v>44516.209247685183</v>
      </c>
      <c r="AE997" s="55">
        <v>44516.336430868054</v>
      </c>
      <c r="AF997">
        <v>57651</v>
      </c>
      <c r="AG997" t="s">
        <v>3161</v>
      </c>
      <c r="AH997" t="s">
        <v>3162</v>
      </c>
      <c r="AI997" t="s">
        <v>120</v>
      </c>
      <c r="AJ997">
        <v>0</v>
      </c>
      <c r="AK997" s="55">
        <v>44516.151192129626</v>
      </c>
      <c r="AL997" s="55">
        <v>44516.250243055554</v>
      </c>
      <c r="AM997" t="s">
        <v>4</v>
      </c>
      <c r="AN997" t="s">
        <v>3163</v>
      </c>
      <c r="AO997" t="s">
        <v>32</v>
      </c>
      <c r="AP997" t="s">
        <v>33</v>
      </c>
      <c r="AQ997">
        <v>3</v>
      </c>
      <c r="AR997" t="s">
        <v>206</v>
      </c>
      <c r="AS997" t="s">
        <v>3161</v>
      </c>
      <c r="AT997" s="53">
        <v>36161</v>
      </c>
      <c r="AU997" t="s">
        <v>243</v>
      </c>
      <c r="AV997" t="s">
        <v>206</v>
      </c>
      <c r="AW997" t="s">
        <v>4</v>
      </c>
      <c r="AX997" s="53">
        <v>44249</v>
      </c>
      <c r="AY997" t="s">
        <v>123</v>
      </c>
      <c r="AZ997" t="s">
        <v>52</v>
      </c>
      <c r="BA997" t="s">
        <v>53</v>
      </c>
      <c r="BB997" t="s">
        <v>233</v>
      </c>
      <c r="BC997" t="s">
        <v>120</v>
      </c>
      <c r="BD997" t="s">
        <v>124</v>
      </c>
      <c r="BE997" t="s">
        <v>120</v>
      </c>
    </row>
    <row r="998" spans="1:57" hidden="1" x14ac:dyDescent="0.3">
      <c r="A998" s="55">
        <v>44515</v>
      </c>
      <c r="B998" t="s">
        <v>8</v>
      </c>
      <c r="C998" t="s">
        <v>32</v>
      </c>
      <c r="D998" t="s">
        <v>33</v>
      </c>
      <c r="E998">
        <v>3</v>
      </c>
      <c r="F998" t="s">
        <v>52</v>
      </c>
      <c r="G998" t="s">
        <v>53</v>
      </c>
      <c r="H998" t="s">
        <v>116</v>
      </c>
      <c r="I998" t="s">
        <v>69</v>
      </c>
      <c r="J998" s="55">
        <v>44514</v>
      </c>
      <c r="K998" s="55">
        <v>44515</v>
      </c>
      <c r="L998">
        <v>4</v>
      </c>
      <c r="M998" t="s">
        <v>117</v>
      </c>
      <c r="N998">
        <v>0</v>
      </c>
      <c r="O998">
        <v>12697140</v>
      </c>
      <c r="P998" t="s">
        <v>118</v>
      </c>
      <c r="Q998">
        <v>57653</v>
      </c>
      <c r="R998">
        <v>0</v>
      </c>
      <c r="S998">
        <v>6.741165847E-3</v>
      </c>
      <c r="T998" s="19">
        <v>183222.56</v>
      </c>
      <c r="U998" s="19">
        <v>185436.23</v>
      </c>
      <c r="V998" s="19">
        <f t="shared" si="15"/>
        <v>2213.6700000000128</v>
      </c>
      <c r="W998">
        <v>0</v>
      </c>
      <c r="X998">
        <v>0</v>
      </c>
      <c r="Y998">
        <v>0</v>
      </c>
      <c r="Z998">
        <v>2213.6700000000101</v>
      </c>
      <c r="AA998">
        <v>183222.56</v>
      </c>
      <c r="AB998">
        <v>1.208186371809</v>
      </c>
      <c r="AC998">
        <v>1.6260162601629999</v>
      </c>
      <c r="AD998" s="55">
        <v>44516.209247685183</v>
      </c>
      <c r="AE998" s="55">
        <v>44516.336430868054</v>
      </c>
      <c r="AF998">
        <v>57653</v>
      </c>
      <c r="AG998" t="s">
        <v>3164</v>
      </c>
      <c r="AH998">
        <v>3349</v>
      </c>
      <c r="AI998" t="s">
        <v>120</v>
      </c>
      <c r="AJ998" t="s">
        <v>120</v>
      </c>
      <c r="AK998" s="55">
        <v>44516.151226851849</v>
      </c>
      <c r="AL998" s="55">
        <v>44516.250243055554</v>
      </c>
      <c r="AM998" t="s">
        <v>8</v>
      </c>
      <c r="AN998" t="s">
        <v>3165</v>
      </c>
      <c r="AO998" t="s">
        <v>32</v>
      </c>
      <c r="AP998" t="s">
        <v>33</v>
      </c>
      <c r="AQ998">
        <v>3</v>
      </c>
      <c r="AR998" t="s">
        <v>161</v>
      </c>
      <c r="AS998" t="s">
        <v>3164</v>
      </c>
      <c r="AT998" s="53">
        <v>36161</v>
      </c>
      <c r="AU998" t="s">
        <v>240</v>
      </c>
      <c r="AV998" t="s">
        <v>161</v>
      </c>
      <c r="AW998" t="s">
        <v>8</v>
      </c>
      <c r="AX998" s="53">
        <v>44249</v>
      </c>
      <c r="AY998" t="s">
        <v>123</v>
      </c>
      <c r="AZ998" t="s">
        <v>52</v>
      </c>
      <c r="BA998" t="s">
        <v>53</v>
      </c>
      <c r="BB998" t="s">
        <v>233</v>
      </c>
      <c r="BC998" t="s">
        <v>120</v>
      </c>
      <c r="BD998" t="s">
        <v>124</v>
      </c>
      <c r="BE998" t="s">
        <v>120</v>
      </c>
    </row>
    <row r="999" spans="1:57" hidden="1" x14ac:dyDescent="0.3">
      <c r="A999" s="55">
        <v>44515</v>
      </c>
      <c r="B999" t="s">
        <v>6</v>
      </c>
      <c r="C999" t="s">
        <v>32</v>
      </c>
      <c r="D999" t="s">
        <v>33</v>
      </c>
      <c r="E999">
        <v>3</v>
      </c>
      <c r="F999" t="s">
        <v>52</v>
      </c>
      <c r="G999" t="s">
        <v>53</v>
      </c>
      <c r="H999" t="s">
        <v>116</v>
      </c>
      <c r="I999" t="s">
        <v>69</v>
      </c>
      <c r="J999" s="55">
        <v>44514</v>
      </c>
      <c r="K999" s="55">
        <v>44515</v>
      </c>
      <c r="L999">
        <v>4</v>
      </c>
      <c r="M999" t="s">
        <v>117</v>
      </c>
      <c r="N999">
        <v>0</v>
      </c>
      <c r="O999">
        <v>12697140</v>
      </c>
      <c r="P999" t="s">
        <v>118</v>
      </c>
      <c r="Q999">
        <v>57662</v>
      </c>
      <c r="R999">
        <v>0</v>
      </c>
      <c r="S999">
        <v>1.0896899289000001E-2</v>
      </c>
      <c r="T999" s="19">
        <v>296173.96000000002</v>
      </c>
      <c r="U999" s="19">
        <v>169421.45</v>
      </c>
      <c r="V999" s="19">
        <f t="shared" si="15"/>
        <v>-126752.51000000001</v>
      </c>
      <c r="W999">
        <v>-127066.09</v>
      </c>
      <c r="X999">
        <v>0</v>
      </c>
      <c r="Y999">
        <v>-127066.09</v>
      </c>
      <c r="Z999">
        <v>313.57999999998702</v>
      </c>
      <c r="AA999">
        <v>296173.96000000002</v>
      </c>
      <c r="AB999">
        <v>0.105876965011</v>
      </c>
      <c r="AC999">
        <v>0.45766590389</v>
      </c>
      <c r="AD999" s="55">
        <v>44516.209247685183</v>
      </c>
      <c r="AE999" s="55">
        <v>44516.336430868054</v>
      </c>
      <c r="AF999">
        <v>57662</v>
      </c>
      <c r="AG999" t="s">
        <v>3166</v>
      </c>
      <c r="AH999">
        <v>868</v>
      </c>
      <c r="AI999" t="s">
        <v>120</v>
      </c>
      <c r="AJ999">
        <v>0</v>
      </c>
      <c r="AK999" s="55">
        <v>44516.15121527778</v>
      </c>
      <c r="AL999" s="55">
        <v>44516.250243055554</v>
      </c>
      <c r="AM999" t="s">
        <v>6</v>
      </c>
      <c r="AN999" t="s">
        <v>3167</v>
      </c>
      <c r="AO999" t="s">
        <v>32</v>
      </c>
      <c r="AP999" t="s">
        <v>33</v>
      </c>
      <c r="AQ999">
        <v>3</v>
      </c>
      <c r="AR999" t="s">
        <v>170</v>
      </c>
      <c r="AS999" t="s">
        <v>3166</v>
      </c>
      <c r="AT999" s="53">
        <v>36161</v>
      </c>
      <c r="AU999" t="s">
        <v>242</v>
      </c>
      <c r="AV999" t="s">
        <v>170</v>
      </c>
      <c r="AW999" t="s">
        <v>6</v>
      </c>
      <c r="AX999" s="53">
        <v>44249</v>
      </c>
      <c r="AY999" t="s">
        <v>123</v>
      </c>
      <c r="AZ999" t="s">
        <v>52</v>
      </c>
      <c r="BA999" t="s">
        <v>53</v>
      </c>
      <c r="BB999" t="s">
        <v>233</v>
      </c>
      <c r="BC999" t="s">
        <v>120</v>
      </c>
      <c r="BD999" t="s">
        <v>124</v>
      </c>
      <c r="BE999" t="s">
        <v>120</v>
      </c>
    </row>
    <row r="1000" spans="1:57" hidden="1" x14ac:dyDescent="0.3">
      <c r="A1000" s="55">
        <v>44515</v>
      </c>
      <c r="B1000" t="s">
        <v>3</v>
      </c>
      <c r="C1000" t="s">
        <v>32</v>
      </c>
      <c r="D1000" t="s">
        <v>33</v>
      </c>
      <c r="E1000">
        <v>3</v>
      </c>
      <c r="F1000" t="s">
        <v>52</v>
      </c>
      <c r="G1000" t="s">
        <v>53</v>
      </c>
      <c r="H1000" t="s">
        <v>116</v>
      </c>
      <c r="I1000" t="s">
        <v>69</v>
      </c>
      <c r="J1000" s="55">
        <v>44514</v>
      </c>
      <c r="K1000" s="55">
        <v>44515</v>
      </c>
      <c r="L1000">
        <v>4</v>
      </c>
      <c r="M1000" t="s">
        <v>117</v>
      </c>
      <c r="N1000">
        <v>0</v>
      </c>
      <c r="O1000">
        <v>12697140</v>
      </c>
      <c r="P1000" t="s">
        <v>118</v>
      </c>
      <c r="Q1000">
        <v>57669</v>
      </c>
      <c r="R1000">
        <v>0</v>
      </c>
      <c r="S1000">
        <v>1.4996199344E-2</v>
      </c>
      <c r="T1000" s="19">
        <v>407591.52</v>
      </c>
      <c r="U1000" s="19">
        <v>398157.57</v>
      </c>
      <c r="V1000" s="19">
        <f t="shared" si="15"/>
        <v>-9433.9500000000116</v>
      </c>
      <c r="W1000">
        <v>0</v>
      </c>
      <c r="X1000">
        <v>0</v>
      </c>
      <c r="Y1000">
        <v>0</v>
      </c>
      <c r="Z1000">
        <v>-9433.9500000000098</v>
      </c>
      <c r="AA1000">
        <v>407591.52</v>
      </c>
      <c r="AB1000">
        <v>-2.3145599300009998</v>
      </c>
      <c r="AC1000">
        <v>-1.723237597911</v>
      </c>
      <c r="AD1000" s="55">
        <v>44516.209247685183</v>
      </c>
      <c r="AE1000" s="55">
        <v>44516.336430868054</v>
      </c>
      <c r="AF1000">
        <v>57669</v>
      </c>
      <c r="AG1000" t="s">
        <v>2540</v>
      </c>
      <c r="AH1000" t="s">
        <v>3168</v>
      </c>
      <c r="AI1000" t="s">
        <v>120</v>
      </c>
      <c r="AJ1000">
        <v>0</v>
      </c>
      <c r="AK1000" s="55">
        <v>44516.151261574072</v>
      </c>
      <c r="AL1000" s="55">
        <v>44516.250254629631</v>
      </c>
      <c r="AM1000" t="s">
        <v>3</v>
      </c>
      <c r="AN1000">
        <v>4253059</v>
      </c>
      <c r="AO1000" t="s">
        <v>32</v>
      </c>
      <c r="AP1000" t="s">
        <v>33</v>
      </c>
      <c r="AQ1000">
        <v>3</v>
      </c>
      <c r="AR1000" t="s">
        <v>266</v>
      </c>
      <c r="AS1000" t="s">
        <v>2540</v>
      </c>
      <c r="AT1000" s="53">
        <v>36161</v>
      </c>
      <c r="AU1000" t="s">
        <v>267</v>
      </c>
      <c r="AV1000" t="s">
        <v>268</v>
      </c>
      <c r="AW1000" t="s">
        <v>3</v>
      </c>
      <c r="AX1000" s="53">
        <v>44249</v>
      </c>
      <c r="AY1000" t="s">
        <v>123</v>
      </c>
      <c r="AZ1000" t="s">
        <v>52</v>
      </c>
      <c r="BA1000" t="s">
        <v>53</v>
      </c>
      <c r="BB1000" t="s">
        <v>233</v>
      </c>
      <c r="BC1000" t="s">
        <v>120</v>
      </c>
      <c r="BD1000" t="s">
        <v>124</v>
      </c>
      <c r="BE1000" t="s">
        <v>120</v>
      </c>
    </row>
    <row r="1001" spans="1:57" hidden="1" x14ac:dyDescent="0.3">
      <c r="A1001" s="55">
        <v>44515</v>
      </c>
      <c r="B1001" t="s">
        <v>8</v>
      </c>
      <c r="C1001" t="s">
        <v>32</v>
      </c>
      <c r="D1001" t="s">
        <v>33</v>
      </c>
      <c r="E1001">
        <v>3</v>
      </c>
      <c r="F1001" t="s">
        <v>52</v>
      </c>
      <c r="G1001" t="s">
        <v>53</v>
      </c>
      <c r="H1001" t="s">
        <v>116</v>
      </c>
      <c r="I1001" t="s">
        <v>69</v>
      </c>
      <c r="J1001" s="55">
        <v>44514</v>
      </c>
      <c r="K1001" s="55">
        <v>44515</v>
      </c>
      <c r="L1001">
        <v>4</v>
      </c>
      <c r="M1001" t="s">
        <v>117</v>
      </c>
      <c r="N1001">
        <v>0</v>
      </c>
      <c r="O1001">
        <v>12697140</v>
      </c>
      <c r="P1001" t="s">
        <v>118</v>
      </c>
      <c r="Q1001">
        <v>57674</v>
      </c>
      <c r="R1001">
        <v>0</v>
      </c>
      <c r="S1001">
        <v>9.8905579939999998E-3</v>
      </c>
      <c r="T1001" s="19">
        <v>268821.95107542397</v>
      </c>
      <c r="U1001" s="19">
        <v>268650.73725071299</v>
      </c>
      <c r="V1001" s="19">
        <f t="shared" si="15"/>
        <v>-171.21382471098332</v>
      </c>
      <c r="W1001">
        <v>0</v>
      </c>
      <c r="X1001">
        <v>0</v>
      </c>
      <c r="Y1001">
        <v>0</v>
      </c>
      <c r="Z1001">
        <v>-171.213824710983</v>
      </c>
      <c r="AA1001">
        <v>268821.95107542397</v>
      </c>
      <c r="AB1001">
        <v>-6.3690418146999994E-2</v>
      </c>
      <c r="AC1001">
        <v>0.34889462179800002</v>
      </c>
      <c r="AD1001" s="55">
        <v>44516.209247685183</v>
      </c>
      <c r="AE1001" s="55">
        <v>44516.336430868054</v>
      </c>
      <c r="AF1001">
        <v>57674</v>
      </c>
      <c r="AG1001" t="s">
        <v>3169</v>
      </c>
      <c r="AH1001">
        <v>3391</v>
      </c>
      <c r="AI1001" t="s">
        <v>120</v>
      </c>
      <c r="AJ1001" t="s">
        <v>120</v>
      </c>
      <c r="AK1001" s="55">
        <v>44516.151226851849</v>
      </c>
      <c r="AL1001" s="55">
        <v>44516.250243055554</v>
      </c>
      <c r="AM1001" t="s">
        <v>8</v>
      </c>
      <c r="AN1001" t="s">
        <v>3170</v>
      </c>
      <c r="AO1001" t="s">
        <v>32</v>
      </c>
      <c r="AP1001" t="s">
        <v>33</v>
      </c>
      <c r="AQ1001">
        <v>3</v>
      </c>
      <c r="AR1001" t="s">
        <v>161</v>
      </c>
      <c r="AS1001" t="s">
        <v>3169</v>
      </c>
      <c r="AT1001" s="53">
        <v>36161</v>
      </c>
      <c r="AU1001" t="s">
        <v>240</v>
      </c>
      <c r="AV1001" t="s">
        <v>161</v>
      </c>
      <c r="AW1001" t="s">
        <v>8</v>
      </c>
      <c r="AX1001" s="53">
        <v>44249</v>
      </c>
      <c r="AY1001" t="s">
        <v>123</v>
      </c>
      <c r="AZ1001" t="s">
        <v>52</v>
      </c>
      <c r="BA1001" t="s">
        <v>53</v>
      </c>
      <c r="BB1001" t="s">
        <v>233</v>
      </c>
      <c r="BC1001" t="s">
        <v>120</v>
      </c>
      <c r="BD1001" t="s">
        <v>124</v>
      </c>
      <c r="BE1001" t="s">
        <v>120</v>
      </c>
    </row>
    <row r="1002" spans="1:57" hidden="1" x14ac:dyDescent="0.3">
      <c r="A1002" s="55">
        <v>44515</v>
      </c>
      <c r="B1002" t="s">
        <v>5</v>
      </c>
      <c r="C1002" t="s">
        <v>32</v>
      </c>
      <c r="D1002" t="s">
        <v>33</v>
      </c>
      <c r="E1002">
        <v>3</v>
      </c>
      <c r="F1002" t="s">
        <v>52</v>
      </c>
      <c r="G1002" t="s">
        <v>53</v>
      </c>
      <c r="H1002" t="s">
        <v>116</v>
      </c>
      <c r="I1002" t="s">
        <v>69</v>
      </c>
      <c r="J1002" s="55">
        <v>44514</v>
      </c>
      <c r="K1002" s="55">
        <v>44515</v>
      </c>
      <c r="L1002">
        <v>4</v>
      </c>
      <c r="M1002" t="s">
        <v>117</v>
      </c>
      <c r="N1002">
        <v>0</v>
      </c>
      <c r="O1002">
        <v>12697140</v>
      </c>
      <c r="P1002" t="s">
        <v>118</v>
      </c>
      <c r="Q1002">
        <v>57701</v>
      </c>
      <c r="R1002">
        <v>0</v>
      </c>
      <c r="S1002">
        <v>1.7929835950999999E-2</v>
      </c>
      <c r="T1002" s="19">
        <v>487326.75</v>
      </c>
      <c r="U1002" s="19">
        <v>484550.13</v>
      </c>
      <c r="V1002" s="19">
        <f t="shared" si="15"/>
        <v>-2776.6199999999953</v>
      </c>
      <c r="W1002">
        <v>0</v>
      </c>
      <c r="X1002">
        <v>0</v>
      </c>
      <c r="Y1002">
        <v>0</v>
      </c>
      <c r="Z1002">
        <v>-2776.62</v>
      </c>
      <c r="AA1002">
        <v>487326.75</v>
      </c>
      <c r="AB1002">
        <v>-0.56976556283799995</v>
      </c>
      <c r="AC1002">
        <v>-0.45176720701599998</v>
      </c>
      <c r="AD1002" s="55">
        <v>44516.209247685183</v>
      </c>
      <c r="AE1002" s="55">
        <v>44516.336430868054</v>
      </c>
      <c r="AF1002">
        <v>57701</v>
      </c>
      <c r="AG1002" t="s">
        <v>3171</v>
      </c>
      <c r="AH1002" t="s">
        <v>3172</v>
      </c>
      <c r="AI1002" t="s">
        <v>120</v>
      </c>
      <c r="AJ1002" t="s">
        <v>120</v>
      </c>
      <c r="AK1002" s="55">
        <v>44516.151203703703</v>
      </c>
      <c r="AL1002" s="55">
        <v>44516.250243055554</v>
      </c>
      <c r="AM1002" t="s">
        <v>5</v>
      </c>
      <c r="AN1002" t="s">
        <v>3173</v>
      </c>
      <c r="AO1002" t="s">
        <v>32</v>
      </c>
      <c r="AP1002" t="s">
        <v>33</v>
      </c>
      <c r="AQ1002">
        <v>3</v>
      </c>
      <c r="AR1002" t="s">
        <v>167</v>
      </c>
      <c r="AS1002" t="s">
        <v>3171</v>
      </c>
      <c r="AT1002" s="53">
        <v>36161</v>
      </c>
      <c r="AU1002" t="s">
        <v>241</v>
      </c>
      <c r="AV1002" t="s">
        <v>167</v>
      </c>
      <c r="AW1002" t="s">
        <v>5</v>
      </c>
      <c r="AX1002" s="53">
        <v>44249</v>
      </c>
      <c r="AY1002" t="s">
        <v>123</v>
      </c>
      <c r="AZ1002" t="s">
        <v>52</v>
      </c>
      <c r="BA1002" t="s">
        <v>53</v>
      </c>
      <c r="BB1002" t="s">
        <v>233</v>
      </c>
      <c r="BC1002" t="s">
        <v>120</v>
      </c>
      <c r="BD1002" t="s">
        <v>124</v>
      </c>
      <c r="BE1002" t="s">
        <v>120</v>
      </c>
    </row>
    <row r="1003" spans="1:57" hidden="1" x14ac:dyDescent="0.3">
      <c r="A1003" s="55">
        <v>44515</v>
      </c>
      <c r="B1003" t="s">
        <v>8</v>
      </c>
      <c r="C1003" t="s">
        <v>32</v>
      </c>
      <c r="D1003" t="s">
        <v>33</v>
      </c>
      <c r="E1003">
        <v>3</v>
      </c>
      <c r="F1003" t="s">
        <v>52</v>
      </c>
      <c r="G1003" t="s">
        <v>53</v>
      </c>
      <c r="H1003" t="s">
        <v>116</v>
      </c>
      <c r="I1003" t="s">
        <v>69</v>
      </c>
      <c r="J1003" s="55">
        <v>44514</v>
      </c>
      <c r="K1003" s="55">
        <v>44515</v>
      </c>
      <c r="L1003">
        <v>4</v>
      </c>
      <c r="M1003" t="s">
        <v>117</v>
      </c>
      <c r="N1003">
        <v>0</v>
      </c>
      <c r="O1003">
        <v>12697140</v>
      </c>
      <c r="P1003" t="s">
        <v>118</v>
      </c>
      <c r="Q1003">
        <v>57733</v>
      </c>
      <c r="R1003">
        <v>0</v>
      </c>
      <c r="S1003">
        <v>7.4264163189999999E-3</v>
      </c>
      <c r="T1003" s="19">
        <v>201847.43121626999</v>
      </c>
      <c r="U1003" s="19">
        <v>200748.30833954801</v>
      </c>
      <c r="V1003" s="19">
        <f t="shared" si="15"/>
        <v>-1099.1228767219873</v>
      </c>
      <c r="W1003">
        <v>0</v>
      </c>
      <c r="X1003">
        <v>0</v>
      </c>
      <c r="Y1003">
        <v>0</v>
      </c>
      <c r="Z1003">
        <v>-1099.12287672199</v>
      </c>
      <c r="AA1003">
        <v>201847.43121626999</v>
      </c>
      <c r="AB1003">
        <v>-0.54453151575900005</v>
      </c>
      <c r="AC1003">
        <v>-0.13393156097200001</v>
      </c>
      <c r="AD1003" s="55">
        <v>44516.209247685183</v>
      </c>
      <c r="AE1003" s="55">
        <v>44516.336430868054</v>
      </c>
      <c r="AF1003">
        <v>57733</v>
      </c>
      <c r="AG1003" t="s">
        <v>3174</v>
      </c>
      <c r="AH1003">
        <v>6305</v>
      </c>
      <c r="AI1003" t="s">
        <v>120</v>
      </c>
      <c r="AJ1003" t="s">
        <v>120</v>
      </c>
      <c r="AK1003" s="55">
        <v>44516.151226851849</v>
      </c>
      <c r="AL1003" s="55">
        <v>44516.250243055554</v>
      </c>
      <c r="AM1003" t="s">
        <v>8</v>
      </c>
      <c r="AN1003">
        <v>6429405</v>
      </c>
      <c r="AO1003" t="s">
        <v>32</v>
      </c>
      <c r="AP1003" t="s">
        <v>33</v>
      </c>
      <c r="AQ1003">
        <v>3</v>
      </c>
      <c r="AR1003" t="s">
        <v>161</v>
      </c>
      <c r="AS1003" t="s">
        <v>3174</v>
      </c>
      <c r="AT1003" s="53">
        <v>36161</v>
      </c>
      <c r="AU1003" t="s">
        <v>240</v>
      </c>
      <c r="AV1003" t="s">
        <v>161</v>
      </c>
      <c r="AW1003" t="s">
        <v>8</v>
      </c>
      <c r="AX1003" s="53">
        <v>44249</v>
      </c>
      <c r="AY1003" t="s">
        <v>123</v>
      </c>
      <c r="AZ1003" t="s">
        <v>52</v>
      </c>
      <c r="BA1003" t="s">
        <v>53</v>
      </c>
      <c r="BB1003" t="s">
        <v>233</v>
      </c>
      <c r="BC1003" t="s">
        <v>120</v>
      </c>
      <c r="BD1003" t="s">
        <v>124</v>
      </c>
      <c r="BE1003" t="s">
        <v>120</v>
      </c>
    </row>
    <row r="1004" spans="1:57" hidden="1" x14ac:dyDescent="0.3">
      <c r="A1004" s="55">
        <v>44515</v>
      </c>
      <c r="B1004" t="s">
        <v>6</v>
      </c>
      <c r="C1004" t="s">
        <v>32</v>
      </c>
      <c r="D1004" t="s">
        <v>272</v>
      </c>
      <c r="E1004">
        <v>3</v>
      </c>
      <c r="F1004" t="s">
        <v>52</v>
      </c>
      <c r="G1004" t="s">
        <v>53</v>
      </c>
      <c r="H1004" t="s">
        <v>116</v>
      </c>
      <c r="I1004" t="s">
        <v>69</v>
      </c>
      <c r="J1004" s="55">
        <v>44514</v>
      </c>
      <c r="K1004" s="55">
        <v>44515</v>
      </c>
      <c r="L1004">
        <v>4</v>
      </c>
      <c r="M1004" t="s">
        <v>117</v>
      </c>
      <c r="N1004">
        <v>0</v>
      </c>
      <c r="O1004">
        <v>12697140</v>
      </c>
      <c r="P1004" t="s">
        <v>118</v>
      </c>
      <c r="Q1004">
        <v>57736</v>
      </c>
      <c r="R1004">
        <v>0</v>
      </c>
      <c r="S1004">
        <v>3.1647789475E-2</v>
      </c>
      <c r="T1004" s="19">
        <v>860175.99</v>
      </c>
      <c r="U1004" s="19">
        <v>732992.11</v>
      </c>
      <c r="V1004" s="19">
        <f t="shared" si="15"/>
        <v>-127183.88</v>
      </c>
      <c r="W1004">
        <v>-124171.64</v>
      </c>
      <c r="X1004">
        <v>0</v>
      </c>
      <c r="Y1004">
        <v>-124171.64</v>
      </c>
      <c r="Z1004">
        <v>-3012.2400000000098</v>
      </c>
      <c r="AA1004">
        <v>860175.99</v>
      </c>
      <c r="AB1004">
        <v>-0.35018880264300001</v>
      </c>
      <c r="AC1004">
        <v>0</v>
      </c>
      <c r="AD1004" s="55">
        <v>44516.209247685183</v>
      </c>
      <c r="AE1004" s="55">
        <v>44516.336430868054</v>
      </c>
      <c r="AF1004">
        <v>57736</v>
      </c>
      <c r="AG1004" t="s">
        <v>3175</v>
      </c>
      <c r="AH1004">
        <v>823</v>
      </c>
      <c r="AI1004" t="s">
        <v>120</v>
      </c>
      <c r="AJ1004">
        <v>0</v>
      </c>
      <c r="AK1004" s="55">
        <v>44516.15121527778</v>
      </c>
      <c r="AL1004" s="55">
        <v>44516.250243055554</v>
      </c>
      <c r="AM1004" t="s">
        <v>6</v>
      </c>
      <c r="AN1004" t="s">
        <v>3176</v>
      </c>
      <c r="AO1004" t="s">
        <v>32</v>
      </c>
      <c r="AP1004" t="s">
        <v>272</v>
      </c>
      <c r="AQ1004">
        <v>3</v>
      </c>
      <c r="AR1004" t="s">
        <v>170</v>
      </c>
      <c r="AS1004" t="s">
        <v>3175</v>
      </c>
      <c r="AT1004" s="53">
        <v>36161</v>
      </c>
      <c r="AU1004" t="s">
        <v>242</v>
      </c>
      <c r="AV1004" t="s">
        <v>170</v>
      </c>
      <c r="AW1004" t="s">
        <v>6</v>
      </c>
      <c r="AX1004" s="53">
        <v>44249</v>
      </c>
      <c r="AY1004" t="s">
        <v>123</v>
      </c>
      <c r="AZ1004" t="s">
        <v>52</v>
      </c>
      <c r="BA1004" t="s">
        <v>53</v>
      </c>
      <c r="BB1004" t="s">
        <v>233</v>
      </c>
      <c r="BC1004" t="s">
        <v>120</v>
      </c>
      <c r="BD1004" t="s">
        <v>124</v>
      </c>
      <c r="BE1004" t="s">
        <v>120</v>
      </c>
    </row>
    <row r="1005" spans="1:57" hidden="1" x14ac:dyDescent="0.3">
      <c r="A1005" s="55">
        <v>44515</v>
      </c>
      <c r="B1005" t="s">
        <v>8</v>
      </c>
      <c r="C1005" t="s">
        <v>32</v>
      </c>
      <c r="D1005" t="s">
        <v>33</v>
      </c>
      <c r="E1005">
        <v>3</v>
      </c>
      <c r="F1005" t="s">
        <v>52</v>
      </c>
      <c r="G1005" t="s">
        <v>53</v>
      </c>
      <c r="H1005" t="s">
        <v>116</v>
      </c>
      <c r="I1005" t="s">
        <v>69</v>
      </c>
      <c r="J1005" s="55">
        <v>44514</v>
      </c>
      <c r="K1005" s="55">
        <v>44515</v>
      </c>
      <c r="L1005">
        <v>4</v>
      </c>
      <c r="M1005" t="s">
        <v>117</v>
      </c>
      <c r="N1005">
        <v>0</v>
      </c>
      <c r="O1005">
        <v>12697140</v>
      </c>
      <c r="P1005" t="s">
        <v>118</v>
      </c>
      <c r="Q1005">
        <v>57738</v>
      </c>
      <c r="R1005">
        <v>0</v>
      </c>
      <c r="S1005">
        <v>8.9401129780000005E-3</v>
      </c>
      <c r="T1005" s="19">
        <v>242989.18374797099</v>
      </c>
      <c r="U1005" s="19">
        <v>112684.77323141</v>
      </c>
      <c r="V1005" s="19">
        <f t="shared" si="15"/>
        <v>-130304.41051656099</v>
      </c>
      <c r="W1005">
        <v>-127821.88</v>
      </c>
      <c r="X1005">
        <v>0</v>
      </c>
      <c r="Y1005">
        <v>-127821.88</v>
      </c>
      <c r="Z1005">
        <v>-2482.5305165609898</v>
      </c>
      <c r="AA1005">
        <v>242989.18374797099</v>
      </c>
      <c r="AB1005">
        <v>-1.0216629720999999</v>
      </c>
      <c r="AC1005">
        <v>-0.61303728688000003</v>
      </c>
      <c r="AD1005" s="55">
        <v>44516.209247685183</v>
      </c>
      <c r="AE1005" s="55">
        <v>44516.336430868054</v>
      </c>
      <c r="AF1005">
        <v>57738</v>
      </c>
      <c r="AG1005" t="s">
        <v>3177</v>
      </c>
      <c r="AH1005">
        <v>4922</v>
      </c>
      <c r="AI1005" t="s">
        <v>120</v>
      </c>
      <c r="AJ1005" t="s">
        <v>120</v>
      </c>
      <c r="AK1005" s="55">
        <v>44516.151226851849</v>
      </c>
      <c r="AL1005" s="55">
        <v>44516.250243055554</v>
      </c>
      <c r="AM1005" t="s">
        <v>8</v>
      </c>
      <c r="AN1005">
        <v>6194468</v>
      </c>
      <c r="AO1005" t="s">
        <v>32</v>
      </c>
      <c r="AP1005" t="s">
        <v>33</v>
      </c>
      <c r="AQ1005">
        <v>3</v>
      </c>
      <c r="AR1005" t="s">
        <v>161</v>
      </c>
      <c r="AS1005" t="s">
        <v>3177</v>
      </c>
      <c r="AT1005" s="53">
        <v>36161</v>
      </c>
      <c r="AU1005" t="s">
        <v>240</v>
      </c>
      <c r="AV1005" t="s">
        <v>161</v>
      </c>
      <c r="AW1005" t="s">
        <v>8</v>
      </c>
      <c r="AX1005" s="53">
        <v>44249</v>
      </c>
      <c r="AY1005" t="s">
        <v>123</v>
      </c>
      <c r="AZ1005" t="s">
        <v>52</v>
      </c>
      <c r="BA1005" t="s">
        <v>53</v>
      </c>
      <c r="BB1005" t="s">
        <v>233</v>
      </c>
      <c r="BC1005" t="s">
        <v>120</v>
      </c>
      <c r="BD1005" t="s">
        <v>124</v>
      </c>
      <c r="BE1005" t="s">
        <v>120</v>
      </c>
    </row>
    <row r="1006" spans="1:57" hidden="1" x14ac:dyDescent="0.3">
      <c r="A1006" s="55">
        <v>44515</v>
      </c>
      <c r="B1006" t="s">
        <v>8</v>
      </c>
      <c r="C1006" t="s">
        <v>32</v>
      </c>
      <c r="D1006" t="s">
        <v>33</v>
      </c>
      <c r="E1006">
        <v>3</v>
      </c>
      <c r="F1006" t="s">
        <v>52</v>
      </c>
      <c r="G1006" t="s">
        <v>53</v>
      </c>
      <c r="H1006" t="s">
        <v>116</v>
      </c>
      <c r="I1006" t="s">
        <v>69</v>
      </c>
      <c r="J1006" s="55">
        <v>44514</v>
      </c>
      <c r="K1006" s="55">
        <v>44515</v>
      </c>
      <c r="L1006">
        <v>4</v>
      </c>
      <c r="M1006" t="s">
        <v>117</v>
      </c>
      <c r="N1006">
        <v>0</v>
      </c>
      <c r="O1006">
        <v>12697140</v>
      </c>
      <c r="P1006" t="s">
        <v>118</v>
      </c>
      <c r="Q1006">
        <v>57751</v>
      </c>
      <c r="R1006">
        <v>0</v>
      </c>
      <c r="S1006">
        <v>7.1491696869999998E-3</v>
      </c>
      <c r="T1006" s="19">
        <v>194311.96349172899</v>
      </c>
      <c r="U1006" s="19">
        <v>191197.714259706</v>
      </c>
      <c r="V1006" s="19">
        <f t="shared" si="15"/>
        <v>-3114.249232022994</v>
      </c>
      <c r="W1006">
        <v>0</v>
      </c>
      <c r="X1006">
        <v>0</v>
      </c>
      <c r="Y1006">
        <v>0</v>
      </c>
      <c r="Z1006">
        <v>-3114.2492320229899</v>
      </c>
      <c r="AA1006">
        <v>194311.96349172899</v>
      </c>
      <c r="AB1006">
        <v>-1.602705863325</v>
      </c>
      <c r="AC1006">
        <v>-1.196478933424</v>
      </c>
      <c r="AD1006" s="55">
        <v>44516.209247685183</v>
      </c>
      <c r="AE1006" s="55">
        <v>44516.336430868054</v>
      </c>
      <c r="AF1006">
        <v>57751</v>
      </c>
      <c r="AG1006" t="s">
        <v>3178</v>
      </c>
      <c r="AH1006">
        <v>8593</v>
      </c>
      <c r="AI1006" t="s">
        <v>120</v>
      </c>
      <c r="AJ1006">
        <v>0</v>
      </c>
      <c r="AK1006" s="55">
        <v>44516.151226851849</v>
      </c>
      <c r="AL1006" s="55">
        <v>44516.250243055554</v>
      </c>
      <c r="AM1006" t="s">
        <v>8</v>
      </c>
      <c r="AN1006">
        <v>6268976</v>
      </c>
      <c r="AO1006" t="s">
        <v>32</v>
      </c>
      <c r="AP1006" t="s">
        <v>33</v>
      </c>
      <c r="AQ1006">
        <v>3</v>
      </c>
      <c r="AR1006" t="s">
        <v>161</v>
      </c>
      <c r="AS1006" t="s">
        <v>3178</v>
      </c>
      <c r="AT1006" s="53">
        <v>36161</v>
      </c>
      <c r="AU1006" t="s">
        <v>240</v>
      </c>
      <c r="AV1006" t="s">
        <v>161</v>
      </c>
      <c r="AW1006" t="s">
        <v>8</v>
      </c>
      <c r="AX1006" s="53">
        <v>44249</v>
      </c>
      <c r="AY1006" t="s">
        <v>123</v>
      </c>
      <c r="AZ1006" t="s">
        <v>52</v>
      </c>
      <c r="BA1006" t="s">
        <v>53</v>
      </c>
      <c r="BB1006" t="s">
        <v>233</v>
      </c>
      <c r="BC1006" t="s">
        <v>120</v>
      </c>
      <c r="BD1006" t="s">
        <v>124</v>
      </c>
      <c r="BE1006" t="s">
        <v>120</v>
      </c>
    </row>
    <row r="1007" spans="1:57" hidden="1" x14ac:dyDescent="0.3">
      <c r="A1007" s="55">
        <v>44515</v>
      </c>
      <c r="B1007" t="s">
        <v>8</v>
      </c>
      <c r="C1007" t="s">
        <v>32</v>
      </c>
      <c r="D1007" t="s">
        <v>272</v>
      </c>
      <c r="E1007">
        <v>3</v>
      </c>
      <c r="F1007" t="s">
        <v>52</v>
      </c>
      <c r="G1007" t="s">
        <v>53</v>
      </c>
      <c r="H1007" t="s">
        <v>116</v>
      </c>
      <c r="I1007" t="s">
        <v>69</v>
      </c>
      <c r="J1007" s="55">
        <v>44514</v>
      </c>
      <c r="K1007" s="55">
        <v>44515</v>
      </c>
      <c r="L1007">
        <v>4</v>
      </c>
      <c r="M1007" t="s">
        <v>117</v>
      </c>
      <c r="N1007">
        <v>0</v>
      </c>
      <c r="O1007">
        <v>12697140</v>
      </c>
      <c r="P1007" t="s">
        <v>118</v>
      </c>
      <c r="Q1007">
        <v>57752</v>
      </c>
      <c r="R1007">
        <v>0</v>
      </c>
      <c r="S1007">
        <v>1.3599547159999999E-2</v>
      </c>
      <c r="T1007" s="19">
        <v>369630.99591812602</v>
      </c>
      <c r="U1007" s="19">
        <v>367575.56695415702</v>
      </c>
      <c r="V1007" s="19">
        <f t="shared" si="15"/>
        <v>-2055.428963968996</v>
      </c>
      <c r="W1007">
        <v>0</v>
      </c>
      <c r="X1007">
        <v>0</v>
      </c>
      <c r="Y1007">
        <v>0</v>
      </c>
      <c r="Z1007">
        <v>-2055.4289639690001</v>
      </c>
      <c r="AA1007">
        <v>369630.99591812602</v>
      </c>
      <c r="AB1007">
        <v>-0.55607592076099999</v>
      </c>
      <c r="AC1007">
        <v>-0.145527913776</v>
      </c>
      <c r="AD1007" s="55">
        <v>44516.209247685183</v>
      </c>
      <c r="AE1007" s="55">
        <v>44516.336430868054</v>
      </c>
      <c r="AF1007">
        <v>57752</v>
      </c>
      <c r="AG1007" t="s">
        <v>3179</v>
      </c>
      <c r="AH1007">
        <v>8952</v>
      </c>
      <c r="AI1007" t="s">
        <v>120</v>
      </c>
      <c r="AJ1007" t="s">
        <v>120</v>
      </c>
      <c r="AK1007" s="55">
        <v>44516.151226851849</v>
      </c>
      <c r="AL1007" s="55">
        <v>44516.250243055554</v>
      </c>
      <c r="AM1007" t="s">
        <v>8</v>
      </c>
      <c r="AN1007">
        <v>6397580</v>
      </c>
      <c r="AO1007" t="s">
        <v>32</v>
      </c>
      <c r="AP1007" t="s">
        <v>272</v>
      </c>
      <c r="AQ1007">
        <v>3</v>
      </c>
      <c r="AR1007" t="s">
        <v>161</v>
      </c>
      <c r="AS1007" t="s">
        <v>3179</v>
      </c>
      <c r="AT1007" s="53">
        <v>36161</v>
      </c>
      <c r="AU1007" t="s">
        <v>240</v>
      </c>
      <c r="AV1007" t="s">
        <v>161</v>
      </c>
      <c r="AW1007" t="s">
        <v>8</v>
      </c>
      <c r="AX1007" s="53">
        <v>44249</v>
      </c>
      <c r="AY1007" t="s">
        <v>123</v>
      </c>
      <c r="AZ1007" t="s">
        <v>52</v>
      </c>
      <c r="BA1007" t="s">
        <v>53</v>
      </c>
      <c r="BB1007" t="s">
        <v>233</v>
      </c>
      <c r="BC1007" t="s">
        <v>120</v>
      </c>
      <c r="BD1007" t="s">
        <v>124</v>
      </c>
      <c r="BE1007" t="s">
        <v>120</v>
      </c>
    </row>
    <row r="1008" spans="1:57" hidden="1" x14ac:dyDescent="0.3">
      <c r="A1008" s="55">
        <v>44515</v>
      </c>
      <c r="B1008" t="s">
        <v>4</v>
      </c>
      <c r="C1008" t="s">
        <v>32</v>
      </c>
      <c r="D1008" t="s">
        <v>420</v>
      </c>
      <c r="E1008">
        <v>3</v>
      </c>
      <c r="F1008" t="s">
        <v>52</v>
      </c>
      <c r="G1008" t="s">
        <v>53</v>
      </c>
      <c r="H1008" t="s">
        <v>116</v>
      </c>
      <c r="I1008" t="s">
        <v>69</v>
      </c>
      <c r="J1008" s="55">
        <v>44514</v>
      </c>
      <c r="K1008" s="55">
        <v>44515</v>
      </c>
      <c r="L1008">
        <v>4</v>
      </c>
      <c r="M1008" t="s">
        <v>117</v>
      </c>
      <c r="N1008">
        <v>0</v>
      </c>
      <c r="O1008">
        <v>12697140</v>
      </c>
      <c r="P1008" t="s">
        <v>118</v>
      </c>
      <c r="Q1008">
        <v>57755</v>
      </c>
      <c r="R1008">
        <v>0</v>
      </c>
      <c r="S1008">
        <v>1.0551254324E-2</v>
      </c>
      <c r="T1008" s="19">
        <v>286779.44920159603</v>
      </c>
      <c r="U1008" s="19">
        <v>162816.41719247701</v>
      </c>
      <c r="V1008" s="19">
        <f t="shared" si="15"/>
        <v>-123963.03200911902</v>
      </c>
      <c r="W1008">
        <v>-124422.63</v>
      </c>
      <c r="X1008">
        <v>0</v>
      </c>
      <c r="Y1008">
        <v>-124422.63</v>
      </c>
      <c r="Z1008">
        <v>459.59799088098202</v>
      </c>
      <c r="AA1008">
        <v>286779.44920159603</v>
      </c>
      <c r="AB1008">
        <v>0.16026182913799999</v>
      </c>
      <c r="AC1008">
        <v>0.76743806553000005</v>
      </c>
      <c r="AD1008" s="55">
        <v>44516.209247685183</v>
      </c>
      <c r="AE1008" s="55">
        <v>44516.336430868054</v>
      </c>
      <c r="AF1008">
        <v>57755</v>
      </c>
      <c r="AG1008" t="s">
        <v>442</v>
      </c>
      <c r="AH1008" t="s">
        <v>3180</v>
      </c>
      <c r="AI1008" t="s">
        <v>120</v>
      </c>
      <c r="AJ1008">
        <v>0</v>
      </c>
      <c r="AK1008" s="55">
        <v>44516.151192129626</v>
      </c>
      <c r="AL1008" s="55">
        <v>44516.250243055554</v>
      </c>
      <c r="AM1008" t="s">
        <v>4</v>
      </c>
      <c r="AN1008">
        <v>5756030</v>
      </c>
      <c r="AO1008" t="s">
        <v>32</v>
      </c>
      <c r="AP1008" t="s">
        <v>420</v>
      </c>
      <c r="AQ1008">
        <v>3</v>
      </c>
      <c r="AR1008" t="s">
        <v>206</v>
      </c>
      <c r="AS1008" t="s">
        <v>442</v>
      </c>
      <c r="AT1008" s="53">
        <v>36161</v>
      </c>
      <c r="AU1008" t="s">
        <v>243</v>
      </c>
      <c r="AV1008" t="s">
        <v>206</v>
      </c>
      <c r="AW1008" t="s">
        <v>4</v>
      </c>
      <c r="AX1008" s="53">
        <v>44249</v>
      </c>
      <c r="AY1008" t="s">
        <v>123</v>
      </c>
      <c r="AZ1008" t="s">
        <v>52</v>
      </c>
      <c r="BA1008" t="s">
        <v>53</v>
      </c>
      <c r="BB1008" t="s">
        <v>233</v>
      </c>
      <c r="BC1008" t="s">
        <v>120</v>
      </c>
      <c r="BD1008" t="s">
        <v>124</v>
      </c>
      <c r="BE1008" t="s">
        <v>120</v>
      </c>
    </row>
    <row r="1009" spans="1:57" hidden="1" x14ac:dyDescent="0.3">
      <c r="A1009" s="55">
        <v>44515</v>
      </c>
      <c r="B1009" t="s">
        <v>8</v>
      </c>
      <c r="C1009" t="s">
        <v>32</v>
      </c>
      <c r="D1009" t="s">
        <v>272</v>
      </c>
      <c r="E1009">
        <v>3</v>
      </c>
      <c r="F1009" t="s">
        <v>52</v>
      </c>
      <c r="G1009" t="s">
        <v>53</v>
      </c>
      <c r="H1009" t="s">
        <v>116</v>
      </c>
      <c r="I1009" t="s">
        <v>69</v>
      </c>
      <c r="J1009" s="55">
        <v>44514</v>
      </c>
      <c r="K1009" s="55">
        <v>44515</v>
      </c>
      <c r="L1009">
        <v>4</v>
      </c>
      <c r="M1009" t="s">
        <v>117</v>
      </c>
      <c r="N1009">
        <v>0</v>
      </c>
      <c r="O1009">
        <v>12697140</v>
      </c>
      <c r="P1009" t="s">
        <v>118</v>
      </c>
      <c r="Q1009">
        <v>57769</v>
      </c>
      <c r="R1009">
        <v>0</v>
      </c>
      <c r="S1009">
        <v>1.4741657110999999E-2</v>
      </c>
      <c r="T1009" s="19">
        <v>400673.15</v>
      </c>
      <c r="U1009" s="19">
        <v>400707.08</v>
      </c>
      <c r="V1009" s="19">
        <f t="shared" si="15"/>
        <v>33.929999999993015</v>
      </c>
      <c r="W1009">
        <v>0</v>
      </c>
      <c r="X1009">
        <v>0</v>
      </c>
      <c r="Y1009">
        <v>0</v>
      </c>
      <c r="Z1009">
        <v>33.929999999993001</v>
      </c>
      <c r="AA1009">
        <v>400673.15</v>
      </c>
      <c r="AB1009">
        <v>8.4682489950000002E-3</v>
      </c>
      <c r="AC1009">
        <v>0.42134831460700001</v>
      </c>
      <c r="AD1009" s="55">
        <v>44516.209247685183</v>
      </c>
      <c r="AE1009" s="55">
        <v>44516.336430868054</v>
      </c>
      <c r="AF1009">
        <v>57769</v>
      </c>
      <c r="AG1009" t="s">
        <v>3181</v>
      </c>
      <c r="AH1009">
        <v>8951</v>
      </c>
      <c r="AI1009" t="s">
        <v>120</v>
      </c>
      <c r="AJ1009" t="s">
        <v>120</v>
      </c>
      <c r="AK1009" s="55">
        <v>44516.151226851849</v>
      </c>
      <c r="AL1009" s="55">
        <v>44516.250243055554</v>
      </c>
      <c r="AM1009" t="s">
        <v>8</v>
      </c>
      <c r="AN1009">
        <v>6396800</v>
      </c>
      <c r="AO1009" t="s">
        <v>32</v>
      </c>
      <c r="AP1009" t="s">
        <v>272</v>
      </c>
      <c r="AQ1009">
        <v>3</v>
      </c>
      <c r="AR1009" t="s">
        <v>161</v>
      </c>
      <c r="AS1009" t="s">
        <v>3181</v>
      </c>
      <c r="AT1009" s="53">
        <v>36161</v>
      </c>
      <c r="AU1009" t="s">
        <v>240</v>
      </c>
      <c r="AV1009" t="s">
        <v>161</v>
      </c>
      <c r="AW1009" t="s">
        <v>8</v>
      </c>
      <c r="AX1009" s="53">
        <v>44249</v>
      </c>
      <c r="AY1009" t="s">
        <v>123</v>
      </c>
      <c r="AZ1009" t="s">
        <v>52</v>
      </c>
      <c r="BA1009" t="s">
        <v>53</v>
      </c>
      <c r="BB1009" t="s">
        <v>233</v>
      </c>
      <c r="BC1009" t="s">
        <v>120</v>
      </c>
      <c r="BD1009" t="s">
        <v>124</v>
      </c>
      <c r="BE1009" t="s">
        <v>120</v>
      </c>
    </row>
    <row r="1010" spans="1:57" hidden="1" x14ac:dyDescent="0.3">
      <c r="A1010" s="55">
        <v>44515</v>
      </c>
      <c r="B1010" t="s">
        <v>4</v>
      </c>
      <c r="C1010" t="s">
        <v>32</v>
      </c>
      <c r="D1010" t="s">
        <v>33</v>
      </c>
      <c r="E1010">
        <v>3</v>
      </c>
      <c r="F1010" t="s">
        <v>52</v>
      </c>
      <c r="G1010" t="s">
        <v>53</v>
      </c>
      <c r="H1010" t="s">
        <v>116</v>
      </c>
      <c r="I1010" t="s">
        <v>69</v>
      </c>
      <c r="J1010" s="55">
        <v>44514</v>
      </c>
      <c r="K1010" s="55">
        <v>44515</v>
      </c>
      <c r="L1010">
        <v>4</v>
      </c>
      <c r="M1010" t="s">
        <v>117</v>
      </c>
      <c r="N1010">
        <v>0</v>
      </c>
      <c r="O1010">
        <v>12697140</v>
      </c>
      <c r="P1010" t="s">
        <v>118</v>
      </c>
      <c r="Q1010">
        <v>57774</v>
      </c>
      <c r="R1010">
        <v>0</v>
      </c>
      <c r="S1010">
        <v>4.5918976131000003E-2</v>
      </c>
      <c r="T1010" s="19">
        <v>1248061.9155037999</v>
      </c>
      <c r="U1010" s="19">
        <v>1135319.15864571</v>
      </c>
      <c r="V1010" s="19">
        <f t="shared" si="15"/>
        <v>-112742.75685808994</v>
      </c>
      <c r="W1010">
        <v>-125413.55</v>
      </c>
      <c r="X1010">
        <v>0</v>
      </c>
      <c r="Y1010">
        <v>-125413.55</v>
      </c>
      <c r="Z1010">
        <v>12670.793141910101</v>
      </c>
      <c r="AA1010">
        <v>1248061.9155037999</v>
      </c>
      <c r="AB1010">
        <v>1.0152375442679999</v>
      </c>
      <c r="AC1010">
        <v>1.6275964033470001</v>
      </c>
      <c r="AD1010" s="55">
        <v>44516.209247685183</v>
      </c>
      <c r="AE1010" s="55">
        <v>44516.336430868054</v>
      </c>
      <c r="AF1010">
        <v>57774</v>
      </c>
      <c r="AG1010" t="s">
        <v>3182</v>
      </c>
      <c r="AH1010" t="s">
        <v>3183</v>
      </c>
      <c r="AI1010" t="s">
        <v>120</v>
      </c>
      <c r="AJ1010" t="s">
        <v>120</v>
      </c>
      <c r="AK1010" s="55">
        <v>44516.151192129626</v>
      </c>
      <c r="AL1010" s="55">
        <v>44516.250243055554</v>
      </c>
      <c r="AM1010" t="s">
        <v>4</v>
      </c>
      <c r="AN1010" t="s">
        <v>3184</v>
      </c>
      <c r="AO1010" t="s">
        <v>32</v>
      </c>
      <c r="AP1010" t="s">
        <v>33</v>
      </c>
      <c r="AQ1010">
        <v>3</v>
      </c>
      <c r="AR1010" t="s">
        <v>197</v>
      </c>
      <c r="AS1010" t="s">
        <v>3182</v>
      </c>
      <c r="AT1010" s="53">
        <v>36161</v>
      </c>
      <c r="AU1010" t="s">
        <v>248</v>
      </c>
      <c r="AV1010" t="s">
        <v>197</v>
      </c>
      <c r="AW1010" t="s">
        <v>4</v>
      </c>
      <c r="AX1010" s="53">
        <v>44249</v>
      </c>
      <c r="AY1010" t="s">
        <v>123</v>
      </c>
      <c r="AZ1010" t="s">
        <v>52</v>
      </c>
      <c r="BA1010" t="s">
        <v>53</v>
      </c>
      <c r="BB1010" t="s">
        <v>233</v>
      </c>
      <c r="BC1010" t="s">
        <v>120</v>
      </c>
      <c r="BD1010" t="s">
        <v>124</v>
      </c>
      <c r="BE1010" t="s">
        <v>120</v>
      </c>
    </row>
    <row r="1011" spans="1:57" hidden="1" x14ac:dyDescent="0.3">
      <c r="A1011" s="55">
        <v>44515</v>
      </c>
      <c r="B1011" t="s">
        <v>8</v>
      </c>
      <c r="C1011" t="s">
        <v>32</v>
      </c>
      <c r="D1011" t="s">
        <v>272</v>
      </c>
      <c r="E1011">
        <v>3</v>
      </c>
      <c r="F1011" t="s">
        <v>52</v>
      </c>
      <c r="G1011" t="s">
        <v>53</v>
      </c>
      <c r="H1011" t="s">
        <v>116</v>
      </c>
      <c r="I1011" t="s">
        <v>69</v>
      </c>
      <c r="J1011" s="55">
        <v>44514</v>
      </c>
      <c r="K1011" s="55">
        <v>44515</v>
      </c>
      <c r="L1011">
        <v>4</v>
      </c>
      <c r="M1011" t="s">
        <v>117</v>
      </c>
      <c r="N1011">
        <v>0</v>
      </c>
      <c r="O1011">
        <v>12697140</v>
      </c>
      <c r="P1011" t="s">
        <v>118</v>
      </c>
      <c r="Q1011">
        <v>57791</v>
      </c>
      <c r="R1011">
        <v>0</v>
      </c>
      <c r="S1011">
        <v>8.9911571800000006E-3</v>
      </c>
      <c r="T1011" s="19">
        <v>244376.547527972</v>
      </c>
      <c r="U1011" s="19">
        <v>243371.79709936399</v>
      </c>
      <c r="V1011" s="19">
        <f t="shared" si="15"/>
        <v>-1004.7504286080075</v>
      </c>
      <c r="W1011">
        <v>0</v>
      </c>
      <c r="X1011">
        <v>0</v>
      </c>
      <c r="Y1011">
        <v>0</v>
      </c>
      <c r="Z1011">
        <v>-1004.75042860801</v>
      </c>
      <c r="AA1011">
        <v>244376.547527972</v>
      </c>
      <c r="AB1011">
        <v>-0.411148466893</v>
      </c>
      <c r="AC1011">
        <v>0</v>
      </c>
      <c r="AD1011" s="55">
        <v>44516.209247685183</v>
      </c>
      <c r="AE1011" s="55">
        <v>44516.336430868054</v>
      </c>
      <c r="AF1011">
        <v>57791</v>
      </c>
      <c r="AG1011" t="s">
        <v>3185</v>
      </c>
      <c r="AH1011">
        <v>8954</v>
      </c>
      <c r="AI1011" t="s">
        <v>120</v>
      </c>
      <c r="AJ1011" t="s">
        <v>120</v>
      </c>
      <c r="AK1011" s="55">
        <v>44516.151226851849</v>
      </c>
      <c r="AL1011" s="55">
        <v>44516.250243055554</v>
      </c>
      <c r="AM1011" t="s">
        <v>8</v>
      </c>
      <c r="AN1011">
        <v>6527774</v>
      </c>
      <c r="AO1011" t="s">
        <v>32</v>
      </c>
      <c r="AP1011" t="s">
        <v>272</v>
      </c>
      <c r="AQ1011">
        <v>3</v>
      </c>
      <c r="AR1011" t="s">
        <v>161</v>
      </c>
      <c r="AS1011" t="s">
        <v>3185</v>
      </c>
      <c r="AT1011" s="53">
        <v>36161</v>
      </c>
      <c r="AU1011" t="s">
        <v>240</v>
      </c>
      <c r="AV1011" t="s">
        <v>161</v>
      </c>
      <c r="AW1011" t="s">
        <v>8</v>
      </c>
      <c r="AX1011" s="53">
        <v>44249</v>
      </c>
      <c r="AY1011" t="s">
        <v>123</v>
      </c>
      <c r="AZ1011" t="s">
        <v>52</v>
      </c>
      <c r="BA1011" t="s">
        <v>53</v>
      </c>
      <c r="BB1011" t="s">
        <v>233</v>
      </c>
      <c r="BC1011" t="s">
        <v>120</v>
      </c>
      <c r="BD1011" t="s">
        <v>124</v>
      </c>
      <c r="BE1011" t="s">
        <v>120</v>
      </c>
    </row>
    <row r="1012" spans="1:57" hidden="1" x14ac:dyDescent="0.3">
      <c r="A1012" s="55">
        <v>44515</v>
      </c>
      <c r="B1012" t="s">
        <v>1</v>
      </c>
      <c r="C1012" t="s">
        <v>32</v>
      </c>
      <c r="D1012" t="s">
        <v>33</v>
      </c>
      <c r="E1012">
        <v>3</v>
      </c>
      <c r="F1012" t="s">
        <v>52</v>
      </c>
      <c r="G1012" t="s">
        <v>53</v>
      </c>
      <c r="H1012" t="s">
        <v>116</v>
      </c>
      <c r="I1012" t="s">
        <v>69</v>
      </c>
      <c r="J1012" s="55">
        <v>44514</v>
      </c>
      <c r="K1012" s="55">
        <v>44515</v>
      </c>
      <c r="L1012">
        <v>4</v>
      </c>
      <c r="M1012" t="s">
        <v>117</v>
      </c>
      <c r="N1012">
        <v>0</v>
      </c>
      <c r="O1012">
        <v>12697140</v>
      </c>
      <c r="P1012" t="s">
        <v>118</v>
      </c>
      <c r="Q1012">
        <v>57856</v>
      </c>
      <c r="R1012">
        <v>0</v>
      </c>
      <c r="S1012">
        <v>1.3126489792E-2</v>
      </c>
      <c r="T1012" s="19">
        <v>356773.46</v>
      </c>
      <c r="U1012" s="19">
        <v>362773.65</v>
      </c>
      <c r="V1012" s="19">
        <f t="shared" si="15"/>
        <v>6000.1900000000023</v>
      </c>
      <c r="W1012">
        <v>0</v>
      </c>
      <c r="X1012">
        <v>0</v>
      </c>
      <c r="Y1012">
        <v>0</v>
      </c>
      <c r="Z1012">
        <v>6000.19</v>
      </c>
      <c r="AA1012">
        <v>356773.46</v>
      </c>
      <c r="AB1012">
        <v>1.6817926983689999</v>
      </c>
      <c r="AC1012">
        <v>1.5358361774739999</v>
      </c>
      <c r="AD1012" s="55">
        <v>44516.209247685183</v>
      </c>
      <c r="AE1012" s="55">
        <v>44516.336430868054</v>
      </c>
      <c r="AF1012">
        <v>57856</v>
      </c>
      <c r="AG1012" t="s">
        <v>3186</v>
      </c>
      <c r="AH1012" t="s">
        <v>11</v>
      </c>
      <c r="AI1012" t="s">
        <v>120</v>
      </c>
      <c r="AJ1012" t="s">
        <v>120</v>
      </c>
      <c r="AK1012" s="55">
        <v>44516.151192129626</v>
      </c>
      <c r="AL1012" s="55">
        <v>44516.250243055554</v>
      </c>
      <c r="AM1012" t="s">
        <v>1</v>
      </c>
      <c r="AN1012" t="s">
        <v>3187</v>
      </c>
      <c r="AO1012" t="s">
        <v>32</v>
      </c>
      <c r="AP1012" t="s">
        <v>33</v>
      </c>
      <c r="AQ1012">
        <v>3</v>
      </c>
      <c r="AR1012" t="s">
        <v>158</v>
      </c>
      <c r="AS1012" t="s">
        <v>3186</v>
      </c>
      <c r="AT1012" s="53">
        <v>36161</v>
      </c>
      <c r="AU1012" t="s">
        <v>238</v>
      </c>
      <c r="AV1012" t="s">
        <v>239</v>
      </c>
      <c r="AW1012" t="s">
        <v>1</v>
      </c>
      <c r="AX1012" s="53">
        <v>44249</v>
      </c>
      <c r="AY1012" t="s">
        <v>123</v>
      </c>
      <c r="AZ1012" t="s">
        <v>52</v>
      </c>
      <c r="BA1012" t="s">
        <v>53</v>
      </c>
      <c r="BB1012" t="s">
        <v>233</v>
      </c>
      <c r="BC1012" t="s">
        <v>120</v>
      </c>
      <c r="BD1012" t="s">
        <v>124</v>
      </c>
      <c r="BE1012" t="s">
        <v>120</v>
      </c>
    </row>
    <row r="1013" spans="1:57" hidden="1" x14ac:dyDescent="0.3">
      <c r="A1013" s="55">
        <v>44515</v>
      </c>
      <c r="B1013" t="s">
        <v>8</v>
      </c>
      <c r="C1013" t="s">
        <v>32</v>
      </c>
      <c r="D1013" t="s">
        <v>33</v>
      </c>
      <c r="E1013">
        <v>3</v>
      </c>
      <c r="F1013" t="s">
        <v>52</v>
      </c>
      <c r="G1013" t="s">
        <v>53</v>
      </c>
      <c r="H1013" t="s">
        <v>116</v>
      </c>
      <c r="I1013" t="s">
        <v>69</v>
      </c>
      <c r="J1013" s="55">
        <v>44514</v>
      </c>
      <c r="K1013" s="55">
        <v>44515</v>
      </c>
      <c r="L1013">
        <v>4</v>
      </c>
      <c r="M1013" t="s">
        <v>117</v>
      </c>
      <c r="N1013">
        <v>0</v>
      </c>
      <c r="O1013">
        <v>12697140</v>
      </c>
      <c r="P1013" t="s">
        <v>118</v>
      </c>
      <c r="Q1013">
        <v>57874</v>
      </c>
      <c r="R1013">
        <v>0</v>
      </c>
      <c r="S1013">
        <v>3.1877737580000001E-3</v>
      </c>
      <c r="T1013" s="19">
        <v>86642.59</v>
      </c>
      <c r="U1013" s="19">
        <v>85603.95</v>
      </c>
      <c r="V1013" s="19">
        <f t="shared" si="15"/>
        <v>-1038.6399999999994</v>
      </c>
      <c r="W1013">
        <v>0</v>
      </c>
      <c r="X1013">
        <v>0</v>
      </c>
      <c r="Y1013">
        <v>0</v>
      </c>
      <c r="Z1013">
        <v>-1038.6400000000001</v>
      </c>
      <c r="AA1013">
        <v>86642.59</v>
      </c>
      <c r="AB1013">
        <v>-1.198763795034</v>
      </c>
      <c r="AC1013">
        <v>-0.79086115992999995</v>
      </c>
      <c r="AD1013" s="55">
        <v>44516.209247685183</v>
      </c>
      <c r="AE1013" s="55">
        <v>44516.336430868054</v>
      </c>
      <c r="AF1013">
        <v>57874</v>
      </c>
      <c r="AG1013" t="s">
        <v>3188</v>
      </c>
      <c r="AH1013">
        <v>3003</v>
      </c>
      <c r="AI1013" t="s">
        <v>120</v>
      </c>
      <c r="AJ1013" t="s">
        <v>120</v>
      </c>
      <c r="AK1013" s="55">
        <v>44516.151226851849</v>
      </c>
      <c r="AL1013" s="55">
        <v>44516.250243055554</v>
      </c>
      <c r="AM1013" t="s">
        <v>8</v>
      </c>
      <c r="AN1013">
        <v>6805317</v>
      </c>
      <c r="AO1013" t="s">
        <v>32</v>
      </c>
      <c r="AP1013" t="s">
        <v>33</v>
      </c>
      <c r="AQ1013">
        <v>3</v>
      </c>
      <c r="AR1013" t="s">
        <v>161</v>
      </c>
      <c r="AS1013" t="s">
        <v>3188</v>
      </c>
      <c r="AT1013" s="53">
        <v>36161</v>
      </c>
      <c r="AU1013" t="s">
        <v>240</v>
      </c>
      <c r="AV1013" t="s">
        <v>161</v>
      </c>
      <c r="AW1013" t="s">
        <v>8</v>
      </c>
      <c r="AX1013" s="53">
        <v>44249</v>
      </c>
      <c r="AY1013" t="s">
        <v>123</v>
      </c>
      <c r="AZ1013" t="s">
        <v>52</v>
      </c>
      <c r="BA1013" t="s">
        <v>53</v>
      </c>
      <c r="BB1013" t="s">
        <v>233</v>
      </c>
      <c r="BC1013" t="s">
        <v>120</v>
      </c>
      <c r="BD1013" t="s">
        <v>124</v>
      </c>
      <c r="BE1013" t="s">
        <v>120</v>
      </c>
    </row>
    <row r="1014" spans="1:57" hidden="1" x14ac:dyDescent="0.3">
      <c r="A1014" s="55">
        <v>44515</v>
      </c>
      <c r="B1014" t="s">
        <v>4</v>
      </c>
      <c r="C1014" t="s">
        <v>32</v>
      </c>
      <c r="D1014" t="s">
        <v>420</v>
      </c>
      <c r="E1014">
        <v>3</v>
      </c>
      <c r="F1014" t="s">
        <v>52</v>
      </c>
      <c r="G1014" t="s">
        <v>53</v>
      </c>
      <c r="H1014" t="s">
        <v>116</v>
      </c>
      <c r="I1014" t="s">
        <v>69</v>
      </c>
      <c r="J1014" s="55">
        <v>44514</v>
      </c>
      <c r="K1014" s="55">
        <v>44515</v>
      </c>
      <c r="L1014">
        <v>4</v>
      </c>
      <c r="M1014" t="s">
        <v>117</v>
      </c>
      <c r="N1014">
        <v>0</v>
      </c>
      <c r="O1014">
        <v>12697140</v>
      </c>
      <c r="P1014" t="s">
        <v>118</v>
      </c>
      <c r="Q1014">
        <v>57879</v>
      </c>
      <c r="R1014">
        <v>0</v>
      </c>
      <c r="S1014">
        <v>1.1512927E-5</v>
      </c>
      <c r="T1014" s="19">
        <v>312.91738445347198</v>
      </c>
      <c r="U1014" s="19">
        <v>311.03189561750702</v>
      </c>
      <c r="V1014" s="19">
        <f t="shared" si="15"/>
        <v>-1.8854888359649635</v>
      </c>
      <c r="W1014">
        <v>0</v>
      </c>
      <c r="X1014">
        <v>0</v>
      </c>
      <c r="Y1014">
        <v>0</v>
      </c>
      <c r="Z1014">
        <v>-1.8854888359649999</v>
      </c>
      <c r="AA1014">
        <v>312.91738445347198</v>
      </c>
      <c r="AB1014">
        <v>-0.60255164130899996</v>
      </c>
      <c r="AC1014">
        <v>0</v>
      </c>
      <c r="AD1014" s="55">
        <v>44516.209247685183</v>
      </c>
      <c r="AE1014" s="55">
        <v>44516.336430868054</v>
      </c>
      <c r="AF1014">
        <v>57879</v>
      </c>
      <c r="AG1014" t="s">
        <v>2283</v>
      </c>
      <c r="AH1014" t="s">
        <v>2284</v>
      </c>
      <c r="AI1014" t="s">
        <v>120</v>
      </c>
      <c r="AJ1014">
        <v>0</v>
      </c>
      <c r="AK1014" s="55">
        <v>44516.093807870369</v>
      </c>
      <c r="AL1014" s="55">
        <v>44516.250243055554</v>
      </c>
      <c r="AM1014" t="s">
        <v>4</v>
      </c>
      <c r="AN1014">
        <v>4354350</v>
      </c>
      <c r="AO1014" t="s">
        <v>32</v>
      </c>
      <c r="AP1014" t="s">
        <v>420</v>
      </c>
      <c r="AQ1014">
        <v>3</v>
      </c>
      <c r="AR1014" t="s">
        <v>206</v>
      </c>
      <c r="AS1014" t="s">
        <v>2283</v>
      </c>
      <c r="AT1014" s="53">
        <v>36161</v>
      </c>
      <c r="AU1014" t="s">
        <v>243</v>
      </c>
      <c r="AV1014" t="s">
        <v>206</v>
      </c>
      <c r="AW1014" t="s">
        <v>4</v>
      </c>
      <c r="AX1014" s="53">
        <v>44249</v>
      </c>
      <c r="AY1014" t="s">
        <v>123</v>
      </c>
      <c r="AZ1014" t="s">
        <v>52</v>
      </c>
      <c r="BA1014" t="s">
        <v>53</v>
      </c>
      <c r="BB1014" t="s">
        <v>233</v>
      </c>
      <c r="BC1014" t="s">
        <v>120</v>
      </c>
      <c r="BD1014" t="s">
        <v>124</v>
      </c>
      <c r="BE1014" t="s">
        <v>120</v>
      </c>
    </row>
    <row r="1015" spans="1:57" hidden="1" x14ac:dyDescent="0.3">
      <c r="A1015" s="55">
        <v>44515</v>
      </c>
      <c r="B1015" t="s">
        <v>1</v>
      </c>
      <c r="C1015" t="s">
        <v>32</v>
      </c>
      <c r="D1015" t="s">
        <v>316</v>
      </c>
      <c r="E1015">
        <v>3</v>
      </c>
      <c r="F1015" t="s">
        <v>52</v>
      </c>
      <c r="G1015" t="s">
        <v>53</v>
      </c>
      <c r="H1015" t="s">
        <v>116</v>
      </c>
      <c r="I1015" t="s">
        <v>69</v>
      </c>
      <c r="J1015" s="55">
        <v>44514</v>
      </c>
      <c r="K1015" s="55">
        <v>44515</v>
      </c>
      <c r="L1015">
        <v>4</v>
      </c>
      <c r="M1015" t="s">
        <v>117</v>
      </c>
      <c r="N1015">
        <v>0</v>
      </c>
      <c r="O1015">
        <v>12697140</v>
      </c>
      <c r="P1015" t="s">
        <v>118</v>
      </c>
      <c r="Q1015">
        <v>57887</v>
      </c>
      <c r="R1015">
        <v>0</v>
      </c>
      <c r="S1015">
        <v>1.2004309972999999E-2</v>
      </c>
      <c r="T1015" s="19">
        <v>326273</v>
      </c>
      <c r="U1015" s="19">
        <v>327131.46000000002</v>
      </c>
      <c r="V1015" s="19">
        <f t="shared" si="15"/>
        <v>858.46000000002095</v>
      </c>
      <c r="W1015">
        <v>0</v>
      </c>
      <c r="X1015">
        <v>0</v>
      </c>
      <c r="Y1015">
        <v>0</v>
      </c>
      <c r="Z1015">
        <v>858.46000000002095</v>
      </c>
      <c r="AA1015">
        <v>326273</v>
      </c>
      <c r="AB1015">
        <v>0.26311095309799998</v>
      </c>
      <c r="AC1015">
        <v>0.119189511323</v>
      </c>
      <c r="AD1015" s="55">
        <v>44516.209247685183</v>
      </c>
      <c r="AE1015" s="55">
        <v>44516.336430868054</v>
      </c>
      <c r="AF1015">
        <v>57887</v>
      </c>
      <c r="AG1015" t="s">
        <v>3189</v>
      </c>
      <c r="AH1015" t="s">
        <v>3190</v>
      </c>
      <c r="AI1015" t="s">
        <v>120</v>
      </c>
      <c r="AJ1015" t="s">
        <v>120</v>
      </c>
      <c r="AK1015" s="55">
        <v>44516.151192129626</v>
      </c>
      <c r="AL1015" s="55">
        <v>44516.250243055554</v>
      </c>
      <c r="AM1015" t="s">
        <v>1</v>
      </c>
      <c r="AN1015" t="s">
        <v>3191</v>
      </c>
      <c r="AO1015" t="s">
        <v>32</v>
      </c>
      <c r="AP1015" t="s">
        <v>316</v>
      </c>
      <c r="AQ1015">
        <v>3</v>
      </c>
      <c r="AR1015" t="s">
        <v>158</v>
      </c>
      <c r="AS1015" t="s">
        <v>3189</v>
      </c>
      <c r="AT1015" s="53">
        <v>36161</v>
      </c>
      <c r="AU1015" t="s">
        <v>238</v>
      </c>
      <c r="AV1015" t="s">
        <v>239</v>
      </c>
      <c r="AW1015" t="s">
        <v>1</v>
      </c>
      <c r="AX1015" s="53">
        <v>44249</v>
      </c>
      <c r="AY1015" t="s">
        <v>123</v>
      </c>
      <c r="AZ1015" t="s">
        <v>52</v>
      </c>
      <c r="BA1015" t="s">
        <v>53</v>
      </c>
      <c r="BB1015" t="s">
        <v>233</v>
      </c>
      <c r="BC1015" t="s">
        <v>120</v>
      </c>
      <c r="BD1015" t="s">
        <v>124</v>
      </c>
      <c r="BE1015" t="s">
        <v>120</v>
      </c>
    </row>
    <row r="1016" spans="1:57" hidden="1" x14ac:dyDescent="0.3">
      <c r="A1016" s="55">
        <v>44515</v>
      </c>
      <c r="B1016" t="s">
        <v>8</v>
      </c>
      <c r="C1016" t="s">
        <v>32</v>
      </c>
      <c r="D1016" t="s">
        <v>33</v>
      </c>
      <c r="E1016">
        <v>3</v>
      </c>
      <c r="F1016" t="s">
        <v>52</v>
      </c>
      <c r="G1016" t="s">
        <v>53</v>
      </c>
      <c r="H1016" t="s">
        <v>116</v>
      </c>
      <c r="I1016" t="s">
        <v>69</v>
      </c>
      <c r="J1016" s="55">
        <v>44514</v>
      </c>
      <c r="K1016" s="55">
        <v>44515</v>
      </c>
      <c r="L1016">
        <v>4</v>
      </c>
      <c r="M1016" t="s">
        <v>117</v>
      </c>
      <c r="N1016">
        <v>0</v>
      </c>
      <c r="O1016">
        <v>12697140</v>
      </c>
      <c r="P1016" t="s">
        <v>118</v>
      </c>
      <c r="Q1016">
        <v>57929</v>
      </c>
      <c r="R1016">
        <v>0</v>
      </c>
      <c r="S1016">
        <v>8.3282629359999992E-3</v>
      </c>
      <c r="T1016" s="19">
        <v>226359.31086876401</v>
      </c>
      <c r="U1016" s="19">
        <v>217121.097385392</v>
      </c>
      <c r="V1016" s="19">
        <f t="shared" si="15"/>
        <v>-9238.2134833720047</v>
      </c>
      <c r="W1016">
        <v>0</v>
      </c>
      <c r="X1016">
        <v>0</v>
      </c>
      <c r="Y1016">
        <v>0</v>
      </c>
      <c r="Z1016">
        <v>-9238.2134833719992</v>
      </c>
      <c r="AA1016">
        <v>226359.31086876401</v>
      </c>
      <c r="AB1016">
        <v>-4.0812164730119997</v>
      </c>
      <c r="AC1016">
        <v>-3.6852207293669998</v>
      </c>
      <c r="AD1016" s="55">
        <v>44516.209247685183</v>
      </c>
      <c r="AE1016" s="55">
        <v>44516.336430868054</v>
      </c>
      <c r="AF1016">
        <v>57929</v>
      </c>
      <c r="AG1016" t="s">
        <v>3192</v>
      </c>
      <c r="AH1016">
        <v>2433</v>
      </c>
      <c r="AI1016" t="s">
        <v>120</v>
      </c>
      <c r="AJ1016" t="s">
        <v>120</v>
      </c>
      <c r="AK1016" s="55">
        <v>44516.151226851849</v>
      </c>
      <c r="AL1016" s="55">
        <v>44516.250243055554</v>
      </c>
      <c r="AM1016" t="s">
        <v>8</v>
      </c>
      <c r="AN1016" t="s">
        <v>3193</v>
      </c>
      <c r="AO1016" t="s">
        <v>32</v>
      </c>
      <c r="AP1016" t="s">
        <v>33</v>
      </c>
      <c r="AQ1016">
        <v>3</v>
      </c>
      <c r="AR1016" t="s">
        <v>161</v>
      </c>
      <c r="AS1016" t="s">
        <v>3192</v>
      </c>
      <c r="AT1016" s="53">
        <v>36161</v>
      </c>
      <c r="AU1016" t="s">
        <v>240</v>
      </c>
      <c r="AV1016" t="s">
        <v>161</v>
      </c>
      <c r="AW1016" t="s">
        <v>8</v>
      </c>
      <c r="AX1016" s="53">
        <v>44249</v>
      </c>
      <c r="AY1016" t="s">
        <v>123</v>
      </c>
      <c r="AZ1016" t="s">
        <v>52</v>
      </c>
      <c r="BA1016" t="s">
        <v>53</v>
      </c>
      <c r="BB1016" t="s">
        <v>233</v>
      </c>
      <c r="BC1016" t="s">
        <v>120</v>
      </c>
      <c r="BD1016" t="s">
        <v>124</v>
      </c>
      <c r="BE1016" t="s">
        <v>120</v>
      </c>
    </row>
    <row r="1017" spans="1:57" hidden="1" x14ac:dyDescent="0.3">
      <c r="A1017" s="55">
        <v>44515</v>
      </c>
      <c r="B1017" t="s">
        <v>1</v>
      </c>
      <c r="C1017" t="s">
        <v>32</v>
      </c>
      <c r="D1017" t="s">
        <v>33</v>
      </c>
      <c r="E1017">
        <v>3</v>
      </c>
      <c r="F1017" t="s">
        <v>52</v>
      </c>
      <c r="G1017" t="s">
        <v>53</v>
      </c>
      <c r="H1017" t="s">
        <v>116</v>
      </c>
      <c r="I1017" t="s">
        <v>69</v>
      </c>
      <c r="J1017" s="55">
        <v>44514</v>
      </c>
      <c r="K1017" s="55">
        <v>44515</v>
      </c>
      <c r="L1017">
        <v>4</v>
      </c>
      <c r="M1017" t="s">
        <v>117</v>
      </c>
      <c r="N1017">
        <v>0</v>
      </c>
      <c r="O1017">
        <v>12697140</v>
      </c>
      <c r="P1017" t="s">
        <v>118</v>
      </c>
      <c r="Q1017">
        <v>57936</v>
      </c>
      <c r="R1017">
        <v>0</v>
      </c>
      <c r="S1017">
        <v>1.4641604698999999E-2</v>
      </c>
      <c r="T1017" s="19">
        <v>397953.76</v>
      </c>
      <c r="U1017" s="19">
        <v>398991.25</v>
      </c>
      <c r="V1017" s="19">
        <f t="shared" si="15"/>
        <v>1037.4899999999907</v>
      </c>
      <c r="W1017">
        <v>0</v>
      </c>
      <c r="X1017">
        <v>0</v>
      </c>
      <c r="Y1017">
        <v>0</v>
      </c>
      <c r="Z1017">
        <v>1037.48999999999</v>
      </c>
      <c r="AA1017">
        <v>397953.76</v>
      </c>
      <c r="AB1017">
        <v>0.260706168475</v>
      </c>
      <c r="AC1017">
        <v>0.116788321168</v>
      </c>
      <c r="AD1017" s="55">
        <v>44516.209247685183</v>
      </c>
      <c r="AE1017" s="55">
        <v>44516.336430868054</v>
      </c>
      <c r="AF1017">
        <v>57936</v>
      </c>
      <c r="AG1017" t="s">
        <v>3194</v>
      </c>
      <c r="AH1017" t="s">
        <v>3195</v>
      </c>
      <c r="AI1017" t="s">
        <v>120</v>
      </c>
      <c r="AJ1017" t="s">
        <v>120</v>
      </c>
      <c r="AK1017" s="55">
        <v>44516.151192129626</v>
      </c>
      <c r="AL1017" s="55">
        <v>44516.250243055554</v>
      </c>
      <c r="AM1017" t="s">
        <v>1</v>
      </c>
      <c r="AN1017">
        <v>6041995</v>
      </c>
      <c r="AO1017" t="s">
        <v>32</v>
      </c>
      <c r="AP1017" t="s">
        <v>33</v>
      </c>
      <c r="AQ1017">
        <v>3</v>
      </c>
      <c r="AR1017" t="s">
        <v>158</v>
      </c>
      <c r="AS1017" t="s">
        <v>3194</v>
      </c>
      <c r="AT1017" s="53">
        <v>36161</v>
      </c>
      <c r="AU1017" t="s">
        <v>238</v>
      </c>
      <c r="AV1017" t="s">
        <v>239</v>
      </c>
      <c r="AW1017" t="s">
        <v>1</v>
      </c>
      <c r="AX1017" s="53">
        <v>44249</v>
      </c>
      <c r="AY1017" t="s">
        <v>123</v>
      </c>
      <c r="AZ1017" t="s">
        <v>52</v>
      </c>
      <c r="BA1017" t="s">
        <v>53</v>
      </c>
      <c r="BB1017" t="s">
        <v>233</v>
      </c>
      <c r="BC1017" t="s">
        <v>120</v>
      </c>
      <c r="BD1017" t="s">
        <v>124</v>
      </c>
      <c r="BE1017" t="s">
        <v>120</v>
      </c>
    </row>
    <row r="1018" spans="1:57" hidden="1" x14ac:dyDescent="0.3">
      <c r="A1018" s="55">
        <v>44515</v>
      </c>
      <c r="B1018" t="s">
        <v>13</v>
      </c>
      <c r="C1018" t="s">
        <v>32</v>
      </c>
      <c r="D1018" t="s">
        <v>33</v>
      </c>
      <c r="E1018">
        <v>3</v>
      </c>
      <c r="F1018" t="s">
        <v>52</v>
      </c>
      <c r="G1018" t="s">
        <v>53</v>
      </c>
      <c r="H1018" t="s">
        <v>116</v>
      </c>
      <c r="I1018" t="s">
        <v>69</v>
      </c>
      <c r="J1018" s="55">
        <v>44514</v>
      </c>
      <c r="K1018" s="55">
        <v>44515</v>
      </c>
      <c r="L1018">
        <v>4</v>
      </c>
      <c r="M1018" t="s">
        <v>117</v>
      </c>
      <c r="N1018">
        <v>0</v>
      </c>
      <c r="O1018">
        <v>12697140</v>
      </c>
      <c r="P1018" t="s">
        <v>118</v>
      </c>
      <c r="Q1018">
        <v>57937</v>
      </c>
      <c r="R1018">
        <v>0</v>
      </c>
      <c r="S1018">
        <v>0.10352374012399999</v>
      </c>
      <c r="T1018" s="19">
        <v>2813739.51</v>
      </c>
      <c r="U1018" s="19">
        <v>2579264.9700000002</v>
      </c>
      <c r="V1018" s="19">
        <f t="shared" si="15"/>
        <v>-234474.53999999957</v>
      </c>
      <c r="W1018">
        <v>-203414.6</v>
      </c>
      <c r="X1018">
        <v>0</v>
      </c>
      <c r="Y1018">
        <v>-203414.6</v>
      </c>
      <c r="Z1018">
        <v>-31059.939999999599</v>
      </c>
      <c r="AA1018">
        <v>2813739.51</v>
      </c>
      <c r="AB1018">
        <v>-1.1038669318750001</v>
      </c>
      <c r="AC1018">
        <v>-0.71300420687900001</v>
      </c>
      <c r="AD1018" s="55">
        <v>44516.209247685183</v>
      </c>
      <c r="AE1018" s="55">
        <v>44516.336430868054</v>
      </c>
      <c r="AF1018">
        <v>57937</v>
      </c>
      <c r="AG1018" t="s">
        <v>3196</v>
      </c>
      <c r="AH1018" t="s">
        <v>3197</v>
      </c>
      <c r="AI1018" t="s">
        <v>120</v>
      </c>
      <c r="AJ1018">
        <v>0</v>
      </c>
      <c r="AK1018" s="55">
        <v>44516.151273148149</v>
      </c>
      <c r="AL1018" s="55">
        <v>44516.250254629631</v>
      </c>
      <c r="AM1018" t="s">
        <v>13</v>
      </c>
      <c r="AN1018">
        <v>252131107</v>
      </c>
      <c r="AO1018" t="s">
        <v>32</v>
      </c>
      <c r="AP1018" t="s">
        <v>33</v>
      </c>
      <c r="AQ1018">
        <v>3</v>
      </c>
      <c r="AR1018" t="s">
        <v>122</v>
      </c>
      <c r="AS1018" t="s">
        <v>3196</v>
      </c>
      <c r="AT1018" s="53">
        <v>36161</v>
      </c>
      <c r="AU1018" t="s">
        <v>232</v>
      </c>
      <c r="AV1018" t="s">
        <v>122</v>
      </c>
      <c r="AW1018" t="s">
        <v>13</v>
      </c>
      <c r="AX1018" s="53">
        <v>44249</v>
      </c>
      <c r="AY1018" t="s">
        <v>123</v>
      </c>
      <c r="AZ1018" t="s">
        <v>52</v>
      </c>
      <c r="BA1018" t="s">
        <v>53</v>
      </c>
      <c r="BB1018" t="s">
        <v>233</v>
      </c>
      <c r="BC1018" t="s">
        <v>120</v>
      </c>
      <c r="BD1018" t="s">
        <v>124</v>
      </c>
      <c r="BE1018" t="s">
        <v>120</v>
      </c>
    </row>
    <row r="1019" spans="1:57" hidden="1" x14ac:dyDescent="0.3">
      <c r="A1019" s="55">
        <v>44515</v>
      </c>
      <c r="B1019" t="s">
        <v>8</v>
      </c>
      <c r="C1019" t="s">
        <v>32</v>
      </c>
      <c r="D1019" t="s">
        <v>33</v>
      </c>
      <c r="E1019">
        <v>3</v>
      </c>
      <c r="F1019" t="s">
        <v>52</v>
      </c>
      <c r="G1019" t="s">
        <v>53</v>
      </c>
      <c r="H1019" t="s">
        <v>116</v>
      </c>
      <c r="I1019" t="s">
        <v>69</v>
      </c>
      <c r="J1019" s="55">
        <v>44514</v>
      </c>
      <c r="K1019" s="55">
        <v>44515</v>
      </c>
      <c r="L1019">
        <v>4</v>
      </c>
      <c r="M1019" t="s">
        <v>117</v>
      </c>
      <c r="N1019">
        <v>0</v>
      </c>
      <c r="O1019">
        <v>12697140</v>
      </c>
      <c r="P1019" t="s">
        <v>118</v>
      </c>
      <c r="Q1019">
        <v>57943</v>
      </c>
      <c r="R1019">
        <v>0</v>
      </c>
      <c r="S1019">
        <v>6.4593400049999996E-3</v>
      </c>
      <c r="T1019" s="19">
        <v>175562.630926682</v>
      </c>
      <c r="U1019" s="19">
        <v>175315.53254441801</v>
      </c>
      <c r="V1019" s="19">
        <f t="shared" si="15"/>
        <v>-247.09838226399734</v>
      </c>
      <c r="W1019">
        <v>0</v>
      </c>
      <c r="X1019">
        <v>0</v>
      </c>
      <c r="Y1019">
        <v>0</v>
      </c>
      <c r="Z1019">
        <v>-247.098382263997</v>
      </c>
      <c r="AA1019">
        <v>175562.630926682</v>
      </c>
      <c r="AB1019">
        <v>-0.140746570588</v>
      </c>
      <c r="AC1019">
        <v>0.27151368881499999</v>
      </c>
      <c r="AD1019" s="55">
        <v>44516.209247685183</v>
      </c>
      <c r="AE1019" s="55">
        <v>44516.336430868054</v>
      </c>
      <c r="AF1019">
        <v>57943</v>
      </c>
      <c r="AG1019" t="s">
        <v>3198</v>
      </c>
      <c r="AH1019">
        <v>9719</v>
      </c>
      <c r="AI1019" t="s">
        <v>120</v>
      </c>
      <c r="AJ1019" t="s">
        <v>120</v>
      </c>
      <c r="AK1019" s="55">
        <v>44516.151226851849</v>
      </c>
      <c r="AL1019" s="55">
        <v>44516.250243055554</v>
      </c>
      <c r="AM1019" t="s">
        <v>8</v>
      </c>
      <c r="AN1019">
        <v>6858474</v>
      </c>
      <c r="AO1019" t="s">
        <v>32</v>
      </c>
      <c r="AP1019" t="s">
        <v>33</v>
      </c>
      <c r="AQ1019">
        <v>3</v>
      </c>
      <c r="AR1019" t="s">
        <v>161</v>
      </c>
      <c r="AS1019" t="s">
        <v>3198</v>
      </c>
      <c r="AT1019" s="53">
        <v>36161</v>
      </c>
      <c r="AU1019" t="s">
        <v>240</v>
      </c>
      <c r="AV1019" t="s">
        <v>161</v>
      </c>
      <c r="AW1019" t="s">
        <v>8</v>
      </c>
      <c r="AX1019" s="53">
        <v>44249</v>
      </c>
      <c r="AY1019" t="s">
        <v>123</v>
      </c>
      <c r="AZ1019" t="s">
        <v>52</v>
      </c>
      <c r="BA1019" t="s">
        <v>53</v>
      </c>
      <c r="BB1019" t="s">
        <v>233</v>
      </c>
      <c r="BC1019" t="s">
        <v>120</v>
      </c>
      <c r="BD1019" t="s">
        <v>124</v>
      </c>
      <c r="BE1019" t="s">
        <v>120</v>
      </c>
    </row>
    <row r="1020" spans="1:57" hidden="1" x14ac:dyDescent="0.3">
      <c r="A1020" s="55">
        <v>44515</v>
      </c>
      <c r="B1020" t="s">
        <v>4</v>
      </c>
      <c r="C1020" t="s">
        <v>32</v>
      </c>
      <c r="D1020" t="s">
        <v>33</v>
      </c>
      <c r="E1020">
        <v>3</v>
      </c>
      <c r="F1020" t="s">
        <v>52</v>
      </c>
      <c r="G1020" t="s">
        <v>53</v>
      </c>
      <c r="H1020" t="s">
        <v>116</v>
      </c>
      <c r="I1020" t="s">
        <v>69</v>
      </c>
      <c r="J1020" s="55">
        <v>44514</v>
      </c>
      <c r="K1020" s="55">
        <v>44515</v>
      </c>
      <c r="L1020">
        <v>4</v>
      </c>
      <c r="M1020" t="s">
        <v>117</v>
      </c>
      <c r="N1020">
        <v>0</v>
      </c>
      <c r="O1020">
        <v>12697140</v>
      </c>
      <c r="P1020" t="s">
        <v>118</v>
      </c>
      <c r="Q1020">
        <v>57945</v>
      </c>
      <c r="R1020">
        <v>0</v>
      </c>
      <c r="S1020">
        <v>1.6108952414E-2</v>
      </c>
      <c r="T1020" s="19">
        <v>437835.76421343902</v>
      </c>
      <c r="U1020" s="19">
        <v>308562.03742407297</v>
      </c>
      <c r="V1020" s="19">
        <f t="shared" si="15"/>
        <v>-129273.72678936605</v>
      </c>
      <c r="W1020">
        <v>-122397.67</v>
      </c>
      <c r="X1020">
        <v>0</v>
      </c>
      <c r="Y1020">
        <v>-122397.67</v>
      </c>
      <c r="Z1020">
        <v>-6876.05678936605</v>
      </c>
      <c r="AA1020">
        <v>437835.76421343902</v>
      </c>
      <c r="AB1020">
        <v>-1.5704648526639999</v>
      </c>
      <c r="AC1020">
        <v>-0.97378120081700004</v>
      </c>
      <c r="AD1020" s="55">
        <v>44516.209247685183</v>
      </c>
      <c r="AE1020" s="55">
        <v>44516.336430868054</v>
      </c>
      <c r="AF1020">
        <v>57945</v>
      </c>
      <c r="AG1020" t="s">
        <v>3199</v>
      </c>
      <c r="AH1020" t="s">
        <v>3200</v>
      </c>
      <c r="AI1020" t="s">
        <v>120</v>
      </c>
      <c r="AJ1020" t="s">
        <v>120</v>
      </c>
      <c r="AK1020" s="55">
        <v>44516.151192129626</v>
      </c>
      <c r="AL1020" s="55">
        <v>44516.250243055554</v>
      </c>
      <c r="AM1020" t="s">
        <v>4</v>
      </c>
      <c r="AN1020" t="s">
        <v>3201</v>
      </c>
      <c r="AO1020" t="s">
        <v>32</v>
      </c>
      <c r="AP1020" t="s">
        <v>33</v>
      </c>
      <c r="AQ1020">
        <v>3</v>
      </c>
      <c r="AR1020" t="s">
        <v>197</v>
      </c>
      <c r="AS1020" t="s">
        <v>3199</v>
      </c>
      <c r="AT1020" s="53">
        <v>36161</v>
      </c>
      <c r="AU1020" t="s">
        <v>248</v>
      </c>
      <c r="AV1020" t="s">
        <v>197</v>
      </c>
      <c r="AW1020" t="s">
        <v>4</v>
      </c>
      <c r="AX1020" s="53">
        <v>44249</v>
      </c>
      <c r="AY1020" t="s">
        <v>123</v>
      </c>
      <c r="AZ1020" t="s">
        <v>52</v>
      </c>
      <c r="BA1020" t="s">
        <v>53</v>
      </c>
      <c r="BB1020" t="s">
        <v>233</v>
      </c>
      <c r="BC1020" t="s">
        <v>120</v>
      </c>
      <c r="BD1020" t="s">
        <v>124</v>
      </c>
      <c r="BE1020" t="s">
        <v>120</v>
      </c>
    </row>
    <row r="1021" spans="1:57" hidden="1" x14ac:dyDescent="0.3">
      <c r="A1021" s="55">
        <v>44515</v>
      </c>
      <c r="B1021" t="s">
        <v>1</v>
      </c>
      <c r="C1021" t="s">
        <v>32</v>
      </c>
      <c r="D1021" t="s">
        <v>272</v>
      </c>
      <c r="E1021">
        <v>3</v>
      </c>
      <c r="F1021" t="s">
        <v>52</v>
      </c>
      <c r="G1021" t="s">
        <v>53</v>
      </c>
      <c r="H1021" t="s">
        <v>116</v>
      </c>
      <c r="I1021" t="s">
        <v>69</v>
      </c>
      <c r="J1021" s="55">
        <v>44514</v>
      </c>
      <c r="K1021" s="55">
        <v>44515</v>
      </c>
      <c r="L1021">
        <v>4</v>
      </c>
      <c r="M1021" t="s">
        <v>117</v>
      </c>
      <c r="N1021">
        <v>0</v>
      </c>
      <c r="O1021">
        <v>12697140</v>
      </c>
      <c r="P1021" t="s">
        <v>118</v>
      </c>
      <c r="Q1021">
        <v>57954</v>
      </c>
      <c r="R1021">
        <v>0</v>
      </c>
      <c r="S1021">
        <v>4.7652933571999997E-2</v>
      </c>
      <c r="T1021" s="19">
        <v>1295190.28</v>
      </c>
      <c r="U1021" s="19">
        <v>1182170.1200000001</v>
      </c>
      <c r="V1021" s="19">
        <f t="shared" si="15"/>
        <v>-113020.15999999992</v>
      </c>
      <c r="W1021">
        <v>-125850.73</v>
      </c>
      <c r="X1021">
        <v>0</v>
      </c>
      <c r="Y1021">
        <v>-125850.73</v>
      </c>
      <c r="Z1021">
        <v>12830.5700000001</v>
      </c>
      <c r="AA1021">
        <v>1295190.28</v>
      </c>
      <c r="AB1021">
        <v>0.99063204828899998</v>
      </c>
      <c r="AC1021">
        <v>0.84566596194499999</v>
      </c>
      <c r="AD1021" s="55">
        <v>44516.209247685183</v>
      </c>
      <c r="AE1021" s="55">
        <v>44516.336430868054</v>
      </c>
      <c r="AF1021">
        <v>57954</v>
      </c>
      <c r="AG1021" t="s">
        <v>3202</v>
      </c>
      <c r="AH1021" t="s">
        <v>3203</v>
      </c>
      <c r="AI1021" t="s">
        <v>120</v>
      </c>
      <c r="AJ1021">
        <v>0</v>
      </c>
      <c r="AK1021" s="55">
        <v>44516.151192129626</v>
      </c>
      <c r="AL1021" s="55">
        <v>44516.250243055554</v>
      </c>
      <c r="AM1021" t="s">
        <v>1</v>
      </c>
      <c r="AN1021" t="s">
        <v>3204</v>
      </c>
      <c r="AO1021" t="s">
        <v>32</v>
      </c>
      <c r="AP1021" t="s">
        <v>272</v>
      </c>
      <c r="AQ1021">
        <v>3</v>
      </c>
      <c r="AR1021" t="s">
        <v>158</v>
      </c>
      <c r="AS1021" t="s">
        <v>3202</v>
      </c>
      <c r="AT1021" s="53">
        <v>36161</v>
      </c>
      <c r="AU1021" t="s">
        <v>238</v>
      </c>
      <c r="AV1021" t="s">
        <v>239</v>
      </c>
      <c r="AW1021" t="s">
        <v>1</v>
      </c>
      <c r="AX1021" s="53">
        <v>44249</v>
      </c>
      <c r="AY1021" t="s">
        <v>123</v>
      </c>
      <c r="AZ1021" t="s">
        <v>52</v>
      </c>
      <c r="BA1021" t="s">
        <v>53</v>
      </c>
      <c r="BB1021" t="s">
        <v>233</v>
      </c>
      <c r="BC1021" t="s">
        <v>120</v>
      </c>
      <c r="BD1021" t="s">
        <v>124</v>
      </c>
      <c r="BE1021" t="s">
        <v>120</v>
      </c>
    </row>
    <row r="1022" spans="1:57" hidden="1" x14ac:dyDescent="0.3">
      <c r="A1022" s="55">
        <v>44515</v>
      </c>
      <c r="B1022" t="s">
        <v>4</v>
      </c>
      <c r="C1022" t="s">
        <v>32</v>
      </c>
      <c r="D1022" t="s">
        <v>272</v>
      </c>
      <c r="E1022">
        <v>3</v>
      </c>
      <c r="F1022" t="s">
        <v>52</v>
      </c>
      <c r="G1022" t="s">
        <v>53</v>
      </c>
      <c r="H1022" t="s">
        <v>116</v>
      </c>
      <c r="I1022" t="s">
        <v>69</v>
      </c>
      <c r="J1022" s="55">
        <v>44514</v>
      </c>
      <c r="K1022" s="55">
        <v>44515</v>
      </c>
      <c r="L1022">
        <v>4</v>
      </c>
      <c r="M1022" t="s">
        <v>117</v>
      </c>
      <c r="N1022">
        <v>0</v>
      </c>
      <c r="O1022">
        <v>12697140</v>
      </c>
      <c r="P1022" t="s">
        <v>118</v>
      </c>
      <c r="Q1022">
        <v>57963</v>
      </c>
      <c r="R1022">
        <v>0</v>
      </c>
      <c r="S1022">
        <v>9.4820932220000004E-3</v>
      </c>
      <c r="T1022" s="19">
        <v>257720.01961150501</v>
      </c>
      <c r="U1022" s="19">
        <v>132080.204810453</v>
      </c>
      <c r="V1022" s="19">
        <f t="shared" si="15"/>
        <v>-125639.81480105201</v>
      </c>
      <c r="W1022">
        <v>-124497.66</v>
      </c>
      <c r="X1022">
        <v>0</v>
      </c>
      <c r="Y1022">
        <v>-124497.66</v>
      </c>
      <c r="Z1022">
        <v>-1142.15480105201</v>
      </c>
      <c r="AA1022">
        <v>257720.01961150501</v>
      </c>
      <c r="AB1022">
        <v>-0.44317659248000002</v>
      </c>
      <c r="AC1022">
        <v>0.160341543793</v>
      </c>
      <c r="AD1022" s="55">
        <v>44516.209247685183</v>
      </c>
      <c r="AE1022" s="55">
        <v>44516.336430868054</v>
      </c>
      <c r="AF1022">
        <v>57963</v>
      </c>
      <c r="AG1022" t="s">
        <v>3205</v>
      </c>
      <c r="AH1022" t="s">
        <v>3206</v>
      </c>
      <c r="AI1022" t="s">
        <v>120</v>
      </c>
      <c r="AJ1022" t="s">
        <v>120</v>
      </c>
      <c r="AK1022" s="55">
        <v>44516.151192129626</v>
      </c>
      <c r="AL1022" s="55">
        <v>44516.250243055554</v>
      </c>
      <c r="AM1022" t="s">
        <v>4</v>
      </c>
      <c r="AN1022">
        <v>7745638</v>
      </c>
      <c r="AO1022" t="s">
        <v>32</v>
      </c>
      <c r="AP1022" t="s">
        <v>272</v>
      </c>
      <c r="AQ1022">
        <v>3</v>
      </c>
      <c r="AR1022" t="s">
        <v>197</v>
      </c>
      <c r="AS1022" t="s">
        <v>3205</v>
      </c>
      <c r="AT1022" s="53">
        <v>36161</v>
      </c>
      <c r="AU1022" t="s">
        <v>248</v>
      </c>
      <c r="AV1022" t="s">
        <v>197</v>
      </c>
      <c r="AW1022" t="s">
        <v>4</v>
      </c>
      <c r="AX1022" s="53">
        <v>44249</v>
      </c>
      <c r="AY1022" t="s">
        <v>123</v>
      </c>
      <c r="AZ1022" t="s">
        <v>52</v>
      </c>
      <c r="BA1022" t="s">
        <v>53</v>
      </c>
      <c r="BB1022" t="s">
        <v>233</v>
      </c>
      <c r="BC1022" t="s">
        <v>120</v>
      </c>
      <c r="BD1022" t="s">
        <v>124</v>
      </c>
      <c r="BE1022" t="s">
        <v>120</v>
      </c>
    </row>
    <row r="1023" spans="1:57" hidden="1" x14ac:dyDescent="0.3">
      <c r="A1023" s="55">
        <v>44515</v>
      </c>
      <c r="B1023" t="s">
        <v>8</v>
      </c>
      <c r="C1023" t="s">
        <v>32</v>
      </c>
      <c r="D1023" t="s">
        <v>33</v>
      </c>
      <c r="E1023">
        <v>3</v>
      </c>
      <c r="F1023" t="s">
        <v>52</v>
      </c>
      <c r="G1023" t="s">
        <v>53</v>
      </c>
      <c r="H1023" t="s">
        <v>116</v>
      </c>
      <c r="I1023" t="s">
        <v>69</v>
      </c>
      <c r="J1023" s="55">
        <v>44514</v>
      </c>
      <c r="K1023" s="55">
        <v>44515</v>
      </c>
      <c r="L1023">
        <v>4</v>
      </c>
      <c r="M1023" t="s">
        <v>117</v>
      </c>
      <c r="N1023">
        <v>0</v>
      </c>
      <c r="O1023">
        <v>12697140</v>
      </c>
      <c r="P1023" t="s">
        <v>118</v>
      </c>
      <c r="Q1023">
        <v>57977</v>
      </c>
      <c r="R1023">
        <v>0</v>
      </c>
      <c r="S1023">
        <v>5.3274900510000001E-3</v>
      </c>
      <c r="T1023" s="19">
        <v>144799.34</v>
      </c>
      <c r="U1023" s="19">
        <v>144669.93</v>
      </c>
      <c r="V1023" s="19">
        <f t="shared" si="15"/>
        <v>-129.41000000000349</v>
      </c>
      <c r="W1023">
        <v>0</v>
      </c>
      <c r="X1023">
        <v>0</v>
      </c>
      <c r="Y1023">
        <v>0</v>
      </c>
      <c r="Z1023">
        <v>-129.41000000000301</v>
      </c>
      <c r="AA1023">
        <v>144799.34</v>
      </c>
      <c r="AB1023">
        <v>-8.9371954320000002E-2</v>
      </c>
      <c r="AC1023">
        <v>0.32310177705999998</v>
      </c>
      <c r="AD1023" s="55">
        <v>44516.209247685183</v>
      </c>
      <c r="AE1023" s="55">
        <v>44516.336430868054</v>
      </c>
      <c r="AF1023">
        <v>57977</v>
      </c>
      <c r="AG1023" t="s">
        <v>3207</v>
      </c>
      <c r="AH1023">
        <v>7956</v>
      </c>
      <c r="AI1023" t="s">
        <v>120</v>
      </c>
      <c r="AJ1023" t="s">
        <v>120</v>
      </c>
      <c r="AK1023" s="55">
        <v>44516.151226851849</v>
      </c>
      <c r="AL1023" s="55">
        <v>44516.250243055554</v>
      </c>
      <c r="AM1023" t="s">
        <v>8</v>
      </c>
      <c r="AN1023">
        <v>6688080</v>
      </c>
      <c r="AO1023" t="s">
        <v>32</v>
      </c>
      <c r="AP1023" t="s">
        <v>33</v>
      </c>
      <c r="AQ1023">
        <v>3</v>
      </c>
      <c r="AR1023" t="s">
        <v>161</v>
      </c>
      <c r="AS1023" t="s">
        <v>3207</v>
      </c>
      <c r="AT1023" s="53">
        <v>36161</v>
      </c>
      <c r="AU1023" t="s">
        <v>240</v>
      </c>
      <c r="AV1023" t="s">
        <v>161</v>
      </c>
      <c r="AW1023" t="s">
        <v>8</v>
      </c>
      <c r="AX1023" s="53">
        <v>44249</v>
      </c>
      <c r="AY1023" t="s">
        <v>123</v>
      </c>
      <c r="AZ1023" t="s">
        <v>52</v>
      </c>
      <c r="BA1023" t="s">
        <v>53</v>
      </c>
      <c r="BB1023" t="s">
        <v>233</v>
      </c>
      <c r="BC1023" t="s">
        <v>120</v>
      </c>
      <c r="BD1023" t="s">
        <v>124</v>
      </c>
      <c r="BE1023" t="s">
        <v>120</v>
      </c>
    </row>
    <row r="1024" spans="1:57" hidden="1" x14ac:dyDescent="0.3">
      <c r="A1024" s="55">
        <v>44515</v>
      </c>
      <c r="B1024" t="s">
        <v>4</v>
      </c>
      <c r="C1024" t="s">
        <v>32</v>
      </c>
      <c r="D1024" t="s">
        <v>33</v>
      </c>
      <c r="E1024">
        <v>3</v>
      </c>
      <c r="F1024" t="s">
        <v>52</v>
      </c>
      <c r="G1024" t="s">
        <v>53</v>
      </c>
      <c r="H1024" t="s">
        <v>116</v>
      </c>
      <c r="I1024" t="s">
        <v>69</v>
      </c>
      <c r="J1024" s="55">
        <v>44514</v>
      </c>
      <c r="K1024" s="55">
        <v>44515</v>
      </c>
      <c r="L1024">
        <v>4</v>
      </c>
      <c r="M1024" t="s">
        <v>117</v>
      </c>
      <c r="N1024">
        <v>0</v>
      </c>
      <c r="O1024">
        <v>12697140</v>
      </c>
      <c r="P1024" t="s">
        <v>118</v>
      </c>
      <c r="Q1024">
        <v>57982</v>
      </c>
      <c r="R1024">
        <v>0</v>
      </c>
      <c r="S1024">
        <v>8.2346171230000004E-3</v>
      </c>
      <c r="T1024" s="19">
        <v>223814.05</v>
      </c>
      <c r="U1024" s="19">
        <v>226110.82</v>
      </c>
      <c r="V1024" s="19">
        <f t="shared" si="15"/>
        <v>2296.7700000000186</v>
      </c>
      <c r="W1024">
        <v>0</v>
      </c>
      <c r="X1024">
        <v>0</v>
      </c>
      <c r="Y1024">
        <v>0</v>
      </c>
      <c r="Z1024">
        <v>2296.77000000002</v>
      </c>
      <c r="AA1024">
        <v>223814.05</v>
      </c>
      <c r="AB1024">
        <v>1.0261956298099999</v>
      </c>
      <c r="AC1024">
        <v>1.6386182462359999</v>
      </c>
      <c r="AD1024" s="55">
        <v>44516.209247685183</v>
      </c>
      <c r="AE1024" s="55">
        <v>44516.336430868054</v>
      </c>
      <c r="AF1024">
        <v>57982</v>
      </c>
      <c r="AG1024" t="s">
        <v>3208</v>
      </c>
      <c r="AH1024" t="s">
        <v>3209</v>
      </c>
      <c r="AI1024" t="s">
        <v>120</v>
      </c>
      <c r="AJ1024" t="s">
        <v>120</v>
      </c>
      <c r="AK1024" s="55">
        <v>44516.151192129626</v>
      </c>
      <c r="AL1024" s="55">
        <v>44516.250243055554</v>
      </c>
      <c r="AM1024" t="s">
        <v>4</v>
      </c>
      <c r="AN1024" t="s">
        <v>3210</v>
      </c>
      <c r="AO1024" t="s">
        <v>32</v>
      </c>
      <c r="AP1024" t="s">
        <v>33</v>
      </c>
      <c r="AQ1024">
        <v>3</v>
      </c>
      <c r="AR1024" t="s">
        <v>197</v>
      </c>
      <c r="AS1024" t="s">
        <v>3208</v>
      </c>
      <c r="AT1024" s="53">
        <v>36161</v>
      </c>
      <c r="AU1024" t="s">
        <v>248</v>
      </c>
      <c r="AV1024" t="s">
        <v>197</v>
      </c>
      <c r="AW1024" t="s">
        <v>4</v>
      </c>
      <c r="AX1024" s="53">
        <v>44249</v>
      </c>
      <c r="AY1024" t="s">
        <v>123</v>
      </c>
      <c r="AZ1024" t="s">
        <v>52</v>
      </c>
      <c r="BA1024" t="s">
        <v>53</v>
      </c>
      <c r="BB1024" t="s">
        <v>233</v>
      </c>
      <c r="BC1024" t="s">
        <v>120</v>
      </c>
      <c r="BD1024" t="s">
        <v>124</v>
      </c>
      <c r="BE1024" t="s">
        <v>120</v>
      </c>
    </row>
    <row r="1025" spans="1:57" hidden="1" x14ac:dyDescent="0.3">
      <c r="A1025" s="55">
        <v>44515</v>
      </c>
      <c r="B1025" t="s">
        <v>3</v>
      </c>
      <c r="C1025" t="s">
        <v>32</v>
      </c>
      <c r="D1025" t="s">
        <v>33</v>
      </c>
      <c r="E1025">
        <v>3</v>
      </c>
      <c r="F1025" t="s">
        <v>52</v>
      </c>
      <c r="G1025" t="s">
        <v>53</v>
      </c>
      <c r="H1025" t="s">
        <v>116</v>
      </c>
      <c r="I1025" t="s">
        <v>69</v>
      </c>
      <c r="J1025" s="55">
        <v>44514</v>
      </c>
      <c r="K1025" s="55">
        <v>44515</v>
      </c>
      <c r="L1025">
        <v>4</v>
      </c>
      <c r="M1025" t="s">
        <v>117</v>
      </c>
      <c r="N1025">
        <v>0</v>
      </c>
      <c r="O1025">
        <v>12697140</v>
      </c>
      <c r="P1025" t="s">
        <v>118</v>
      </c>
      <c r="Q1025">
        <v>58009</v>
      </c>
      <c r="R1025">
        <v>0</v>
      </c>
      <c r="S1025">
        <v>8.3469706469999991E-3</v>
      </c>
      <c r="T1025" s="19">
        <v>226867.78</v>
      </c>
      <c r="U1025" s="19">
        <v>227516.79999999999</v>
      </c>
      <c r="V1025" s="19">
        <f t="shared" si="15"/>
        <v>649.01999999998952</v>
      </c>
      <c r="W1025">
        <v>0</v>
      </c>
      <c r="X1025">
        <v>0</v>
      </c>
      <c r="Y1025">
        <v>0</v>
      </c>
      <c r="Z1025">
        <v>649.01999999998895</v>
      </c>
      <c r="AA1025">
        <v>226867.78</v>
      </c>
      <c r="AB1025">
        <v>0.28607852556199997</v>
      </c>
      <c r="AC1025">
        <v>0.89314194577399997</v>
      </c>
      <c r="AD1025" s="55">
        <v>44516.209247685183</v>
      </c>
      <c r="AE1025" s="55">
        <v>44516.336430868054</v>
      </c>
      <c r="AF1025">
        <v>58009</v>
      </c>
      <c r="AG1025" t="s">
        <v>3211</v>
      </c>
      <c r="AH1025" t="s">
        <v>3212</v>
      </c>
      <c r="AI1025" t="s">
        <v>120</v>
      </c>
      <c r="AJ1025" t="s">
        <v>120</v>
      </c>
      <c r="AK1025" s="55">
        <v>44516.151261574072</v>
      </c>
      <c r="AL1025" s="55">
        <v>44516.250254629631</v>
      </c>
      <c r="AM1025" t="s">
        <v>3</v>
      </c>
      <c r="AN1025">
        <v>4713490</v>
      </c>
      <c r="AO1025" t="s">
        <v>32</v>
      </c>
      <c r="AP1025" t="s">
        <v>33</v>
      </c>
      <c r="AQ1025">
        <v>3</v>
      </c>
      <c r="AR1025" t="s">
        <v>266</v>
      </c>
      <c r="AS1025" t="s">
        <v>3211</v>
      </c>
      <c r="AT1025" s="53">
        <v>36161</v>
      </c>
      <c r="AU1025" t="s">
        <v>267</v>
      </c>
      <c r="AV1025" t="s">
        <v>268</v>
      </c>
      <c r="AW1025" t="s">
        <v>3</v>
      </c>
      <c r="AX1025" s="53">
        <v>44249</v>
      </c>
      <c r="AY1025" t="s">
        <v>123</v>
      </c>
      <c r="AZ1025" t="s">
        <v>52</v>
      </c>
      <c r="BA1025" t="s">
        <v>53</v>
      </c>
      <c r="BB1025" t="s">
        <v>233</v>
      </c>
      <c r="BC1025" t="s">
        <v>120</v>
      </c>
      <c r="BD1025" t="s">
        <v>124</v>
      </c>
      <c r="BE1025" t="s">
        <v>120</v>
      </c>
    </row>
    <row r="1026" spans="1:57" hidden="1" x14ac:dyDescent="0.3">
      <c r="A1026" s="55">
        <v>44515</v>
      </c>
      <c r="B1026" t="s">
        <v>8</v>
      </c>
      <c r="C1026" t="s">
        <v>32</v>
      </c>
      <c r="D1026" t="s">
        <v>33</v>
      </c>
      <c r="E1026">
        <v>3</v>
      </c>
      <c r="F1026" t="s">
        <v>52</v>
      </c>
      <c r="G1026" t="s">
        <v>53</v>
      </c>
      <c r="H1026" t="s">
        <v>116</v>
      </c>
      <c r="I1026" t="s">
        <v>69</v>
      </c>
      <c r="J1026" s="55">
        <v>44514</v>
      </c>
      <c r="K1026" s="55">
        <v>44515</v>
      </c>
      <c r="L1026">
        <v>4</v>
      </c>
      <c r="M1026" t="s">
        <v>117</v>
      </c>
      <c r="N1026">
        <v>0</v>
      </c>
      <c r="O1026">
        <v>12697140</v>
      </c>
      <c r="P1026" t="s">
        <v>118</v>
      </c>
      <c r="Q1026">
        <v>58015</v>
      </c>
      <c r="R1026">
        <v>0</v>
      </c>
      <c r="S1026">
        <v>1.1659030016000001E-2</v>
      </c>
      <c r="T1026" s="19">
        <v>316888.40999999997</v>
      </c>
      <c r="U1026" s="19">
        <v>324299.65999999997</v>
      </c>
      <c r="V1026" s="19">
        <f t="shared" si="15"/>
        <v>7411.25</v>
      </c>
      <c r="W1026">
        <v>0</v>
      </c>
      <c r="X1026">
        <v>0</v>
      </c>
      <c r="Y1026">
        <v>0</v>
      </c>
      <c r="Z1026">
        <v>7411.25</v>
      </c>
      <c r="AA1026">
        <v>316888.40999999997</v>
      </c>
      <c r="AB1026">
        <v>2.3387570406879998</v>
      </c>
      <c r="AC1026">
        <v>2.761257434155</v>
      </c>
      <c r="AD1026" s="55">
        <v>44516.209247685183</v>
      </c>
      <c r="AE1026" s="55">
        <v>44516.336430868054</v>
      </c>
      <c r="AF1026">
        <v>58015</v>
      </c>
      <c r="AG1026" t="s">
        <v>3213</v>
      </c>
      <c r="AH1026">
        <v>3436</v>
      </c>
      <c r="AI1026" t="s">
        <v>120</v>
      </c>
      <c r="AJ1026" t="s">
        <v>120</v>
      </c>
      <c r="AK1026" s="55">
        <v>44516.151226851849</v>
      </c>
      <c r="AL1026" s="55">
        <v>44516.250243055554</v>
      </c>
      <c r="AM1026" t="s">
        <v>8</v>
      </c>
      <c r="AN1026" t="s">
        <v>3214</v>
      </c>
      <c r="AO1026" t="s">
        <v>32</v>
      </c>
      <c r="AP1026" t="s">
        <v>33</v>
      </c>
      <c r="AQ1026">
        <v>3</v>
      </c>
      <c r="AR1026" t="s">
        <v>161</v>
      </c>
      <c r="AS1026" t="s">
        <v>3213</v>
      </c>
      <c r="AT1026" s="53">
        <v>36161</v>
      </c>
      <c r="AU1026" t="s">
        <v>240</v>
      </c>
      <c r="AV1026" t="s">
        <v>161</v>
      </c>
      <c r="AW1026" t="s">
        <v>8</v>
      </c>
      <c r="AX1026" s="53">
        <v>44249</v>
      </c>
      <c r="AY1026" t="s">
        <v>123</v>
      </c>
      <c r="AZ1026" t="s">
        <v>52</v>
      </c>
      <c r="BA1026" t="s">
        <v>53</v>
      </c>
      <c r="BB1026" t="s">
        <v>233</v>
      </c>
      <c r="BC1026" t="s">
        <v>120</v>
      </c>
      <c r="BD1026" t="s">
        <v>124</v>
      </c>
      <c r="BE1026" t="s">
        <v>120</v>
      </c>
    </row>
    <row r="1027" spans="1:57" hidden="1" x14ac:dyDescent="0.3">
      <c r="A1027" s="55">
        <v>44515</v>
      </c>
      <c r="B1027" t="s">
        <v>5</v>
      </c>
      <c r="C1027" t="s">
        <v>32</v>
      </c>
      <c r="D1027" t="s">
        <v>33</v>
      </c>
      <c r="E1027">
        <v>3</v>
      </c>
      <c r="F1027" t="s">
        <v>52</v>
      </c>
      <c r="G1027" t="s">
        <v>53</v>
      </c>
      <c r="H1027" t="s">
        <v>116</v>
      </c>
      <c r="I1027" t="s">
        <v>69</v>
      </c>
      <c r="J1027" s="55">
        <v>44514</v>
      </c>
      <c r="K1027" s="55">
        <v>44515</v>
      </c>
      <c r="L1027">
        <v>4</v>
      </c>
      <c r="M1027" t="s">
        <v>117</v>
      </c>
      <c r="N1027">
        <v>0</v>
      </c>
      <c r="O1027">
        <v>12697140</v>
      </c>
      <c r="P1027" t="s">
        <v>118</v>
      </c>
      <c r="Q1027">
        <v>58028</v>
      </c>
      <c r="R1027">
        <v>0</v>
      </c>
      <c r="S1027">
        <v>1.0688921665E-2</v>
      </c>
      <c r="T1027" s="19">
        <v>290521.2</v>
      </c>
      <c r="U1027" s="19">
        <v>295722.87</v>
      </c>
      <c r="V1027" s="19">
        <f t="shared" ref="V1027:V1090" si="16">U1027-T1027</f>
        <v>5201.6699999999837</v>
      </c>
      <c r="W1027">
        <v>0</v>
      </c>
      <c r="X1027">
        <v>0</v>
      </c>
      <c r="Y1027">
        <v>0</v>
      </c>
      <c r="Z1027">
        <v>5201.6699999999801</v>
      </c>
      <c r="AA1027">
        <v>290521.2</v>
      </c>
      <c r="AB1027">
        <v>1.7904614189950001</v>
      </c>
      <c r="AC1027">
        <v>1.9112627986349999</v>
      </c>
      <c r="AD1027" s="55">
        <v>44516.209247685183</v>
      </c>
      <c r="AE1027" s="55">
        <v>44516.336430868054</v>
      </c>
      <c r="AF1027">
        <v>58028</v>
      </c>
      <c r="AG1027" t="s">
        <v>3215</v>
      </c>
      <c r="AH1027" t="s">
        <v>1009</v>
      </c>
      <c r="AI1027" t="s">
        <v>120</v>
      </c>
      <c r="AJ1027" t="s">
        <v>120</v>
      </c>
      <c r="AK1027" s="55">
        <v>44516.151203703703</v>
      </c>
      <c r="AL1027" s="55">
        <v>44516.250243055554</v>
      </c>
      <c r="AM1027" t="s">
        <v>5</v>
      </c>
      <c r="AN1027" t="s">
        <v>3216</v>
      </c>
      <c r="AO1027" t="s">
        <v>32</v>
      </c>
      <c r="AP1027" t="s">
        <v>33</v>
      </c>
      <c r="AQ1027">
        <v>3</v>
      </c>
      <c r="AR1027" t="s">
        <v>167</v>
      </c>
      <c r="AS1027" t="s">
        <v>3215</v>
      </c>
      <c r="AT1027" s="53">
        <v>36161</v>
      </c>
      <c r="AU1027" t="s">
        <v>241</v>
      </c>
      <c r="AV1027" t="s">
        <v>167</v>
      </c>
      <c r="AW1027" t="s">
        <v>5</v>
      </c>
      <c r="AX1027" s="53">
        <v>44249</v>
      </c>
      <c r="AY1027" t="s">
        <v>123</v>
      </c>
      <c r="AZ1027" t="s">
        <v>52</v>
      </c>
      <c r="BA1027" t="s">
        <v>53</v>
      </c>
      <c r="BB1027" t="s">
        <v>233</v>
      </c>
      <c r="BC1027" t="s">
        <v>120</v>
      </c>
      <c r="BD1027" t="s">
        <v>124</v>
      </c>
      <c r="BE1027" t="s">
        <v>120</v>
      </c>
    </row>
    <row r="1028" spans="1:57" hidden="1" x14ac:dyDescent="0.3">
      <c r="A1028" s="55">
        <v>44515</v>
      </c>
      <c r="B1028" t="s">
        <v>8</v>
      </c>
      <c r="C1028" t="s">
        <v>32</v>
      </c>
      <c r="D1028" t="s">
        <v>33</v>
      </c>
      <c r="E1028">
        <v>3</v>
      </c>
      <c r="F1028" t="s">
        <v>52</v>
      </c>
      <c r="G1028" t="s">
        <v>53</v>
      </c>
      <c r="H1028" t="s">
        <v>116</v>
      </c>
      <c r="I1028" t="s">
        <v>69</v>
      </c>
      <c r="J1028" s="55">
        <v>44514</v>
      </c>
      <c r="K1028" s="55">
        <v>44515</v>
      </c>
      <c r="L1028">
        <v>4</v>
      </c>
      <c r="M1028" t="s">
        <v>117</v>
      </c>
      <c r="N1028">
        <v>0</v>
      </c>
      <c r="O1028">
        <v>12697140</v>
      </c>
      <c r="P1028" t="s">
        <v>118</v>
      </c>
      <c r="Q1028">
        <v>58030</v>
      </c>
      <c r="R1028">
        <v>0</v>
      </c>
      <c r="S1028">
        <v>5.7875374699999996E-3</v>
      </c>
      <c r="T1028" s="19">
        <v>157303.26999999999</v>
      </c>
      <c r="U1028" s="19">
        <v>161106.99</v>
      </c>
      <c r="V1028" s="19">
        <f t="shared" si="16"/>
        <v>3803.7200000000012</v>
      </c>
      <c r="W1028">
        <v>0</v>
      </c>
      <c r="X1028">
        <v>0</v>
      </c>
      <c r="Y1028">
        <v>0</v>
      </c>
      <c r="Z1028">
        <v>3803.72</v>
      </c>
      <c r="AA1028">
        <v>157303.26999999999</v>
      </c>
      <c r="AB1028">
        <v>2.4180806921559999</v>
      </c>
      <c r="AC1028">
        <v>2.8409090909089998</v>
      </c>
      <c r="AD1028" s="55">
        <v>44516.209247685183</v>
      </c>
      <c r="AE1028" s="55">
        <v>44516.336430868054</v>
      </c>
      <c r="AF1028">
        <v>58030</v>
      </c>
      <c r="AG1028" t="s">
        <v>3217</v>
      </c>
      <c r="AH1028">
        <v>3635</v>
      </c>
      <c r="AI1028" t="s">
        <v>120</v>
      </c>
      <c r="AJ1028" t="s">
        <v>120</v>
      </c>
      <c r="AK1028" s="55">
        <v>44516.151226851849</v>
      </c>
      <c r="AL1028" s="55">
        <v>44516.250243055554</v>
      </c>
      <c r="AM1028" t="s">
        <v>8</v>
      </c>
      <c r="AN1028" t="s">
        <v>3218</v>
      </c>
      <c r="AO1028" t="s">
        <v>32</v>
      </c>
      <c r="AP1028" t="s">
        <v>33</v>
      </c>
      <c r="AQ1028">
        <v>3</v>
      </c>
      <c r="AR1028" t="s">
        <v>161</v>
      </c>
      <c r="AS1028" t="s">
        <v>3217</v>
      </c>
      <c r="AT1028" s="53">
        <v>36161</v>
      </c>
      <c r="AU1028" t="s">
        <v>240</v>
      </c>
      <c r="AV1028" t="s">
        <v>161</v>
      </c>
      <c r="AW1028" t="s">
        <v>8</v>
      </c>
      <c r="AX1028" s="53">
        <v>44249</v>
      </c>
      <c r="AY1028" t="s">
        <v>123</v>
      </c>
      <c r="AZ1028" t="s">
        <v>52</v>
      </c>
      <c r="BA1028" t="s">
        <v>53</v>
      </c>
      <c r="BB1028" t="s">
        <v>233</v>
      </c>
      <c r="BC1028" t="s">
        <v>120</v>
      </c>
      <c r="BD1028" t="s">
        <v>124</v>
      </c>
      <c r="BE1028" t="s">
        <v>120</v>
      </c>
    </row>
    <row r="1029" spans="1:57" hidden="1" x14ac:dyDescent="0.3">
      <c r="A1029" s="55">
        <v>44515</v>
      </c>
      <c r="B1029" t="s">
        <v>13</v>
      </c>
      <c r="C1029" t="s">
        <v>32</v>
      </c>
      <c r="D1029" t="s">
        <v>272</v>
      </c>
      <c r="E1029">
        <v>3</v>
      </c>
      <c r="F1029" t="s">
        <v>52</v>
      </c>
      <c r="G1029" t="s">
        <v>53</v>
      </c>
      <c r="H1029" t="s">
        <v>116</v>
      </c>
      <c r="I1029" t="s">
        <v>69</v>
      </c>
      <c r="J1029" s="55">
        <v>44514</v>
      </c>
      <c r="K1029" s="55">
        <v>44515</v>
      </c>
      <c r="L1029">
        <v>4</v>
      </c>
      <c r="M1029" t="s">
        <v>117</v>
      </c>
      <c r="N1029">
        <v>0</v>
      </c>
      <c r="O1029">
        <v>12697140</v>
      </c>
      <c r="P1029" t="s">
        <v>118</v>
      </c>
      <c r="Q1029">
        <v>58032</v>
      </c>
      <c r="R1029">
        <v>0</v>
      </c>
      <c r="S1029">
        <v>2.0732184282E-2</v>
      </c>
      <c r="T1029" s="19">
        <v>563493.61</v>
      </c>
      <c r="U1029" s="19">
        <v>570984.14</v>
      </c>
      <c r="V1029" s="19">
        <f t="shared" si="16"/>
        <v>7490.5300000000279</v>
      </c>
      <c r="W1029">
        <v>0</v>
      </c>
      <c r="X1029">
        <v>0</v>
      </c>
      <c r="Y1029">
        <v>0</v>
      </c>
      <c r="Z1029">
        <v>7490.5300000000298</v>
      </c>
      <c r="AA1029">
        <v>563493.61</v>
      </c>
      <c r="AB1029">
        <v>1.3293016756660001</v>
      </c>
      <c r="AC1029">
        <v>1.7297802711550001</v>
      </c>
      <c r="AD1029" s="55">
        <v>44516.209247685183</v>
      </c>
      <c r="AE1029" s="55">
        <v>44516.336430868054</v>
      </c>
      <c r="AF1029">
        <v>58032</v>
      </c>
      <c r="AG1029" t="s">
        <v>3219</v>
      </c>
      <c r="AH1029" t="s">
        <v>3220</v>
      </c>
      <c r="AI1029" t="s">
        <v>120</v>
      </c>
      <c r="AJ1029" t="s">
        <v>120</v>
      </c>
      <c r="AK1029" s="55">
        <v>44516.151273148149</v>
      </c>
      <c r="AL1029" s="55">
        <v>44516.250254629631</v>
      </c>
      <c r="AM1029" t="s">
        <v>13</v>
      </c>
      <c r="AN1029" t="s">
        <v>3221</v>
      </c>
      <c r="AO1029" t="s">
        <v>32</v>
      </c>
      <c r="AP1029" t="s">
        <v>272</v>
      </c>
      <c r="AQ1029">
        <v>3</v>
      </c>
      <c r="AR1029" t="s">
        <v>122</v>
      </c>
      <c r="AS1029" t="s">
        <v>3219</v>
      </c>
      <c r="AT1029" s="53">
        <v>36161</v>
      </c>
      <c r="AU1029" t="s">
        <v>232</v>
      </c>
      <c r="AV1029" t="s">
        <v>122</v>
      </c>
      <c r="AW1029" t="s">
        <v>13</v>
      </c>
      <c r="AX1029" s="53">
        <v>44249</v>
      </c>
      <c r="AY1029" t="s">
        <v>123</v>
      </c>
      <c r="AZ1029" t="s">
        <v>52</v>
      </c>
      <c r="BA1029" t="s">
        <v>53</v>
      </c>
      <c r="BB1029" t="s">
        <v>233</v>
      </c>
      <c r="BC1029" t="s">
        <v>120</v>
      </c>
      <c r="BD1029" t="s">
        <v>124</v>
      </c>
      <c r="BE1029" t="s">
        <v>120</v>
      </c>
    </row>
    <row r="1030" spans="1:57" hidden="1" x14ac:dyDescent="0.3">
      <c r="A1030" s="55">
        <v>44515</v>
      </c>
      <c r="B1030" t="s">
        <v>13</v>
      </c>
      <c r="C1030" t="s">
        <v>32</v>
      </c>
      <c r="D1030" t="s">
        <v>33</v>
      </c>
      <c r="E1030">
        <v>3</v>
      </c>
      <c r="F1030" t="s">
        <v>52</v>
      </c>
      <c r="G1030" t="s">
        <v>53</v>
      </c>
      <c r="H1030" t="s">
        <v>116</v>
      </c>
      <c r="I1030" t="s">
        <v>69</v>
      </c>
      <c r="J1030" s="55">
        <v>44514</v>
      </c>
      <c r="K1030" s="55">
        <v>44515</v>
      </c>
      <c r="L1030">
        <v>4</v>
      </c>
      <c r="M1030" t="s">
        <v>117</v>
      </c>
      <c r="N1030">
        <v>0</v>
      </c>
      <c r="O1030">
        <v>12697140</v>
      </c>
      <c r="P1030" t="s">
        <v>118</v>
      </c>
      <c r="Q1030">
        <v>58047</v>
      </c>
      <c r="R1030">
        <v>0</v>
      </c>
      <c r="S1030">
        <v>1.9275001678999999E-2</v>
      </c>
      <c r="T1030" s="19">
        <v>523887.89</v>
      </c>
      <c r="U1030" s="19">
        <v>402153.75</v>
      </c>
      <c r="V1030" s="19">
        <f t="shared" si="16"/>
        <v>-121734.14000000001</v>
      </c>
      <c r="W1030">
        <v>-126934.45</v>
      </c>
      <c r="X1030">
        <v>0</v>
      </c>
      <c r="Y1030">
        <v>-126934.45</v>
      </c>
      <c r="Z1030">
        <v>5200.3099999999804</v>
      </c>
      <c r="AA1030">
        <v>523887.89</v>
      </c>
      <c r="AB1030">
        <v>0.99263794778699999</v>
      </c>
      <c r="AC1030">
        <v>1.3917884481559999</v>
      </c>
      <c r="AD1030" s="55">
        <v>44516.209247685183</v>
      </c>
      <c r="AE1030" s="55">
        <v>44516.336430868054</v>
      </c>
      <c r="AF1030">
        <v>58047</v>
      </c>
      <c r="AG1030" t="s">
        <v>796</v>
      </c>
      <c r="AH1030" t="s">
        <v>3222</v>
      </c>
      <c r="AI1030" t="s">
        <v>120</v>
      </c>
      <c r="AJ1030">
        <v>0</v>
      </c>
      <c r="AK1030" s="55">
        <v>44516.151238425926</v>
      </c>
      <c r="AL1030" s="55">
        <v>44516.250243055554</v>
      </c>
      <c r="AM1030" t="s">
        <v>13</v>
      </c>
      <c r="AN1030" t="s">
        <v>3223</v>
      </c>
      <c r="AO1030" t="s">
        <v>32</v>
      </c>
      <c r="AP1030" t="s">
        <v>33</v>
      </c>
      <c r="AQ1030">
        <v>3</v>
      </c>
      <c r="AR1030" t="s">
        <v>122</v>
      </c>
      <c r="AS1030" t="s">
        <v>796</v>
      </c>
      <c r="AT1030" s="53">
        <v>36161</v>
      </c>
      <c r="AU1030" t="s">
        <v>232</v>
      </c>
      <c r="AV1030" t="s">
        <v>122</v>
      </c>
      <c r="AW1030" t="s">
        <v>13</v>
      </c>
      <c r="AX1030" s="53">
        <v>44249</v>
      </c>
      <c r="AY1030" t="s">
        <v>123</v>
      </c>
      <c r="AZ1030" t="s">
        <v>52</v>
      </c>
      <c r="BA1030" t="s">
        <v>53</v>
      </c>
      <c r="BB1030" t="s">
        <v>233</v>
      </c>
      <c r="BC1030" t="s">
        <v>120</v>
      </c>
      <c r="BD1030" t="s">
        <v>124</v>
      </c>
      <c r="BE1030" t="s">
        <v>120</v>
      </c>
    </row>
    <row r="1031" spans="1:57" hidden="1" x14ac:dyDescent="0.3">
      <c r="A1031" s="55">
        <v>44515</v>
      </c>
      <c r="B1031" t="s">
        <v>4</v>
      </c>
      <c r="C1031" t="s">
        <v>32</v>
      </c>
      <c r="D1031" t="s">
        <v>33</v>
      </c>
      <c r="E1031">
        <v>3</v>
      </c>
      <c r="F1031" t="s">
        <v>52</v>
      </c>
      <c r="G1031" t="s">
        <v>53</v>
      </c>
      <c r="H1031" t="s">
        <v>116</v>
      </c>
      <c r="I1031" t="s">
        <v>69</v>
      </c>
      <c r="J1031" s="55">
        <v>44514</v>
      </c>
      <c r="K1031" s="55">
        <v>44515</v>
      </c>
      <c r="L1031">
        <v>4</v>
      </c>
      <c r="M1031" t="s">
        <v>117</v>
      </c>
      <c r="N1031">
        <v>0</v>
      </c>
      <c r="O1031">
        <v>12697140</v>
      </c>
      <c r="P1031" t="s">
        <v>118</v>
      </c>
      <c r="Q1031">
        <v>58094</v>
      </c>
      <c r="R1031">
        <v>0</v>
      </c>
      <c r="S1031">
        <v>2.0080180045999999E-2</v>
      </c>
      <c r="T1031" s="19">
        <v>545772.36</v>
      </c>
      <c r="U1031" s="19">
        <v>427233.56</v>
      </c>
      <c r="V1031" s="19">
        <f t="shared" si="16"/>
        <v>-118538.79999999999</v>
      </c>
      <c r="W1031">
        <v>-125157.87</v>
      </c>
      <c r="X1031">
        <v>0</v>
      </c>
      <c r="Y1031">
        <v>-125157.87</v>
      </c>
      <c r="Z1031">
        <v>6619.0700000000097</v>
      </c>
      <c r="AA1031">
        <v>545772.36</v>
      </c>
      <c r="AB1031">
        <v>1.2127895227229999</v>
      </c>
      <c r="AC1031">
        <v>1.826346778052</v>
      </c>
      <c r="AD1031" s="55">
        <v>44516.209247685183</v>
      </c>
      <c r="AE1031" s="55">
        <v>44516.336430868054</v>
      </c>
      <c r="AF1031">
        <v>58094</v>
      </c>
      <c r="AG1031" t="s">
        <v>3224</v>
      </c>
      <c r="AH1031" t="s">
        <v>3225</v>
      </c>
      <c r="AI1031" t="s">
        <v>120</v>
      </c>
      <c r="AJ1031" t="s">
        <v>120</v>
      </c>
      <c r="AK1031" s="55">
        <v>44516.151192129626</v>
      </c>
      <c r="AL1031" s="55">
        <v>44516.250243055554</v>
      </c>
      <c r="AM1031" t="s">
        <v>4</v>
      </c>
      <c r="AN1031" t="s">
        <v>3226</v>
      </c>
      <c r="AO1031" t="s">
        <v>32</v>
      </c>
      <c r="AP1031" t="s">
        <v>33</v>
      </c>
      <c r="AQ1031">
        <v>3</v>
      </c>
      <c r="AR1031" t="s">
        <v>336</v>
      </c>
      <c r="AS1031" t="s">
        <v>3224</v>
      </c>
      <c r="AT1031" s="53">
        <v>36161</v>
      </c>
      <c r="AU1031" t="s">
        <v>337</v>
      </c>
      <c r="AV1031" t="s">
        <v>336</v>
      </c>
      <c r="AW1031" t="s">
        <v>4</v>
      </c>
      <c r="AX1031" s="53">
        <v>44249</v>
      </c>
      <c r="AY1031" t="s">
        <v>123</v>
      </c>
      <c r="AZ1031" t="s">
        <v>52</v>
      </c>
      <c r="BA1031" t="s">
        <v>53</v>
      </c>
      <c r="BB1031" t="s">
        <v>233</v>
      </c>
      <c r="BC1031" t="s">
        <v>120</v>
      </c>
      <c r="BD1031" t="s">
        <v>124</v>
      </c>
      <c r="BE1031" t="s">
        <v>120</v>
      </c>
    </row>
    <row r="1032" spans="1:57" hidden="1" x14ac:dyDescent="0.3">
      <c r="A1032" s="55">
        <v>44515</v>
      </c>
      <c r="B1032" t="s">
        <v>2</v>
      </c>
      <c r="C1032" t="s">
        <v>32</v>
      </c>
      <c r="D1032" t="s">
        <v>33</v>
      </c>
      <c r="E1032">
        <v>3</v>
      </c>
      <c r="F1032" t="s">
        <v>52</v>
      </c>
      <c r="G1032" t="s">
        <v>53</v>
      </c>
      <c r="H1032" t="s">
        <v>116</v>
      </c>
      <c r="I1032" t="s">
        <v>69</v>
      </c>
      <c r="J1032" s="55">
        <v>44514</v>
      </c>
      <c r="K1032" s="55">
        <v>44515</v>
      </c>
      <c r="L1032">
        <v>4</v>
      </c>
      <c r="M1032" t="s">
        <v>117</v>
      </c>
      <c r="N1032">
        <v>0</v>
      </c>
      <c r="O1032">
        <v>12697140</v>
      </c>
      <c r="P1032" t="s">
        <v>118</v>
      </c>
      <c r="Q1032">
        <v>58100</v>
      </c>
      <c r="R1032">
        <v>0</v>
      </c>
      <c r="S1032">
        <v>2.3539124908E-2</v>
      </c>
      <c r="T1032" s="19">
        <v>639785.28697444801</v>
      </c>
      <c r="U1032" s="19">
        <v>478013.50289866101</v>
      </c>
      <c r="V1032" s="19">
        <f t="shared" si="16"/>
        <v>-161771.784075787</v>
      </c>
      <c r="W1032">
        <v>-158907.60999999999</v>
      </c>
      <c r="X1032">
        <v>0</v>
      </c>
      <c r="Y1032">
        <v>-158907.60999999999</v>
      </c>
      <c r="Z1032">
        <v>-2864.1740757870102</v>
      </c>
      <c r="AA1032">
        <v>639785.28697444801</v>
      </c>
      <c r="AB1032">
        <v>-0.44767739022800002</v>
      </c>
      <c r="AC1032">
        <v>0</v>
      </c>
      <c r="AD1032" s="55">
        <v>44516.209247685183</v>
      </c>
      <c r="AE1032" s="55">
        <v>44516.336430868054</v>
      </c>
      <c r="AF1032">
        <v>58100</v>
      </c>
      <c r="AG1032" t="s">
        <v>3063</v>
      </c>
      <c r="AH1032" t="s">
        <v>3227</v>
      </c>
      <c r="AI1032" t="s">
        <v>120</v>
      </c>
      <c r="AJ1032" t="s">
        <v>120</v>
      </c>
      <c r="AK1032" s="55">
        <v>44516.151203703703</v>
      </c>
      <c r="AL1032" s="55">
        <v>44516.250243055554</v>
      </c>
      <c r="AM1032" t="s">
        <v>2</v>
      </c>
      <c r="AN1032">
        <v>5962309</v>
      </c>
      <c r="AO1032" t="s">
        <v>32</v>
      </c>
      <c r="AP1032" t="s">
        <v>33</v>
      </c>
      <c r="AQ1032">
        <v>3</v>
      </c>
      <c r="AR1032" t="s">
        <v>140</v>
      </c>
      <c r="AS1032" t="s">
        <v>3063</v>
      </c>
      <c r="AT1032" s="53">
        <v>36161</v>
      </c>
      <c r="AU1032" t="s">
        <v>237</v>
      </c>
      <c r="AV1032" t="s">
        <v>140</v>
      </c>
      <c r="AW1032" t="s">
        <v>2</v>
      </c>
      <c r="AX1032" s="53">
        <v>44249</v>
      </c>
      <c r="AY1032" t="s">
        <v>123</v>
      </c>
      <c r="AZ1032" t="s">
        <v>52</v>
      </c>
      <c r="BA1032" t="s">
        <v>53</v>
      </c>
      <c r="BB1032" t="s">
        <v>233</v>
      </c>
      <c r="BC1032" t="s">
        <v>120</v>
      </c>
      <c r="BD1032" t="s">
        <v>124</v>
      </c>
      <c r="BE1032" t="s">
        <v>120</v>
      </c>
    </row>
    <row r="1033" spans="1:57" hidden="1" x14ac:dyDescent="0.3">
      <c r="A1033" s="55">
        <v>44515</v>
      </c>
      <c r="B1033" t="s">
        <v>5</v>
      </c>
      <c r="C1033" t="s">
        <v>32</v>
      </c>
      <c r="D1033" t="s">
        <v>33</v>
      </c>
      <c r="E1033">
        <v>3</v>
      </c>
      <c r="F1033" t="s">
        <v>52</v>
      </c>
      <c r="G1033" t="s">
        <v>53</v>
      </c>
      <c r="H1033" t="s">
        <v>116</v>
      </c>
      <c r="I1033" t="s">
        <v>69</v>
      </c>
      <c r="J1033" s="55">
        <v>44514</v>
      </c>
      <c r="K1033" s="55">
        <v>44515</v>
      </c>
      <c r="L1033">
        <v>4</v>
      </c>
      <c r="M1033" t="s">
        <v>117</v>
      </c>
      <c r="N1033">
        <v>0</v>
      </c>
      <c r="O1033">
        <v>12697140</v>
      </c>
      <c r="P1033" t="s">
        <v>118</v>
      </c>
      <c r="Q1033">
        <v>58102</v>
      </c>
      <c r="R1033">
        <v>0</v>
      </c>
      <c r="S1033">
        <v>1.1493967948999999E-2</v>
      </c>
      <c r="T1033" s="19">
        <v>312402.08</v>
      </c>
      <c r="U1033" s="19">
        <v>188984.65</v>
      </c>
      <c r="V1033" s="19">
        <f t="shared" si="16"/>
        <v>-123417.43000000002</v>
      </c>
      <c r="W1033">
        <v>-124105.76</v>
      </c>
      <c r="X1033">
        <v>0</v>
      </c>
      <c r="Y1033">
        <v>-124105.76</v>
      </c>
      <c r="Z1033">
        <v>688.32999999997298</v>
      </c>
      <c r="AA1033">
        <v>312402.08</v>
      </c>
      <c r="AB1033">
        <v>0.220334640538</v>
      </c>
      <c r="AC1033">
        <v>0.33927056827800001</v>
      </c>
      <c r="AD1033" s="55">
        <v>44516.209247685183</v>
      </c>
      <c r="AE1033" s="55">
        <v>44516.336430868054</v>
      </c>
      <c r="AF1033">
        <v>58102</v>
      </c>
      <c r="AG1033" t="s">
        <v>3228</v>
      </c>
      <c r="AH1033" t="s">
        <v>3229</v>
      </c>
      <c r="AI1033" t="s">
        <v>120</v>
      </c>
      <c r="AJ1033">
        <v>0</v>
      </c>
      <c r="AK1033" s="55">
        <v>44516.151203703703</v>
      </c>
      <c r="AL1033" s="55">
        <v>44516.250243055554</v>
      </c>
      <c r="AM1033" t="s">
        <v>5</v>
      </c>
      <c r="AN1033" t="s">
        <v>3230</v>
      </c>
      <c r="AO1033" t="s">
        <v>32</v>
      </c>
      <c r="AP1033" t="s">
        <v>33</v>
      </c>
      <c r="AQ1033">
        <v>3</v>
      </c>
      <c r="AR1033" t="s">
        <v>167</v>
      </c>
      <c r="AS1033" t="s">
        <v>3228</v>
      </c>
      <c r="AT1033" s="53">
        <v>36161</v>
      </c>
      <c r="AU1033" t="s">
        <v>241</v>
      </c>
      <c r="AV1033" t="s">
        <v>167</v>
      </c>
      <c r="AW1033" t="s">
        <v>5</v>
      </c>
      <c r="AX1033" s="53">
        <v>44249</v>
      </c>
      <c r="AY1033" t="s">
        <v>123</v>
      </c>
      <c r="AZ1033" t="s">
        <v>52</v>
      </c>
      <c r="BA1033" t="s">
        <v>53</v>
      </c>
      <c r="BB1033" t="s">
        <v>233</v>
      </c>
      <c r="BC1033" t="s">
        <v>120</v>
      </c>
      <c r="BD1033" t="s">
        <v>124</v>
      </c>
      <c r="BE1033" t="s">
        <v>120</v>
      </c>
    </row>
    <row r="1034" spans="1:57" hidden="1" x14ac:dyDescent="0.3">
      <c r="A1034" s="55">
        <v>44515</v>
      </c>
      <c r="B1034" t="s">
        <v>8</v>
      </c>
      <c r="C1034" t="s">
        <v>32</v>
      </c>
      <c r="D1034" t="s">
        <v>33</v>
      </c>
      <c r="E1034">
        <v>3</v>
      </c>
      <c r="F1034" t="s">
        <v>52</v>
      </c>
      <c r="G1034" t="s">
        <v>53</v>
      </c>
      <c r="H1034" t="s">
        <v>116</v>
      </c>
      <c r="I1034" t="s">
        <v>69</v>
      </c>
      <c r="J1034" s="55">
        <v>44514</v>
      </c>
      <c r="K1034" s="55">
        <v>44515</v>
      </c>
      <c r="L1034">
        <v>4</v>
      </c>
      <c r="M1034" t="s">
        <v>117</v>
      </c>
      <c r="N1034">
        <v>0</v>
      </c>
      <c r="O1034">
        <v>12697140</v>
      </c>
      <c r="P1034" t="s">
        <v>118</v>
      </c>
      <c r="Q1034">
        <v>58105</v>
      </c>
      <c r="R1034">
        <v>0</v>
      </c>
      <c r="S1034">
        <v>6.2479097639999998E-3</v>
      </c>
      <c r="T1034" s="19">
        <v>169816.03</v>
      </c>
      <c r="U1034" s="19">
        <v>169447.5</v>
      </c>
      <c r="V1034" s="19">
        <f t="shared" si="16"/>
        <v>-368.52999999999884</v>
      </c>
      <c r="W1034">
        <v>0</v>
      </c>
      <c r="X1034">
        <v>0</v>
      </c>
      <c r="Y1034">
        <v>0</v>
      </c>
      <c r="Z1034">
        <v>-368.52999999999901</v>
      </c>
      <c r="AA1034">
        <v>169816.03</v>
      </c>
      <c r="AB1034">
        <v>-0.217017203853</v>
      </c>
      <c r="AC1034">
        <v>0.19493177387899999</v>
      </c>
      <c r="AD1034" s="55">
        <v>44516.209247685183</v>
      </c>
      <c r="AE1034" s="55">
        <v>44516.336430868054</v>
      </c>
      <c r="AF1034">
        <v>58105</v>
      </c>
      <c r="AG1034" t="s">
        <v>3231</v>
      </c>
      <c r="AH1034">
        <v>2702</v>
      </c>
      <c r="AI1034" t="s">
        <v>120</v>
      </c>
      <c r="AJ1034" t="s">
        <v>120</v>
      </c>
      <c r="AK1034" s="55">
        <v>44516.151226851849</v>
      </c>
      <c r="AL1034" s="55">
        <v>44516.250243055554</v>
      </c>
      <c r="AM1034" t="s">
        <v>8</v>
      </c>
      <c r="AN1034">
        <v>6371863</v>
      </c>
      <c r="AO1034" t="s">
        <v>32</v>
      </c>
      <c r="AP1034" t="s">
        <v>33</v>
      </c>
      <c r="AQ1034">
        <v>3</v>
      </c>
      <c r="AR1034" t="s">
        <v>161</v>
      </c>
      <c r="AS1034" t="s">
        <v>3231</v>
      </c>
      <c r="AT1034" s="53">
        <v>36161</v>
      </c>
      <c r="AU1034" t="s">
        <v>240</v>
      </c>
      <c r="AV1034" t="s">
        <v>161</v>
      </c>
      <c r="AW1034" t="s">
        <v>8</v>
      </c>
      <c r="AX1034" s="53">
        <v>44249</v>
      </c>
      <c r="AY1034" t="s">
        <v>123</v>
      </c>
      <c r="AZ1034" t="s">
        <v>52</v>
      </c>
      <c r="BA1034" t="s">
        <v>53</v>
      </c>
      <c r="BB1034" t="s">
        <v>233</v>
      </c>
      <c r="BC1034" t="s">
        <v>120</v>
      </c>
      <c r="BD1034" t="s">
        <v>124</v>
      </c>
      <c r="BE1034" t="s">
        <v>120</v>
      </c>
    </row>
    <row r="1035" spans="1:57" hidden="1" x14ac:dyDescent="0.3">
      <c r="A1035" s="55">
        <v>44515</v>
      </c>
      <c r="B1035" t="s">
        <v>8</v>
      </c>
      <c r="C1035" t="s">
        <v>32</v>
      </c>
      <c r="D1035" t="s">
        <v>33</v>
      </c>
      <c r="E1035">
        <v>3</v>
      </c>
      <c r="F1035" t="s">
        <v>52</v>
      </c>
      <c r="G1035" t="s">
        <v>53</v>
      </c>
      <c r="H1035" t="s">
        <v>116</v>
      </c>
      <c r="I1035" t="s">
        <v>69</v>
      </c>
      <c r="J1035" s="55">
        <v>44514</v>
      </c>
      <c r="K1035" s="55">
        <v>44515</v>
      </c>
      <c r="L1035">
        <v>4</v>
      </c>
      <c r="M1035" t="s">
        <v>117</v>
      </c>
      <c r="N1035">
        <v>0</v>
      </c>
      <c r="O1035">
        <v>12697140</v>
      </c>
      <c r="P1035" t="s">
        <v>118</v>
      </c>
      <c r="Q1035">
        <v>58107</v>
      </c>
      <c r="R1035">
        <v>0</v>
      </c>
      <c r="S1035">
        <v>7.4342406839999998E-3</v>
      </c>
      <c r="T1035" s="19">
        <v>202060.09476767099</v>
      </c>
      <c r="U1035" s="19">
        <v>199613.96578504099</v>
      </c>
      <c r="V1035" s="19">
        <f t="shared" si="16"/>
        <v>-2446.1289826300053</v>
      </c>
      <c r="W1035">
        <v>0</v>
      </c>
      <c r="X1035">
        <v>0</v>
      </c>
      <c r="Y1035">
        <v>0</v>
      </c>
      <c r="Z1035">
        <v>-2446.1289826300099</v>
      </c>
      <c r="AA1035">
        <v>202060.09476767099</v>
      </c>
      <c r="AB1035">
        <v>-1.210594791338</v>
      </c>
      <c r="AC1035">
        <v>-0.80274361384699999</v>
      </c>
      <c r="AD1035" s="55">
        <v>44516.209247685183</v>
      </c>
      <c r="AE1035" s="55">
        <v>44516.336430868054</v>
      </c>
      <c r="AF1035">
        <v>58107</v>
      </c>
      <c r="AG1035" t="s">
        <v>3232</v>
      </c>
      <c r="AH1035">
        <v>3141</v>
      </c>
      <c r="AI1035" t="s">
        <v>120</v>
      </c>
      <c r="AJ1035" t="s">
        <v>120</v>
      </c>
      <c r="AK1035" s="55">
        <v>44516.151226851849</v>
      </c>
      <c r="AL1035" s="55">
        <v>44516.250243055554</v>
      </c>
      <c r="AM1035" t="s">
        <v>8</v>
      </c>
      <c r="AN1035" t="s">
        <v>3233</v>
      </c>
      <c r="AO1035" t="s">
        <v>32</v>
      </c>
      <c r="AP1035" t="s">
        <v>33</v>
      </c>
      <c r="AQ1035">
        <v>3</v>
      </c>
      <c r="AR1035" t="s">
        <v>161</v>
      </c>
      <c r="AS1035" t="s">
        <v>3232</v>
      </c>
      <c r="AT1035" s="53">
        <v>36161</v>
      </c>
      <c r="AU1035" t="s">
        <v>240</v>
      </c>
      <c r="AV1035" t="s">
        <v>161</v>
      </c>
      <c r="AW1035" t="s">
        <v>8</v>
      </c>
      <c r="AX1035" s="53">
        <v>44249</v>
      </c>
      <c r="AY1035" t="s">
        <v>123</v>
      </c>
      <c r="AZ1035" t="s">
        <v>52</v>
      </c>
      <c r="BA1035" t="s">
        <v>53</v>
      </c>
      <c r="BB1035" t="s">
        <v>233</v>
      </c>
      <c r="BC1035" t="s">
        <v>120</v>
      </c>
      <c r="BD1035" t="s">
        <v>124</v>
      </c>
      <c r="BE1035" t="s">
        <v>120</v>
      </c>
    </row>
    <row r="1036" spans="1:57" hidden="1" x14ac:dyDescent="0.3">
      <c r="A1036" s="55">
        <v>44515</v>
      </c>
      <c r="B1036" t="s">
        <v>8</v>
      </c>
      <c r="C1036" t="s">
        <v>32</v>
      </c>
      <c r="D1036" t="s">
        <v>33</v>
      </c>
      <c r="E1036">
        <v>3</v>
      </c>
      <c r="F1036" t="s">
        <v>52</v>
      </c>
      <c r="G1036" t="s">
        <v>53</v>
      </c>
      <c r="H1036" t="s">
        <v>116</v>
      </c>
      <c r="I1036" t="s">
        <v>69</v>
      </c>
      <c r="J1036" s="55">
        <v>44514</v>
      </c>
      <c r="K1036" s="55">
        <v>44515</v>
      </c>
      <c r="L1036">
        <v>4</v>
      </c>
      <c r="M1036" t="s">
        <v>117</v>
      </c>
      <c r="N1036">
        <v>0</v>
      </c>
      <c r="O1036">
        <v>12697140</v>
      </c>
      <c r="P1036" t="s">
        <v>118</v>
      </c>
      <c r="Q1036">
        <v>58124</v>
      </c>
      <c r="R1036">
        <v>0</v>
      </c>
      <c r="S1036">
        <v>2.4694587128E-2</v>
      </c>
      <c r="T1036" s="19">
        <v>671190.35113904602</v>
      </c>
      <c r="U1036" s="19">
        <v>671298.84511778899</v>
      </c>
      <c r="V1036" s="19">
        <f t="shared" si="16"/>
        <v>108.49397874297574</v>
      </c>
      <c r="W1036">
        <v>0</v>
      </c>
      <c r="X1036">
        <v>0</v>
      </c>
      <c r="Y1036">
        <v>0</v>
      </c>
      <c r="Z1036">
        <v>108.493978742976</v>
      </c>
      <c r="AA1036">
        <v>671190.35113904602</v>
      </c>
      <c r="AB1036">
        <v>1.6164412757E-2</v>
      </c>
      <c r="AC1036">
        <v>0.42907663989400002</v>
      </c>
      <c r="AD1036" s="55">
        <v>44516.209247685183</v>
      </c>
      <c r="AE1036" s="55">
        <v>44516.336430868054</v>
      </c>
      <c r="AF1036">
        <v>58124</v>
      </c>
      <c r="AG1036" t="s">
        <v>3234</v>
      </c>
      <c r="AH1036">
        <v>9843</v>
      </c>
      <c r="AI1036" t="s">
        <v>120</v>
      </c>
      <c r="AJ1036" t="s">
        <v>120</v>
      </c>
      <c r="AK1036" s="55">
        <v>44516.151226851849</v>
      </c>
      <c r="AL1036" s="55">
        <v>44516.250243055554</v>
      </c>
      <c r="AM1036" t="s">
        <v>8</v>
      </c>
      <c r="AN1036">
        <v>6644800</v>
      </c>
      <c r="AO1036" t="s">
        <v>32</v>
      </c>
      <c r="AP1036" t="s">
        <v>33</v>
      </c>
      <c r="AQ1036">
        <v>3</v>
      </c>
      <c r="AR1036" t="s">
        <v>161</v>
      </c>
      <c r="AS1036" t="s">
        <v>3234</v>
      </c>
      <c r="AT1036" s="53">
        <v>36161</v>
      </c>
      <c r="AU1036" t="s">
        <v>240</v>
      </c>
      <c r="AV1036" t="s">
        <v>161</v>
      </c>
      <c r="AW1036" t="s">
        <v>8</v>
      </c>
      <c r="AX1036" s="53">
        <v>44249</v>
      </c>
      <c r="AY1036" t="s">
        <v>123</v>
      </c>
      <c r="AZ1036" t="s">
        <v>52</v>
      </c>
      <c r="BA1036" t="s">
        <v>53</v>
      </c>
      <c r="BB1036" t="s">
        <v>233</v>
      </c>
      <c r="BC1036" t="s">
        <v>120</v>
      </c>
      <c r="BD1036" t="s">
        <v>124</v>
      </c>
      <c r="BE1036" t="s">
        <v>120</v>
      </c>
    </row>
    <row r="1037" spans="1:57" hidden="1" x14ac:dyDescent="0.3">
      <c r="A1037" s="55">
        <v>44515</v>
      </c>
      <c r="B1037" t="s">
        <v>4</v>
      </c>
      <c r="C1037" t="s">
        <v>32</v>
      </c>
      <c r="D1037" t="s">
        <v>33</v>
      </c>
      <c r="E1037">
        <v>3</v>
      </c>
      <c r="F1037" t="s">
        <v>52</v>
      </c>
      <c r="G1037" t="s">
        <v>53</v>
      </c>
      <c r="H1037" t="s">
        <v>116</v>
      </c>
      <c r="I1037" t="s">
        <v>69</v>
      </c>
      <c r="J1037" s="55">
        <v>44514</v>
      </c>
      <c r="K1037" s="55">
        <v>44515</v>
      </c>
      <c r="L1037">
        <v>4</v>
      </c>
      <c r="M1037" t="s">
        <v>117</v>
      </c>
      <c r="N1037">
        <v>0</v>
      </c>
      <c r="O1037">
        <v>12697140</v>
      </c>
      <c r="P1037" t="s">
        <v>118</v>
      </c>
      <c r="Q1037">
        <v>58125</v>
      </c>
      <c r="R1037">
        <v>0</v>
      </c>
      <c r="S1037">
        <v>1.8367565756000001E-2</v>
      </c>
      <c r="T1037" s="19">
        <v>499224.09496934299</v>
      </c>
      <c r="U1037" s="19">
        <v>495910.62754487502</v>
      </c>
      <c r="V1037" s="19">
        <f t="shared" si="16"/>
        <v>-3313.4674244679627</v>
      </c>
      <c r="W1037">
        <v>0</v>
      </c>
      <c r="X1037">
        <v>0</v>
      </c>
      <c r="Y1037">
        <v>0</v>
      </c>
      <c r="Z1037">
        <v>-3313.46742446796</v>
      </c>
      <c r="AA1037">
        <v>499224.09496934299</v>
      </c>
      <c r="AB1037">
        <v>-0.663723457633</v>
      </c>
      <c r="AC1037">
        <v>-6.1542144089000002E-2</v>
      </c>
      <c r="AD1037" s="55">
        <v>44516.209247685183</v>
      </c>
      <c r="AE1037" s="55">
        <v>44516.336430868054</v>
      </c>
      <c r="AF1037">
        <v>58125</v>
      </c>
      <c r="AG1037" t="s">
        <v>3235</v>
      </c>
      <c r="AH1037" t="s">
        <v>3236</v>
      </c>
      <c r="AI1037" t="s">
        <v>120</v>
      </c>
      <c r="AJ1037" t="s">
        <v>120</v>
      </c>
      <c r="AK1037" s="55">
        <v>44516.151192129626</v>
      </c>
      <c r="AL1037" s="55">
        <v>44516.250243055554</v>
      </c>
      <c r="AM1037" t="s">
        <v>4</v>
      </c>
      <c r="AN1037">
        <v>4511809</v>
      </c>
      <c r="AO1037" t="s">
        <v>32</v>
      </c>
      <c r="AP1037" t="s">
        <v>33</v>
      </c>
      <c r="AQ1037">
        <v>3</v>
      </c>
      <c r="AR1037" t="s">
        <v>206</v>
      </c>
      <c r="AS1037" t="s">
        <v>3235</v>
      </c>
      <c r="AT1037" s="53">
        <v>36161</v>
      </c>
      <c r="AU1037" t="s">
        <v>243</v>
      </c>
      <c r="AV1037" t="s">
        <v>206</v>
      </c>
      <c r="AW1037" t="s">
        <v>4</v>
      </c>
      <c r="AX1037" s="53">
        <v>44249</v>
      </c>
      <c r="AY1037" t="s">
        <v>123</v>
      </c>
      <c r="AZ1037" t="s">
        <v>52</v>
      </c>
      <c r="BA1037" t="s">
        <v>53</v>
      </c>
      <c r="BB1037" t="s">
        <v>233</v>
      </c>
      <c r="BC1037" t="s">
        <v>120</v>
      </c>
      <c r="BD1037" t="s">
        <v>124</v>
      </c>
      <c r="BE1037" t="s">
        <v>120</v>
      </c>
    </row>
    <row r="1038" spans="1:57" hidden="1" x14ac:dyDescent="0.3">
      <c r="A1038" s="55">
        <v>44515</v>
      </c>
      <c r="B1038" t="s">
        <v>1</v>
      </c>
      <c r="C1038" t="s">
        <v>32</v>
      </c>
      <c r="D1038" t="s">
        <v>316</v>
      </c>
      <c r="E1038">
        <v>3</v>
      </c>
      <c r="F1038" t="s">
        <v>52</v>
      </c>
      <c r="G1038" t="s">
        <v>53</v>
      </c>
      <c r="H1038" t="s">
        <v>116</v>
      </c>
      <c r="I1038" t="s">
        <v>69</v>
      </c>
      <c r="J1038" s="55">
        <v>44514</v>
      </c>
      <c r="K1038" s="55">
        <v>44515</v>
      </c>
      <c r="L1038">
        <v>4</v>
      </c>
      <c r="M1038" t="s">
        <v>117</v>
      </c>
      <c r="N1038">
        <v>0</v>
      </c>
      <c r="O1038">
        <v>12697140</v>
      </c>
      <c r="P1038" t="s">
        <v>118</v>
      </c>
      <c r="Q1038">
        <v>58127</v>
      </c>
      <c r="R1038">
        <v>0</v>
      </c>
      <c r="S1038">
        <v>1.1195605807000001E-2</v>
      </c>
      <c r="T1038" s="19">
        <v>304292.7</v>
      </c>
      <c r="U1038" s="19">
        <v>306102.78000000003</v>
      </c>
      <c r="V1038" s="19">
        <f t="shared" si="16"/>
        <v>1810.0800000000163</v>
      </c>
      <c r="W1038">
        <v>0</v>
      </c>
      <c r="X1038">
        <v>0</v>
      </c>
      <c r="Y1038">
        <v>0</v>
      </c>
      <c r="Z1038">
        <v>1810.0800000000199</v>
      </c>
      <c r="AA1038">
        <v>304292.7</v>
      </c>
      <c r="AB1038">
        <v>0.59484831545399997</v>
      </c>
      <c r="AC1038">
        <v>0.45045045044999998</v>
      </c>
      <c r="AD1038" s="55">
        <v>44516.209247685183</v>
      </c>
      <c r="AE1038" s="55">
        <v>44516.336430868054</v>
      </c>
      <c r="AF1038">
        <v>58127</v>
      </c>
      <c r="AG1038" t="s">
        <v>3237</v>
      </c>
      <c r="AH1038" t="s">
        <v>3238</v>
      </c>
      <c r="AI1038" t="s">
        <v>120</v>
      </c>
      <c r="AJ1038" t="s">
        <v>120</v>
      </c>
      <c r="AK1038" s="55">
        <v>44516.151192129626</v>
      </c>
      <c r="AL1038" s="55">
        <v>44516.250243055554</v>
      </c>
      <c r="AM1038" t="s">
        <v>1</v>
      </c>
      <c r="AN1038">
        <v>6247306</v>
      </c>
      <c r="AO1038" t="s">
        <v>32</v>
      </c>
      <c r="AP1038" t="s">
        <v>316</v>
      </c>
      <c r="AQ1038">
        <v>3</v>
      </c>
      <c r="AR1038" t="s">
        <v>158</v>
      </c>
      <c r="AS1038" t="s">
        <v>3237</v>
      </c>
      <c r="AT1038" s="53">
        <v>36161</v>
      </c>
      <c r="AU1038" t="s">
        <v>238</v>
      </c>
      <c r="AV1038" t="s">
        <v>239</v>
      </c>
      <c r="AW1038" t="s">
        <v>1</v>
      </c>
      <c r="AX1038" s="53">
        <v>44249</v>
      </c>
      <c r="AY1038" t="s">
        <v>123</v>
      </c>
      <c r="AZ1038" t="s">
        <v>52</v>
      </c>
      <c r="BA1038" t="s">
        <v>53</v>
      </c>
      <c r="BB1038" t="s">
        <v>233</v>
      </c>
      <c r="BC1038" t="s">
        <v>120</v>
      </c>
      <c r="BD1038" t="s">
        <v>124</v>
      </c>
      <c r="BE1038" t="s">
        <v>120</v>
      </c>
    </row>
    <row r="1039" spans="1:57" hidden="1" x14ac:dyDescent="0.3">
      <c r="A1039" s="55">
        <v>44515</v>
      </c>
      <c r="B1039" t="s">
        <v>8</v>
      </c>
      <c r="C1039" t="s">
        <v>32</v>
      </c>
      <c r="D1039" t="s">
        <v>33</v>
      </c>
      <c r="E1039">
        <v>3</v>
      </c>
      <c r="F1039" t="s">
        <v>52</v>
      </c>
      <c r="G1039" t="s">
        <v>53</v>
      </c>
      <c r="H1039" t="s">
        <v>116</v>
      </c>
      <c r="I1039" t="s">
        <v>69</v>
      </c>
      <c r="J1039" s="55">
        <v>44514</v>
      </c>
      <c r="K1039" s="55">
        <v>44515</v>
      </c>
      <c r="L1039">
        <v>4</v>
      </c>
      <c r="M1039" t="s">
        <v>117</v>
      </c>
      <c r="N1039">
        <v>0</v>
      </c>
      <c r="O1039">
        <v>12697140</v>
      </c>
      <c r="P1039" t="s">
        <v>118</v>
      </c>
      <c r="Q1039">
        <v>58150</v>
      </c>
      <c r="R1039">
        <v>0</v>
      </c>
      <c r="S1039">
        <v>9.1230445500000007E-3</v>
      </c>
      <c r="T1039" s="19">
        <v>247961.20069501101</v>
      </c>
      <c r="U1039" s="19">
        <v>121009.91190831301</v>
      </c>
      <c r="V1039" s="19">
        <f t="shared" si="16"/>
        <v>-126951.288786698</v>
      </c>
      <c r="W1039">
        <v>-131816.31</v>
      </c>
      <c r="X1039">
        <v>0</v>
      </c>
      <c r="Y1039">
        <v>-131816.31</v>
      </c>
      <c r="Z1039">
        <v>4865.0212133020004</v>
      </c>
      <c r="AA1039">
        <v>247961.20069501101</v>
      </c>
      <c r="AB1039">
        <v>1.962009056121</v>
      </c>
      <c r="AC1039">
        <v>2.3829548640309999</v>
      </c>
      <c r="AD1039" s="55">
        <v>44516.209247685183</v>
      </c>
      <c r="AE1039" s="55">
        <v>44516.336430868054</v>
      </c>
      <c r="AF1039">
        <v>58150</v>
      </c>
      <c r="AG1039" t="s">
        <v>3239</v>
      </c>
      <c r="AH1039">
        <v>2371</v>
      </c>
      <c r="AI1039" t="s">
        <v>120</v>
      </c>
      <c r="AJ1039">
        <v>0</v>
      </c>
      <c r="AK1039" s="55">
        <v>44516.151226851849</v>
      </c>
      <c r="AL1039" s="55">
        <v>44516.250243055554</v>
      </c>
      <c r="AM1039" t="s">
        <v>8</v>
      </c>
      <c r="AN1039">
        <v>6689533</v>
      </c>
      <c r="AO1039" t="s">
        <v>32</v>
      </c>
      <c r="AP1039" t="s">
        <v>33</v>
      </c>
      <c r="AQ1039">
        <v>3</v>
      </c>
      <c r="AR1039" t="s">
        <v>161</v>
      </c>
      <c r="AS1039" t="s">
        <v>3239</v>
      </c>
      <c r="AT1039" s="53">
        <v>36161</v>
      </c>
      <c r="AU1039" t="s">
        <v>240</v>
      </c>
      <c r="AV1039" t="s">
        <v>161</v>
      </c>
      <c r="AW1039" t="s">
        <v>8</v>
      </c>
      <c r="AX1039" s="53">
        <v>44249</v>
      </c>
      <c r="AY1039" t="s">
        <v>123</v>
      </c>
      <c r="AZ1039" t="s">
        <v>52</v>
      </c>
      <c r="BA1039" t="s">
        <v>53</v>
      </c>
      <c r="BB1039" t="s">
        <v>233</v>
      </c>
      <c r="BC1039" t="s">
        <v>120</v>
      </c>
      <c r="BD1039" t="s">
        <v>124</v>
      </c>
      <c r="BE1039" t="s">
        <v>120</v>
      </c>
    </row>
    <row r="1040" spans="1:57" hidden="1" x14ac:dyDescent="0.3">
      <c r="A1040" s="55">
        <v>44515</v>
      </c>
      <c r="B1040" t="s">
        <v>13</v>
      </c>
      <c r="C1040" t="s">
        <v>32</v>
      </c>
      <c r="D1040" t="s">
        <v>33</v>
      </c>
      <c r="E1040">
        <v>3</v>
      </c>
      <c r="F1040" t="s">
        <v>52</v>
      </c>
      <c r="G1040" t="s">
        <v>53</v>
      </c>
      <c r="H1040" t="s">
        <v>116</v>
      </c>
      <c r="I1040" t="s">
        <v>69</v>
      </c>
      <c r="J1040" s="55">
        <v>44514</v>
      </c>
      <c r="K1040" s="55">
        <v>44515</v>
      </c>
      <c r="L1040">
        <v>4</v>
      </c>
      <c r="M1040" t="s">
        <v>117</v>
      </c>
      <c r="N1040">
        <v>0</v>
      </c>
      <c r="O1040">
        <v>12697140</v>
      </c>
      <c r="P1040" t="s">
        <v>118</v>
      </c>
      <c r="Q1040">
        <v>58176</v>
      </c>
      <c r="R1040">
        <v>0</v>
      </c>
      <c r="S1040">
        <v>3.3038008018999997E-2</v>
      </c>
      <c r="T1040" s="19">
        <v>897961.65</v>
      </c>
      <c r="U1040" s="19">
        <v>749195.98</v>
      </c>
      <c r="V1040" s="19">
        <f t="shared" si="16"/>
        <v>-148765.67000000004</v>
      </c>
      <c r="W1040">
        <v>-132666.09</v>
      </c>
      <c r="X1040">
        <v>0</v>
      </c>
      <c r="Y1040">
        <v>-132666.09</v>
      </c>
      <c r="Z1040">
        <v>-16099.58</v>
      </c>
      <c r="AA1040">
        <v>897961.65</v>
      </c>
      <c r="AB1040">
        <v>-1.792902848357</v>
      </c>
      <c r="AC1040">
        <v>-1.404763425069</v>
      </c>
      <c r="AD1040" s="55">
        <v>44516.209247685183</v>
      </c>
      <c r="AE1040" s="55">
        <v>44516.336430868054</v>
      </c>
      <c r="AF1040">
        <v>58176</v>
      </c>
      <c r="AG1040" t="s">
        <v>3240</v>
      </c>
      <c r="AH1040" t="s">
        <v>3241</v>
      </c>
      <c r="AI1040" t="s">
        <v>120</v>
      </c>
      <c r="AJ1040">
        <v>0</v>
      </c>
      <c r="AK1040" s="55">
        <v>44516.151273148149</v>
      </c>
      <c r="AL1040" s="55">
        <v>44516.250254629631</v>
      </c>
      <c r="AM1040" t="s">
        <v>13</v>
      </c>
      <c r="AN1040" t="s">
        <v>3242</v>
      </c>
      <c r="AO1040" t="s">
        <v>32</v>
      </c>
      <c r="AP1040" t="s">
        <v>33</v>
      </c>
      <c r="AQ1040">
        <v>3</v>
      </c>
      <c r="AR1040" t="s">
        <v>122</v>
      </c>
      <c r="AS1040" t="s">
        <v>3240</v>
      </c>
      <c r="AT1040" s="53">
        <v>36161</v>
      </c>
      <c r="AU1040" t="s">
        <v>232</v>
      </c>
      <c r="AV1040" t="s">
        <v>122</v>
      </c>
      <c r="AW1040" t="s">
        <v>13</v>
      </c>
      <c r="AX1040" s="53">
        <v>44249</v>
      </c>
      <c r="AY1040" t="s">
        <v>123</v>
      </c>
      <c r="AZ1040" t="s">
        <v>52</v>
      </c>
      <c r="BA1040" t="s">
        <v>53</v>
      </c>
      <c r="BB1040" t="s">
        <v>233</v>
      </c>
      <c r="BC1040" t="s">
        <v>120</v>
      </c>
      <c r="BD1040" t="s">
        <v>124</v>
      </c>
      <c r="BE1040" t="s">
        <v>120</v>
      </c>
    </row>
    <row r="1041" spans="1:57" hidden="1" x14ac:dyDescent="0.3">
      <c r="A1041" s="55">
        <v>44515</v>
      </c>
      <c r="B1041" t="s">
        <v>4</v>
      </c>
      <c r="C1041" t="s">
        <v>32</v>
      </c>
      <c r="D1041" t="s">
        <v>33</v>
      </c>
      <c r="E1041">
        <v>3</v>
      </c>
      <c r="F1041" t="s">
        <v>52</v>
      </c>
      <c r="G1041" t="s">
        <v>53</v>
      </c>
      <c r="H1041" t="s">
        <v>116</v>
      </c>
      <c r="I1041" t="s">
        <v>69</v>
      </c>
      <c r="J1041" s="55">
        <v>44514</v>
      </c>
      <c r="K1041" s="55">
        <v>44515</v>
      </c>
      <c r="L1041">
        <v>4</v>
      </c>
      <c r="M1041" t="s">
        <v>117</v>
      </c>
      <c r="N1041">
        <v>0</v>
      </c>
      <c r="O1041">
        <v>12697140</v>
      </c>
      <c r="P1041" t="s">
        <v>118</v>
      </c>
      <c r="Q1041">
        <v>58193</v>
      </c>
      <c r="R1041">
        <v>0</v>
      </c>
      <c r="S1041">
        <v>4.8053846046E-2</v>
      </c>
      <c r="T1041" s="19">
        <v>1306086.9426255201</v>
      </c>
      <c r="U1041" s="19">
        <v>1178853.6187982699</v>
      </c>
      <c r="V1041" s="19">
        <f t="shared" si="16"/>
        <v>-127233.32382725016</v>
      </c>
      <c r="W1041">
        <v>-123743.81</v>
      </c>
      <c r="X1041">
        <v>0</v>
      </c>
      <c r="Y1041">
        <v>-123743.81</v>
      </c>
      <c r="Z1041">
        <v>-3489.5138272501599</v>
      </c>
      <c r="AA1041">
        <v>1306086.9426255201</v>
      </c>
      <c r="AB1041">
        <v>-0.26717316538199998</v>
      </c>
      <c r="AC1041">
        <v>0.33741167651100001</v>
      </c>
      <c r="AD1041" s="55">
        <v>44516.209247685183</v>
      </c>
      <c r="AE1041" s="55">
        <v>44516.336430868054</v>
      </c>
      <c r="AF1041">
        <v>58193</v>
      </c>
      <c r="AG1041" t="s">
        <v>3243</v>
      </c>
      <c r="AH1041" t="s">
        <v>3244</v>
      </c>
      <c r="AI1041" t="s">
        <v>120</v>
      </c>
      <c r="AJ1041" t="s">
        <v>120</v>
      </c>
      <c r="AK1041" s="55">
        <v>44516.151192129626</v>
      </c>
      <c r="AL1041" s="55">
        <v>44516.250243055554</v>
      </c>
      <c r="AM1041" t="s">
        <v>4</v>
      </c>
      <c r="AN1041" t="s">
        <v>3245</v>
      </c>
      <c r="AO1041" t="s">
        <v>32</v>
      </c>
      <c r="AP1041" t="s">
        <v>33</v>
      </c>
      <c r="AQ1041">
        <v>3</v>
      </c>
      <c r="AR1041" t="s">
        <v>197</v>
      </c>
      <c r="AS1041" t="s">
        <v>3243</v>
      </c>
      <c r="AT1041" s="53">
        <v>36161</v>
      </c>
      <c r="AU1041" t="s">
        <v>248</v>
      </c>
      <c r="AV1041" t="s">
        <v>197</v>
      </c>
      <c r="AW1041" t="s">
        <v>4</v>
      </c>
      <c r="AX1041" s="53">
        <v>44249</v>
      </c>
      <c r="AY1041" t="s">
        <v>123</v>
      </c>
      <c r="AZ1041" t="s">
        <v>52</v>
      </c>
      <c r="BA1041" t="s">
        <v>53</v>
      </c>
      <c r="BB1041" t="s">
        <v>233</v>
      </c>
      <c r="BC1041" t="s">
        <v>120</v>
      </c>
      <c r="BD1041" t="s">
        <v>124</v>
      </c>
      <c r="BE1041" t="s">
        <v>120</v>
      </c>
    </row>
    <row r="1042" spans="1:57" hidden="1" x14ac:dyDescent="0.3">
      <c r="A1042" s="55">
        <v>44515</v>
      </c>
      <c r="B1042" t="s">
        <v>3</v>
      </c>
      <c r="C1042" t="s">
        <v>32</v>
      </c>
      <c r="D1042" t="s">
        <v>33</v>
      </c>
      <c r="E1042">
        <v>3</v>
      </c>
      <c r="F1042" t="s">
        <v>52</v>
      </c>
      <c r="G1042" t="s">
        <v>53</v>
      </c>
      <c r="H1042" t="s">
        <v>116</v>
      </c>
      <c r="I1042" t="s">
        <v>69</v>
      </c>
      <c r="J1042" s="55">
        <v>44514</v>
      </c>
      <c r="K1042" s="55">
        <v>44515</v>
      </c>
      <c r="L1042">
        <v>4</v>
      </c>
      <c r="M1042" t="s">
        <v>117</v>
      </c>
      <c r="N1042">
        <v>0</v>
      </c>
      <c r="O1042">
        <v>12697140</v>
      </c>
      <c r="P1042" t="s">
        <v>118</v>
      </c>
      <c r="Q1042">
        <v>58233</v>
      </c>
      <c r="R1042">
        <v>0</v>
      </c>
      <c r="S1042">
        <v>3.5664586598000002E-2</v>
      </c>
      <c r="T1042" s="19">
        <v>969351.148805946</v>
      </c>
      <c r="U1042" s="19">
        <v>961474.68316682195</v>
      </c>
      <c r="V1042" s="19">
        <f t="shared" si="16"/>
        <v>-7876.4656391240424</v>
      </c>
      <c r="W1042">
        <v>0</v>
      </c>
      <c r="X1042">
        <v>0</v>
      </c>
      <c r="Y1042">
        <v>0</v>
      </c>
      <c r="Z1042">
        <v>-7876.4656391240396</v>
      </c>
      <c r="AA1042">
        <v>969351.148805946</v>
      </c>
      <c r="AB1042">
        <v>-0.81255029705500004</v>
      </c>
      <c r="AC1042">
        <v>-0.212135650284</v>
      </c>
      <c r="AD1042" s="55">
        <v>44516.209247685183</v>
      </c>
      <c r="AE1042" s="55">
        <v>44516.336430868054</v>
      </c>
      <c r="AF1042">
        <v>58233</v>
      </c>
      <c r="AG1042" t="s">
        <v>3246</v>
      </c>
      <c r="AH1042" t="s">
        <v>3247</v>
      </c>
      <c r="AI1042" t="s">
        <v>120</v>
      </c>
      <c r="AJ1042">
        <v>0</v>
      </c>
      <c r="AK1042" s="55">
        <v>44516.151261574072</v>
      </c>
      <c r="AL1042" s="55">
        <v>44516.250254629631</v>
      </c>
      <c r="AM1042" t="s">
        <v>3</v>
      </c>
      <c r="AN1042" t="s">
        <v>3248</v>
      </c>
      <c r="AO1042" t="s">
        <v>32</v>
      </c>
      <c r="AP1042" t="s">
        <v>33</v>
      </c>
      <c r="AQ1042">
        <v>3</v>
      </c>
      <c r="AR1042" t="s">
        <v>266</v>
      </c>
      <c r="AS1042" t="s">
        <v>3246</v>
      </c>
      <c r="AT1042" s="53">
        <v>36161</v>
      </c>
      <c r="AU1042" t="s">
        <v>267</v>
      </c>
      <c r="AV1042" t="s">
        <v>268</v>
      </c>
      <c r="AW1042" t="s">
        <v>3</v>
      </c>
      <c r="AX1042" s="53">
        <v>44249</v>
      </c>
      <c r="AY1042" t="s">
        <v>123</v>
      </c>
      <c r="AZ1042" t="s">
        <v>52</v>
      </c>
      <c r="BA1042" t="s">
        <v>53</v>
      </c>
      <c r="BB1042" t="s">
        <v>233</v>
      </c>
      <c r="BC1042" t="s">
        <v>120</v>
      </c>
      <c r="BD1042" t="s">
        <v>124</v>
      </c>
      <c r="BE1042" t="s">
        <v>120</v>
      </c>
    </row>
    <row r="1043" spans="1:57" hidden="1" x14ac:dyDescent="0.3">
      <c r="A1043" s="55">
        <v>44515</v>
      </c>
      <c r="B1043" t="s">
        <v>4</v>
      </c>
      <c r="C1043" t="s">
        <v>32</v>
      </c>
      <c r="D1043" t="s">
        <v>33</v>
      </c>
      <c r="E1043">
        <v>3</v>
      </c>
      <c r="F1043" t="s">
        <v>52</v>
      </c>
      <c r="G1043" t="s">
        <v>53</v>
      </c>
      <c r="H1043" t="s">
        <v>116</v>
      </c>
      <c r="I1043" t="s">
        <v>69</v>
      </c>
      <c r="J1043" s="55">
        <v>44514</v>
      </c>
      <c r="K1043" s="55">
        <v>44515</v>
      </c>
      <c r="L1043">
        <v>4</v>
      </c>
      <c r="M1043" t="s">
        <v>117</v>
      </c>
      <c r="N1043">
        <v>0</v>
      </c>
      <c r="O1043">
        <v>12697140</v>
      </c>
      <c r="P1043" t="s">
        <v>118</v>
      </c>
      <c r="Q1043">
        <v>58255</v>
      </c>
      <c r="R1043">
        <v>0</v>
      </c>
      <c r="S1043">
        <v>5.7420515520000001E-3</v>
      </c>
      <c r="T1043" s="19">
        <v>156066.97847018999</v>
      </c>
      <c r="U1043" s="19">
        <v>155806.011097732</v>
      </c>
      <c r="V1043" s="19">
        <f t="shared" si="16"/>
        <v>-260.96737245799159</v>
      </c>
      <c r="W1043">
        <v>0</v>
      </c>
      <c r="X1043">
        <v>0</v>
      </c>
      <c r="Y1043">
        <v>0</v>
      </c>
      <c r="Z1043">
        <v>-260.96737245799198</v>
      </c>
      <c r="AA1043">
        <v>156066.97847018999</v>
      </c>
      <c r="AB1043">
        <v>-0.16721498360299999</v>
      </c>
      <c r="AC1043">
        <v>0.43797858957800001</v>
      </c>
      <c r="AD1043" s="55">
        <v>44516.209247685183</v>
      </c>
      <c r="AE1043" s="55">
        <v>44516.336430868054</v>
      </c>
      <c r="AF1043">
        <v>58255</v>
      </c>
      <c r="AG1043" t="s">
        <v>3249</v>
      </c>
      <c r="AH1043" t="s">
        <v>3250</v>
      </c>
      <c r="AI1043" t="s">
        <v>120</v>
      </c>
      <c r="AJ1043">
        <v>0</v>
      </c>
      <c r="AK1043" s="55">
        <v>44516.151192129626</v>
      </c>
      <c r="AL1043" s="55">
        <v>44516.250243055554</v>
      </c>
      <c r="AM1043" t="s">
        <v>4</v>
      </c>
      <c r="AN1043">
        <v>5806225</v>
      </c>
      <c r="AO1043" t="s">
        <v>32</v>
      </c>
      <c r="AP1043" t="s">
        <v>33</v>
      </c>
      <c r="AQ1043">
        <v>3</v>
      </c>
      <c r="AR1043" t="s">
        <v>407</v>
      </c>
      <c r="AS1043" t="s">
        <v>3249</v>
      </c>
      <c r="AT1043" s="53">
        <v>36161</v>
      </c>
      <c r="AU1043" t="s">
        <v>408</v>
      </c>
      <c r="AV1043" t="s">
        <v>409</v>
      </c>
      <c r="AW1043" t="s">
        <v>4</v>
      </c>
      <c r="AX1043" s="53">
        <v>44249</v>
      </c>
      <c r="AY1043" t="s">
        <v>123</v>
      </c>
      <c r="AZ1043" t="s">
        <v>52</v>
      </c>
      <c r="BA1043" t="s">
        <v>53</v>
      </c>
      <c r="BB1043" t="s">
        <v>233</v>
      </c>
      <c r="BC1043" t="s">
        <v>120</v>
      </c>
      <c r="BD1043" t="s">
        <v>124</v>
      </c>
      <c r="BE1043" t="s">
        <v>120</v>
      </c>
    </row>
    <row r="1044" spans="1:57" hidden="1" x14ac:dyDescent="0.3">
      <c r="A1044" s="55">
        <v>44515</v>
      </c>
      <c r="B1044" t="s">
        <v>8</v>
      </c>
      <c r="C1044" t="s">
        <v>32</v>
      </c>
      <c r="D1044" t="s">
        <v>33</v>
      </c>
      <c r="E1044">
        <v>3</v>
      </c>
      <c r="F1044" t="s">
        <v>52</v>
      </c>
      <c r="G1044" t="s">
        <v>53</v>
      </c>
      <c r="H1044" t="s">
        <v>116</v>
      </c>
      <c r="I1044" t="s">
        <v>69</v>
      </c>
      <c r="J1044" s="55">
        <v>44514</v>
      </c>
      <c r="K1044" s="55">
        <v>44515</v>
      </c>
      <c r="L1044">
        <v>4</v>
      </c>
      <c r="M1044" t="s">
        <v>117</v>
      </c>
      <c r="N1044">
        <v>0</v>
      </c>
      <c r="O1044">
        <v>12697140</v>
      </c>
      <c r="P1044" t="s">
        <v>118</v>
      </c>
      <c r="Q1044">
        <v>58279</v>
      </c>
      <c r="R1044">
        <v>0</v>
      </c>
      <c r="S1044">
        <v>1.359986078E-2</v>
      </c>
      <c r="T1044" s="19">
        <v>369639.52</v>
      </c>
      <c r="U1044" s="19">
        <v>367740.64</v>
      </c>
      <c r="V1044" s="19">
        <f t="shared" si="16"/>
        <v>-1898.8800000000047</v>
      </c>
      <c r="W1044">
        <v>0</v>
      </c>
      <c r="X1044">
        <v>0</v>
      </c>
      <c r="Y1044">
        <v>0</v>
      </c>
      <c r="Z1044">
        <v>-1898.88</v>
      </c>
      <c r="AA1044">
        <v>369639.52</v>
      </c>
      <c r="AB1044">
        <v>-0.51371130446199997</v>
      </c>
      <c r="AC1044">
        <v>-0.10298661174</v>
      </c>
      <c r="AD1044" s="55">
        <v>44516.209247685183</v>
      </c>
      <c r="AE1044" s="55">
        <v>44516.336430868054</v>
      </c>
      <c r="AF1044">
        <v>58279</v>
      </c>
      <c r="AG1044" t="s">
        <v>3251</v>
      </c>
      <c r="AH1044">
        <v>1605</v>
      </c>
      <c r="AI1044" t="s">
        <v>120</v>
      </c>
      <c r="AJ1044">
        <v>0</v>
      </c>
      <c r="AK1044" s="55">
        <v>44516.151226851849</v>
      </c>
      <c r="AL1044" s="55">
        <v>44516.250243055554</v>
      </c>
      <c r="AM1044" t="s">
        <v>8</v>
      </c>
      <c r="AN1044" t="s">
        <v>3252</v>
      </c>
      <c r="AO1044" t="s">
        <v>32</v>
      </c>
      <c r="AP1044" t="s">
        <v>33</v>
      </c>
      <c r="AQ1044">
        <v>3</v>
      </c>
      <c r="AR1044" t="s">
        <v>161</v>
      </c>
      <c r="AS1044" t="s">
        <v>3251</v>
      </c>
      <c r="AT1044" s="53">
        <v>36161</v>
      </c>
      <c r="AU1044" t="s">
        <v>240</v>
      </c>
      <c r="AV1044" t="s">
        <v>161</v>
      </c>
      <c r="AW1044" t="s">
        <v>8</v>
      </c>
      <c r="AX1044" s="53">
        <v>44249</v>
      </c>
      <c r="AY1044" t="s">
        <v>123</v>
      </c>
      <c r="AZ1044" t="s">
        <v>52</v>
      </c>
      <c r="BA1044" t="s">
        <v>53</v>
      </c>
      <c r="BB1044" t="s">
        <v>233</v>
      </c>
      <c r="BC1044" t="s">
        <v>120</v>
      </c>
      <c r="BD1044" t="s">
        <v>124</v>
      </c>
      <c r="BE1044" t="s">
        <v>120</v>
      </c>
    </row>
    <row r="1045" spans="1:57" hidden="1" x14ac:dyDescent="0.3">
      <c r="A1045" s="55">
        <v>44515</v>
      </c>
      <c r="B1045" t="s">
        <v>12</v>
      </c>
      <c r="C1045" t="s">
        <v>32</v>
      </c>
      <c r="D1045" t="s">
        <v>272</v>
      </c>
      <c r="E1045">
        <v>3</v>
      </c>
      <c r="F1045" t="s">
        <v>52</v>
      </c>
      <c r="G1045" t="s">
        <v>53</v>
      </c>
      <c r="H1045" t="s">
        <v>116</v>
      </c>
      <c r="I1045" t="s">
        <v>69</v>
      </c>
      <c r="J1045" s="55">
        <v>44514</v>
      </c>
      <c r="K1045" s="55">
        <v>44515</v>
      </c>
      <c r="L1045">
        <v>4</v>
      </c>
      <c r="M1045" t="s">
        <v>117</v>
      </c>
      <c r="N1045">
        <v>0</v>
      </c>
      <c r="O1045">
        <v>12697140</v>
      </c>
      <c r="P1045" t="s">
        <v>118</v>
      </c>
      <c r="Q1045">
        <v>58281</v>
      </c>
      <c r="R1045">
        <v>0</v>
      </c>
      <c r="S1045">
        <v>8.9113661349999995E-3</v>
      </c>
      <c r="T1045" s="19">
        <v>242207.854483881</v>
      </c>
      <c r="U1045" s="19">
        <v>242581.64680722001</v>
      </c>
      <c r="V1045" s="19">
        <f t="shared" si="16"/>
        <v>373.79232333900291</v>
      </c>
      <c r="W1045">
        <v>0</v>
      </c>
      <c r="X1045">
        <v>0</v>
      </c>
      <c r="Y1045">
        <v>0</v>
      </c>
      <c r="Z1045">
        <v>373.79232333900302</v>
      </c>
      <c r="AA1045">
        <v>242207.854483881</v>
      </c>
      <c r="AB1045">
        <v>0.154327085773</v>
      </c>
      <c r="AC1045">
        <v>0.50555201289499996</v>
      </c>
      <c r="AD1045" s="55">
        <v>44516.209247685183</v>
      </c>
      <c r="AE1045" s="55">
        <v>44516.336430868054</v>
      </c>
      <c r="AF1045">
        <v>58281</v>
      </c>
      <c r="AG1045" t="s">
        <v>3253</v>
      </c>
      <c r="AH1045" t="s">
        <v>3254</v>
      </c>
      <c r="AI1045" t="s">
        <v>120</v>
      </c>
      <c r="AJ1045" t="s">
        <v>120</v>
      </c>
      <c r="AK1045" s="55">
        <v>44516.151238425926</v>
      </c>
      <c r="AL1045" s="55">
        <v>44516.250243055554</v>
      </c>
      <c r="AM1045" t="s">
        <v>12</v>
      </c>
      <c r="AN1045" t="s">
        <v>3255</v>
      </c>
      <c r="AO1045" t="s">
        <v>32</v>
      </c>
      <c r="AP1045" t="s">
        <v>272</v>
      </c>
      <c r="AQ1045">
        <v>3</v>
      </c>
      <c r="AR1045" t="s">
        <v>381</v>
      </c>
      <c r="AS1045" t="s">
        <v>3253</v>
      </c>
      <c r="AT1045" s="53">
        <v>36161</v>
      </c>
      <c r="AU1045" t="s">
        <v>382</v>
      </c>
      <c r="AV1045" t="s">
        <v>381</v>
      </c>
      <c r="AW1045" t="s">
        <v>12</v>
      </c>
      <c r="AX1045" s="53">
        <v>44249</v>
      </c>
      <c r="AY1045" t="s">
        <v>123</v>
      </c>
      <c r="AZ1045" t="s">
        <v>52</v>
      </c>
      <c r="BA1045" t="s">
        <v>53</v>
      </c>
      <c r="BB1045" t="s">
        <v>233</v>
      </c>
      <c r="BC1045" t="s">
        <v>120</v>
      </c>
      <c r="BD1045" t="s">
        <v>124</v>
      </c>
      <c r="BE1045" t="s">
        <v>120</v>
      </c>
    </row>
    <row r="1046" spans="1:57" hidden="1" x14ac:dyDescent="0.3">
      <c r="A1046" s="55">
        <v>44515</v>
      </c>
      <c r="B1046" t="s">
        <v>8</v>
      </c>
      <c r="C1046" t="s">
        <v>32</v>
      </c>
      <c r="D1046" t="s">
        <v>33</v>
      </c>
      <c r="E1046">
        <v>3</v>
      </c>
      <c r="F1046" t="s">
        <v>52</v>
      </c>
      <c r="G1046" t="s">
        <v>53</v>
      </c>
      <c r="H1046" t="s">
        <v>116</v>
      </c>
      <c r="I1046" t="s">
        <v>69</v>
      </c>
      <c r="J1046" s="55">
        <v>44514</v>
      </c>
      <c r="K1046" s="55">
        <v>44515</v>
      </c>
      <c r="L1046">
        <v>4</v>
      </c>
      <c r="M1046" t="s">
        <v>117</v>
      </c>
      <c r="N1046">
        <v>0</v>
      </c>
      <c r="O1046">
        <v>12697140</v>
      </c>
      <c r="P1046" t="s">
        <v>118</v>
      </c>
      <c r="Q1046">
        <v>58291</v>
      </c>
      <c r="R1046">
        <v>0</v>
      </c>
      <c r="S1046">
        <v>1.8780985561999999E-2</v>
      </c>
      <c r="T1046" s="19">
        <v>510460.702541793</v>
      </c>
      <c r="U1046" s="19">
        <v>501439.00076113199</v>
      </c>
      <c r="V1046" s="19">
        <f t="shared" si="16"/>
        <v>-9021.7017806610093</v>
      </c>
      <c r="W1046">
        <v>0</v>
      </c>
      <c r="X1046">
        <v>0</v>
      </c>
      <c r="Y1046">
        <v>0</v>
      </c>
      <c r="Z1046">
        <v>-9021.7017806610093</v>
      </c>
      <c r="AA1046">
        <v>510460.702541793</v>
      </c>
      <c r="AB1046">
        <v>-1.767364605294</v>
      </c>
      <c r="AC1046">
        <v>-1.361815598495</v>
      </c>
      <c r="AD1046" s="55">
        <v>44516.209247685183</v>
      </c>
      <c r="AE1046" s="55">
        <v>44516.336430868054</v>
      </c>
      <c r="AF1046">
        <v>58291</v>
      </c>
      <c r="AG1046" t="s">
        <v>3256</v>
      </c>
      <c r="AH1046">
        <v>8697</v>
      </c>
      <c r="AI1046" t="s">
        <v>120</v>
      </c>
      <c r="AJ1046" t="s">
        <v>120</v>
      </c>
      <c r="AK1046" s="55">
        <v>44516.151226851849</v>
      </c>
      <c r="AL1046" s="55">
        <v>44516.250243055554</v>
      </c>
      <c r="AM1046" t="s">
        <v>8</v>
      </c>
      <c r="AN1046">
        <v>6743882</v>
      </c>
      <c r="AO1046" t="s">
        <v>32</v>
      </c>
      <c r="AP1046" t="s">
        <v>33</v>
      </c>
      <c r="AQ1046">
        <v>3</v>
      </c>
      <c r="AR1046" t="s">
        <v>161</v>
      </c>
      <c r="AS1046" t="s">
        <v>3256</v>
      </c>
      <c r="AT1046" s="53">
        <v>36161</v>
      </c>
      <c r="AU1046" t="s">
        <v>240</v>
      </c>
      <c r="AV1046" t="s">
        <v>161</v>
      </c>
      <c r="AW1046" t="s">
        <v>8</v>
      </c>
      <c r="AX1046" s="53">
        <v>44249</v>
      </c>
      <c r="AY1046" t="s">
        <v>123</v>
      </c>
      <c r="AZ1046" t="s">
        <v>52</v>
      </c>
      <c r="BA1046" t="s">
        <v>53</v>
      </c>
      <c r="BB1046" t="s">
        <v>233</v>
      </c>
      <c r="BC1046" t="s">
        <v>120</v>
      </c>
      <c r="BD1046" t="s">
        <v>124</v>
      </c>
      <c r="BE1046" t="s">
        <v>120</v>
      </c>
    </row>
    <row r="1047" spans="1:57" hidden="1" x14ac:dyDescent="0.3">
      <c r="A1047" s="55">
        <v>44515</v>
      </c>
      <c r="B1047" t="s">
        <v>8</v>
      </c>
      <c r="C1047" t="s">
        <v>32</v>
      </c>
      <c r="D1047" t="s">
        <v>33</v>
      </c>
      <c r="E1047">
        <v>3</v>
      </c>
      <c r="F1047" t="s">
        <v>52</v>
      </c>
      <c r="G1047" t="s">
        <v>53</v>
      </c>
      <c r="H1047" t="s">
        <v>116</v>
      </c>
      <c r="I1047" t="s">
        <v>69</v>
      </c>
      <c r="J1047" s="55">
        <v>44514</v>
      </c>
      <c r="K1047" s="55">
        <v>44515</v>
      </c>
      <c r="L1047">
        <v>4</v>
      </c>
      <c r="M1047" t="s">
        <v>117</v>
      </c>
      <c r="N1047">
        <v>0</v>
      </c>
      <c r="O1047">
        <v>12697140</v>
      </c>
      <c r="P1047" t="s">
        <v>118</v>
      </c>
      <c r="Q1047">
        <v>58316</v>
      </c>
      <c r="R1047">
        <v>0</v>
      </c>
      <c r="S1047">
        <v>1.0568467228999999E-2</v>
      </c>
      <c r="T1047" s="19">
        <v>287247.28999999998</v>
      </c>
      <c r="U1047" s="19">
        <v>278633.45</v>
      </c>
      <c r="V1047" s="19">
        <f t="shared" si="16"/>
        <v>-8613.8399999999674</v>
      </c>
      <c r="W1047">
        <v>0</v>
      </c>
      <c r="X1047">
        <v>0</v>
      </c>
      <c r="Y1047">
        <v>0</v>
      </c>
      <c r="Z1047">
        <v>-8613.8399999999692</v>
      </c>
      <c r="AA1047">
        <v>287247.28999999998</v>
      </c>
      <c r="AB1047">
        <v>-2.9987541396820001</v>
      </c>
      <c r="AC1047">
        <v>-2.5982905982909998</v>
      </c>
      <c r="AD1047" s="55">
        <v>44516.209247685183</v>
      </c>
      <c r="AE1047" s="55">
        <v>44516.336430868054</v>
      </c>
      <c r="AF1047">
        <v>58316</v>
      </c>
      <c r="AG1047" t="s">
        <v>3257</v>
      </c>
      <c r="AH1047">
        <v>7747</v>
      </c>
      <c r="AI1047" t="s">
        <v>120</v>
      </c>
      <c r="AJ1047" t="s">
        <v>120</v>
      </c>
      <c r="AK1047" s="55">
        <v>44516.151226851849</v>
      </c>
      <c r="AL1047" s="55">
        <v>44516.250243055554</v>
      </c>
      <c r="AM1047" t="s">
        <v>8</v>
      </c>
      <c r="AN1047" t="s">
        <v>3258</v>
      </c>
      <c r="AO1047" t="s">
        <v>32</v>
      </c>
      <c r="AP1047" t="s">
        <v>33</v>
      </c>
      <c r="AQ1047">
        <v>3</v>
      </c>
      <c r="AR1047" t="s">
        <v>161</v>
      </c>
      <c r="AS1047" t="s">
        <v>3257</v>
      </c>
      <c r="AT1047" s="53">
        <v>36161</v>
      </c>
      <c r="AU1047" t="s">
        <v>240</v>
      </c>
      <c r="AV1047" t="s">
        <v>161</v>
      </c>
      <c r="AW1047" t="s">
        <v>8</v>
      </c>
      <c r="AX1047" s="53">
        <v>44249</v>
      </c>
      <c r="AY1047" t="s">
        <v>123</v>
      </c>
      <c r="AZ1047" t="s">
        <v>52</v>
      </c>
      <c r="BA1047" t="s">
        <v>53</v>
      </c>
      <c r="BB1047" t="s">
        <v>233</v>
      </c>
      <c r="BC1047" t="s">
        <v>120</v>
      </c>
      <c r="BD1047" t="s">
        <v>124</v>
      </c>
      <c r="BE1047" t="s">
        <v>120</v>
      </c>
    </row>
    <row r="1048" spans="1:57" hidden="1" x14ac:dyDescent="0.3">
      <c r="A1048" s="55">
        <v>44515</v>
      </c>
      <c r="B1048" t="s">
        <v>13</v>
      </c>
      <c r="C1048" t="s">
        <v>32</v>
      </c>
      <c r="D1048" t="s">
        <v>33</v>
      </c>
      <c r="E1048">
        <v>3</v>
      </c>
      <c r="F1048" t="s">
        <v>52</v>
      </c>
      <c r="G1048" t="s">
        <v>53</v>
      </c>
      <c r="H1048" t="s">
        <v>116</v>
      </c>
      <c r="I1048" t="s">
        <v>69</v>
      </c>
      <c r="J1048" s="55">
        <v>44514</v>
      </c>
      <c r="K1048" s="55">
        <v>44515</v>
      </c>
      <c r="L1048">
        <v>4</v>
      </c>
      <c r="M1048" t="s">
        <v>117</v>
      </c>
      <c r="N1048">
        <v>0</v>
      </c>
      <c r="O1048">
        <v>12697140</v>
      </c>
      <c r="P1048" t="s">
        <v>118</v>
      </c>
      <c r="Q1048">
        <v>58328</v>
      </c>
      <c r="R1048">
        <v>0</v>
      </c>
      <c r="S1048">
        <v>2.8496010656E-2</v>
      </c>
      <c r="T1048" s="19">
        <v>774511.73</v>
      </c>
      <c r="U1048" s="19">
        <v>796326.45</v>
      </c>
      <c r="V1048" s="19">
        <f t="shared" si="16"/>
        <v>21814.719999999972</v>
      </c>
      <c r="W1048">
        <v>0</v>
      </c>
      <c r="X1048">
        <v>0</v>
      </c>
      <c r="Y1048">
        <v>0</v>
      </c>
      <c r="Z1048">
        <v>21814.720000000001</v>
      </c>
      <c r="AA1048">
        <v>774511.73</v>
      </c>
      <c r="AB1048">
        <v>2.8165770969019999</v>
      </c>
      <c r="AC1048">
        <v>3.2229344729339999</v>
      </c>
      <c r="AD1048" s="55">
        <v>44516.209247685183</v>
      </c>
      <c r="AE1048" s="55">
        <v>44516.336430868054</v>
      </c>
      <c r="AF1048">
        <v>58328</v>
      </c>
      <c r="AG1048" t="s">
        <v>3259</v>
      </c>
      <c r="AH1048" t="s">
        <v>3260</v>
      </c>
      <c r="AI1048" t="s">
        <v>120</v>
      </c>
      <c r="AJ1048" t="s">
        <v>120</v>
      </c>
      <c r="AK1048" s="55">
        <v>44516.151273148149</v>
      </c>
      <c r="AL1048" s="55">
        <v>44516.250254629631</v>
      </c>
      <c r="AM1048" t="s">
        <v>13</v>
      </c>
      <c r="AN1048">
        <v>538034109</v>
      </c>
      <c r="AO1048" t="s">
        <v>32</v>
      </c>
      <c r="AP1048" t="s">
        <v>33</v>
      </c>
      <c r="AQ1048">
        <v>3</v>
      </c>
      <c r="AR1048" t="s">
        <v>122</v>
      </c>
      <c r="AS1048" t="s">
        <v>3259</v>
      </c>
      <c r="AT1048" s="53">
        <v>36161</v>
      </c>
      <c r="AU1048" t="s">
        <v>232</v>
      </c>
      <c r="AV1048" t="s">
        <v>122</v>
      </c>
      <c r="AW1048" t="s">
        <v>13</v>
      </c>
      <c r="AX1048" s="53">
        <v>44249</v>
      </c>
      <c r="AY1048" t="s">
        <v>123</v>
      </c>
      <c r="AZ1048" t="s">
        <v>52</v>
      </c>
      <c r="BA1048" t="s">
        <v>53</v>
      </c>
      <c r="BB1048" t="s">
        <v>233</v>
      </c>
      <c r="BC1048" t="s">
        <v>120</v>
      </c>
      <c r="BD1048" t="s">
        <v>124</v>
      </c>
      <c r="BE1048" t="s">
        <v>120</v>
      </c>
    </row>
    <row r="1049" spans="1:57" hidden="1" x14ac:dyDescent="0.3">
      <c r="A1049" s="55">
        <v>44515</v>
      </c>
      <c r="B1049" t="s">
        <v>8</v>
      </c>
      <c r="C1049" t="s">
        <v>32</v>
      </c>
      <c r="D1049" t="s">
        <v>33</v>
      </c>
      <c r="E1049">
        <v>3</v>
      </c>
      <c r="F1049" t="s">
        <v>52</v>
      </c>
      <c r="G1049" t="s">
        <v>53</v>
      </c>
      <c r="H1049" t="s">
        <v>116</v>
      </c>
      <c r="I1049" t="s">
        <v>69</v>
      </c>
      <c r="J1049" s="55">
        <v>44514</v>
      </c>
      <c r="K1049" s="55">
        <v>44515</v>
      </c>
      <c r="L1049">
        <v>4</v>
      </c>
      <c r="M1049" t="s">
        <v>117</v>
      </c>
      <c r="N1049">
        <v>0</v>
      </c>
      <c r="O1049">
        <v>12697140</v>
      </c>
      <c r="P1049" t="s">
        <v>118</v>
      </c>
      <c r="Q1049">
        <v>58356</v>
      </c>
      <c r="R1049">
        <v>0</v>
      </c>
      <c r="S1049">
        <v>4.0994164650999997E-2</v>
      </c>
      <c r="T1049" s="19">
        <v>1114207.24</v>
      </c>
      <c r="U1049" s="19">
        <v>1015520.2</v>
      </c>
      <c r="V1049" s="19">
        <f t="shared" si="16"/>
        <v>-98687.040000000037</v>
      </c>
      <c r="W1049">
        <v>-130566.88</v>
      </c>
      <c r="X1049">
        <v>0</v>
      </c>
      <c r="Y1049">
        <v>-130566.88</v>
      </c>
      <c r="Z1049">
        <v>31879.84</v>
      </c>
      <c r="AA1049">
        <v>1114207.24</v>
      </c>
      <c r="AB1049">
        <v>2.8612127847959998</v>
      </c>
      <c r="AC1049">
        <v>3.28587075575</v>
      </c>
      <c r="AD1049" s="55">
        <v>44516.209247685183</v>
      </c>
      <c r="AE1049" s="55">
        <v>44516.336430868054</v>
      </c>
      <c r="AF1049">
        <v>58356</v>
      </c>
      <c r="AG1049" t="s">
        <v>3261</v>
      </c>
      <c r="AH1049">
        <v>2413</v>
      </c>
      <c r="AI1049" t="s">
        <v>120</v>
      </c>
      <c r="AJ1049" t="s">
        <v>120</v>
      </c>
      <c r="AK1049" s="55">
        <v>44516.151226851849</v>
      </c>
      <c r="AL1049" s="55">
        <v>44516.250243055554</v>
      </c>
      <c r="AM1049" t="s">
        <v>8</v>
      </c>
      <c r="AN1049" t="s">
        <v>3262</v>
      </c>
      <c r="AO1049" t="s">
        <v>32</v>
      </c>
      <c r="AP1049" t="s">
        <v>33</v>
      </c>
      <c r="AQ1049">
        <v>3</v>
      </c>
      <c r="AR1049" t="s">
        <v>161</v>
      </c>
      <c r="AS1049" t="s">
        <v>3261</v>
      </c>
      <c r="AT1049" s="53">
        <v>36161</v>
      </c>
      <c r="AU1049" t="s">
        <v>240</v>
      </c>
      <c r="AV1049" t="s">
        <v>161</v>
      </c>
      <c r="AW1049" t="s">
        <v>8</v>
      </c>
      <c r="AX1049" s="53">
        <v>44249</v>
      </c>
      <c r="AY1049" t="s">
        <v>123</v>
      </c>
      <c r="AZ1049" t="s">
        <v>52</v>
      </c>
      <c r="BA1049" t="s">
        <v>53</v>
      </c>
      <c r="BB1049" t="s">
        <v>233</v>
      </c>
      <c r="BC1049" t="s">
        <v>120</v>
      </c>
      <c r="BD1049" t="s">
        <v>124</v>
      </c>
      <c r="BE1049" t="s">
        <v>120</v>
      </c>
    </row>
    <row r="1050" spans="1:57" hidden="1" x14ac:dyDescent="0.3">
      <c r="A1050" s="55">
        <v>44515</v>
      </c>
      <c r="B1050" t="s">
        <v>8</v>
      </c>
      <c r="C1050" t="s">
        <v>32</v>
      </c>
      <c r="D1050" t="s">
        <v>33</v>
      </c>
      <c r="E1050">
        <v>3</v>
      </c>
      <c r="F1050" t="s">
        <v>52</v>
      </c>
      <c r="G1050" t="s">
        <v>53</v>
      </c>
      <c r="H1050" t="s">
        <v>116</v>
      </c>
      <c r="I1050" t="s">
        <v>69</v>
      </c>
      <c r="J1050" s="55">
        <v>44514</v>
      </c>
      <c r="K1050" s="55">
        <v>44515</v>
      </c>
      <c r="L1050">
        <v>4</v>
      </c>
      <c r="M1050" t="s">
        <v>117</v>
      </c>
      <c r="N1050">
        <v>0</v>
      </c>
      <c r="O1050">
        <v>12697140</v>
      </c>
      <c r="P1050" t="s">
        <v>118</v>
      </c>
      <c r="Q1050">
        <v>58362</v>
      </c>
      <c r="R1050">
        <v>0</v>
      </c>
      <c r="S1050">
        <v>1.6237724942000001E-2</v>
      </c>
      <c r="T1050" s="19">
        <v>441335.757078672</v>
      </c>
      <c r="U1050" s="19">
        <v>433103.74361702101</v>
      </c>
      <c r="V1050" s="19">
        <f t="shared" si="16"/>
        <v>-8232.0134616509895</v>
      </c>
      <c r="W1050">
        <v>0</v>
      </c>
      <c r="X1050">
        <v>0</v>
      </c>
      <c r="Y1050">
        <v>0</v>
      </c>
      <c r="Z1050">
        <v>-8232.0134616509895</v>
      </c>
      <c r="AA1050">
        <v>441335.757078672</v>
      </c>
      <c r="AB1050">
        <v>-1.865249604098</v>
      </c>
      <c r="AC1050">
        <v>-1.460104032412</v>
      </c>
      <c r="AD1050" s="55">
        <v>44516.209247685183</v>
      </c>
      <c r="AE1050" s="55">
        <v>44516.336430868054</v>
      </c>
      <c r="AF1050">
        <v>58362</v>
      </c>
      <c r="AG1050" t="s">
        <v>3263</v>
      </c>
      <c r="AH1050">
        <v>8015</v>
      </c>
      <c r="AI1050" t="s">
        <v>120</v>
      </c>
      <c r="AJ1050" t="s">
        <v>120</v>
      </c>
      <c r="AK1050" s="55">
        <v>44516.151226851849</v>
      </c>
      <c r="AL1050" s="55">
        <v>44516.250243055554</v>
      </c>
      <c r="AM1050" t="s">
        <v>8</v>
      </c>
      <c r="AN1050">
        <v>6900580</v>
      </c>
      <c r="AO1050" t="s">
        <v>32</v>
      </c>
      <c r="AP1050" t="s">
        <v>33</v>
      </c>
      <c r="AQ1050">
        <v>3</v>
      </c>
      <c r="AR1050" t="s">
        <v>161</v>
      </c>
      <c r="AS1050" t="s">
        <v>3263</v>
      </c>
      <c r="AT1050" s="53">
        <v>36161</v>
      </c>
      <c r="AU1050" t="s">
        <v>240</v>
      </c>
      <c r="AV1050" t="s">
        <v>161</v>
      </c>
      <c r="AW1050" t="s">
        <v>8</v>
      </c>
      <c r="AX1050" s="53">
        <v>44249</v>
      </c>
      <c r="AY1050" t="s">
        <v>123</v>
      </c>
      <c r="AZ1050" t="s">
        <v>52</v>
      </c>
      <c r="BA1050" t="s">
        <v>53</v>
      </c>
      <c r="BB1050" t="s">
        <v>233</v>
      </c>
      <c r="BC1050" t="s">
        <v>120</v>
      </c>
      <c r="BD1050" t="s">
        <v>124</v>
      </c>
      <c r="BE1050" t="s">
        <v>120</v>
      </c>
    </row>
    <row r="1051" spans="1:57" hidden="1" x14ac:dyDescent="0.3">
      <c r="A1051" s="55">
        <v>44515</v>
      </c>
      <c r="B1051" t="s">
        <v>8</v>
      </c>
      <c r="C1051" t="s">
        <v>32</v>
      </c>
      <c r="D1051" t="s">
        <v>33</v>
      </c>
      <c r="E1051">
        <v>3</v>
      </c>
      <c r="F1051" t="s">
        <v>52</v>
      </c>
      <c r="G1051" t="s">
        <v>53</v>
      </c>
      <c r="H1051" t="s">
        <v>116</v>
      </c>
      <c r="I1051" t="s">
        <v>69</v>
      </c>
      <c r="J1051" s="55">
        <v>44514</v>
      </c>
      <c r="K1051" s="55">
        <v>44515</v>
      </c>
      <c r="L1051">
        <v>4</v>
      </c>
      <c r="M1051" t="s">
        <v>117</v>
      </c>
      <c r="N1051">
        <v>0</v>
      </c>
      <c r="O1051">
        <v>12697140</v>
      </c>
      <c r="P1051" t="s">
        <v>118</v>
      </c>
      <c r="Q1051">
        <v>58447</v>
      </c>
      <c r="R1051">
        <v>0</v>
      </c>
      <c r="S1051">
        <v>1.5242654954E-2</v>
      </c>
      <c r="T1051" s="19">
        <v>414290.098399368</v>
      </c>
      <c r="U1051" s="19">
        <v>419377.83902390901</v>
      </c>
      <c r="V1051" s="19">
        <f t="shared" si="16"/>
        <v>5087.7406245410093</v>
      </c>
      <c r="W1051">
        <v>0</v>
      </c>
      <c r="X1051">
        <v>0</v>
      </c>
      <c r="Y1051">
        <v>0</v>
      </c>
      <c r="Z1051">
        <v>5087.7406245410102</v>
      </c>
      <c r="AA1051">
        <v>414290.098399368</v>
      </c>
      <c r="AB1051">
        <v>1.228062327388</v>
      </c>
      <c r="AC1051">
        <v>1.6459778613310001</v>
      </c>
      <c r="AD1051" s="55">
        <v>44516.209247685183</v>
      </c>
      <c r="AE1051" s="55">
        <v>44516.336430868054</v>
      </c>
      <c r="AF1051">
        <v>58447</v>
      </c>
      <c r="AG1051" t="s">
        <v>3264</v>
      </c>
      <c r="AH1051">
        <v>2127</v>
      </c>
      <c r="AI1051" t="s">
        <v>120</v>
      </c>
      <c r="AJ1051" t="s">
        <v>120</v>
      </c>
      <c r="AK1051" s="55">
        <v>44516.151226851849</v>
      </c>
      <c r="AL1051" s="55">
        <v>44516.250243055554</v>
      </c>
      <c r="AM1051" t="s">
        <v>8</v>
      </c>
      <c r="AN1051" t="s">
        <v>3265</v>
      </c>
      <c r="AO1051" t="s">
        <v>32</v>
      </c>
      <c r="AP1051" t="s">
        <v>33</v>
      </c>
      <c r="AQ1051">
        <v>3</v>
      </c>
      <c r="AR1051" t="s">
        <v>161</v>
      </c>
      <c r="AS1051" t="s">
        <v>3264</v>
      </c>
      <c r="AT1051" s="53">
        <v>36161</v>
      </c>
      <c r="AU1051" t="s">
        <v>240</v>
      </c>
      <c r="AV1051" t="s">
        <v>161</v>
      </c>
      <c r="AW1051" t="s">
        <v>8</v>
      </c>
      <c r="AX1051" s="53">
        <v>44249</v>
      </c>
      <c r="AY1051" t="s">
        <v>123</v>
      </c>
      <c r="AZ1051" t="s">
        <v>52</v>
      </c>
      <c r="BA1051" t="s">
        <v>53</v>
      </c>
      <c r="BB1051" t="s">
        <v>233</v>
      </c>
      <c r="BC1051" t="s">
        <v>120</v>
      </c>
      <c r="BD1051" t="s">
        <v>124</v>
      </c>
      <c r="BE1051" t="s">
        <v>120</v>
      </c>
    </row>
    <row r="1052" spans="1:57" hidden="1" x14ac:dyDescent="0.3">
      <c r="A1052" s="55">
        <v>44515</v>
      </c>
      <c r="B1052" t="s">
        <v>4</v>
      </c>
      <c r="C1052" t="s">
        <v>32</v>
      </c>
      <c r="D1052" t="s">
        <v>33</v>
      </c>
      <c r="E1052">
        <v>3</v>
      </c>
      <c r="F1052" t="s">
        <v>52</v>
      </c>
      <c r="G1052" t="s">
        <v>53</v>
      </c>
      <c r="H1052" t="s">
        <v>116</v>
      </c>
      <c r="I1052" t="s">
        <v>69</v>
      </c>
      <c r="J1052" s="55">
        <v>44514</v>
      </c>
      <c r="K1052" s="55">
        <v>44515</v>
      </c>
      <c r="L1052">
        <v>4</v>
      </c>
      <c r="M1052" t="s">
        <v>117</v>
      </c>
      <c r="N1052">
        <v>0</v>
      </c>
      <c r="O1052">
        <v>12697140</v>
      </c>
      <c r="P1052" t="s">
        <v>118</v>
      </c>
      <c r="Q1052">
        <v>58464</v>
      </c>
      <c r="R1052">
        <v>0</v>
      </c>
      <c r="S1052">
        <v>3.7519158205999999E-2</v>
      </c>
      <c r="T1052" s="19">
        <v>1019757.76472677</v>
      </c>
      <c r="U1052" s="19">
        <v>1009088.3423394</v>
      </c>
      <c r="V1052" s="19">
        <f t="shared" si="16"/>
        <v>-10669.422387370025</v>
      </c>
      <c r="W1052">
        <v>0</v>
      </c>
      <c r="X1052">
        <v>0</v>
      </c>
      <c r="Y1052">
        <v>0</v>
      </c>
      <c r="Z1052">
        <v>-10669.422387369999</v>
      </c>
      <c r="AA1052">
        <v>1019757.76472677</v>
      </c>
      <c r="AB1052">
        <v>-1.0462702767680001</v>
      </c>
      <c r="AC1052">
        <v>-0.44640891612099998</v>
      </c>
      <c r="AD1052" s="55">
        <v>44516.209247685183</v>
      </c>
      <c r="AE1052" s="55">
        <v>44516.336430868054</v>
      </c>
      <c r="AF1052">
        <v>58464</v>
      </c>
      <c r="AG1052" t="s">
        <v>3266</v>
      </c>
      <c r="AH1052" t="s">
        <v>3267</v>
      </c>
      <c r="AI1052" t="s">
        <v>120</v>
      </c>
      <c r="AJ1052" t="s">
        <v>120</v>
      </c>
      <c r="AK1052" s="55">
        <v>44516.151261574072</v>
      </c>
      <c r="AL1052" s="55">
        <v>44516.250254629631</v>
      </c>
      <c r="AM1052" t="s">
        <v>4</v>
      </c>
      <c r="AN1052" t="s">
        <v>3268</v>
      </c>
      <c r="AO1052" t="s">
        <v>32</v>
      </c>
      <c r="AP1052" t="s">
        <v>33</v>
      </c>
      <c r="AQ1052">
        <v>3</v>
      </c>
      <c r="AR1052" t="s">
        <v>900</v>
      </c>
      <c r="AS1052" t="s">
        <v>3266</v>
      </c>
      <c r="AT1052" s="53">
        <v>36161</v>
      </c>
      <c r="AU1052" t="s">
        <v>901</v>
      </c>
      <c r="AV1052" t="s">
        <v>902</v>
      </c>
      <c r="AW1052" t="s">
        <v>4</v>
      </c>
      <c r="AX1052" s="53">
        <v>44249</v>
      </c>
      <c r="AY1052" t="s">
        <v>123</v>
      </c>
      <c r="AZ1052" t="s">
        <v>52</v>
      </c>
      <c r="BA1052" t="s">
        <v>53</v>
      </c>
      <c r="BB1052" t="s">
        <v>233</v>
      </c>
      <c r="BC1052" t="s">
        <v>120</v>
      </c>
      <c r="BD1052" t="s">
        <v>124</v>
      </c>
      <c r="BE1052" t="s">
        <v>120</v>
      </c>
    </row>
    <row r="1053" spans="1:57" hidden="1" x14ac:dyDescent="0.3">
      <c r="A1053" s="55">
        <v>44515</v>
      </c>
      <c r="B1053" t="s">
        <v>10</v>
      </c>
      <c r="C1053" t="s">
        <v>32</v>
      </c>
      <c r="D1053" t="s">
        <v>33</v>
      </c>
      <c r="E1053">
        <v>3</v>
      </c>
      <c r="F1053" t="s">
        <v>52</v>
      </c>
      <c r="G1053" t="s">
        <v>53</v>
      </c>
      <c r="H1053" t="s">
        <v>116</v>
      </c>
      <c r="I1053" t="s">
        <v>69</v>
      </c>
      <c r="J1053" s="55">
        <v>44514</v>
      </c>
      <c r="K1053" s="55">
        <v>44515</v>
      </c>
      <c r="L1053">
        <v>4</v>
      </c>
      <c r="M1053" t="s">
        <v>117</v>
      </c>
      <c r="N1053">
        <v>0</v>
      </c>
      <c r="O1053">
        <v>12697140</v>
      </c>
      <c r="P1053" t="s">
        <v>118</v>
      </c>
      <c r="Q1053">
        <v>58490</v>
      </c>
      <c r="R1053">
        <v>0</v>
      </c>
      <c r="S1053">
        <v>8.6764152299999998E-3</v>
      </c>
      <c r="T1053" s="19">
        <v>235821.97</v>
      </c>
      <c r="U1053" s="19">
        <v>227575.5</v>
      </c>
      <c r="V1053" s="19">
        <f t="shared" si="16"/>
        <v>-8246.4700000000012</v>
      </c>
      <c r="W1053">
        <v>0</v>
      </c>
      <c r="X1053">
        <v>0</v>
      </c>
      <c r="Y1053">
        <v>0</v>
      </c>
      <c r="Z1053">
        <v>-8246.4699999999993</v>
      </c>
      <c r="AA1053">
        <v>235821.97</v>
      </c>
      <c r="AB1053">
        <v>-3.4969048897350001</v>
      </c>
      <c r="AC1053">
        <v>-3.4722222222219998</v>
      </c>
      <c r="AD1053" s="55">
        <v>44516.209247685183</v>
      </c>
      <c r="AE1053" s="55">
        <v>44516.336430868054</v>
      </c>
      <c r="AF1053">
        <v>58490</v>
      </c>
      <c r="AG1053" t="s">
        <v>3269</v>
      </c>
      <c r="AH1053" t="s">
        <v>3270</v>
      </c>
      <c r="AI1053" t="s">
        <v>120</v>
      </c>
      <c r="AJ1053" t="s">
        <v>120</v>
      </c>
      <c r="AK1053" s="55">
        <v>44516.151192129626</v>
      </c>
      <c r="AL1053" s="55">
        <v>44516.250243055554</v>
      </c>
      <c r="AM1053" t="s">
        <v>10</v>
      </c>
      <c r="AN1053">
        <v>6161525</v>
      </c>
      <c r="AO1053" t="s">
        <v>32</v>
      </c>
      <c r="AP1053" t="s">
        <v>33</v>
      </c>
      <c r="AQ1053">
        <v>3</v>
      </c>
      <c r="AR1053" t="s">
        <v>307</v>
      </c>
      <c r="AS1053" t="s">
        <v>3269</v>
      </c>
      <c r="AT1053" s="53">
        <v>36161</v>
      </c>
      <c r="AU1053" t="s">
        <v>308</v>
      </c>
      <c r="AV1053" t="s">
        <v>307</v>
      </c>
      <c r="AW1053" t="s">
        <v>10</v>
      </c>
      <c r="AX1053" s="53">
        <v>44249</v>
      </c>
      <c r="AY1053" t="s">
        <v>123</v>
      </c>
      <c r="AZ1053" t="s">
        <v>52</v>
      </c>
      <c r="BA1053" t="s">
        <v>53</v>
      </c>
      <c r="BB1053" t="s">
        <v>233</v>
      </c>
      <c r="BC1053" t="s">
        <v>120</v>
      </c>
      <c r="BD1053" t="s">
        <v>124</v>
      </c>
      <c r="BE1053" t="s">
        <v>120</v>
      </c>
    </row>
    <row r="1054" spans="1:57" hidden="1" x14ac:dyDescent="0.3">
      <c r="A1054" s="55">
        <v>44515</v>
      </c>
      <c r="B1054" t="s">
        <v>2</v>
      </c>
      <c r="C1054" t="s">
        <v>32</v>
      </c>
      <c r="D1054" t="s">
        <v>33</v>
      </c>
      <c r="E1054">
        <v>3</v>
      </c>
      <c r="F1054" t="s">
        <v>52</v>
      </c>
      <c r="G1054" t="s">
        <v>53</v>
      </c>
      <c r="H1054" t="s">
        <v>116</v>
      </c>
      <c r="I1054" t="s">
        <v>69</v>
      </c>
      <c r="J1054" s="55">
        <v>44514</v>
      </c>
      <c r="K1054" s="55">
        <v>44515</v>
      </c>
      <c r="L1054">
        <v>4</v>
      </c>
      <c r="M1054" t="s">
        <v>117</v>
      </c>
      <c r="N1054">
        <v>0</v>
      </c>
      <c r="O1054">
        <v>12697140</v>
      </c>
      <c r="P1054" t="s">
        <v>118</v>
      </c>
      <c r="Q1054">
        <v>58505</v>
      </c>
      <c r="R1054">
        <v>0</v>
      </c>
      <c r="S1054">
        <v>1.1568984354E-2</v>
      </c>
      <c r="T1054" s="19">
        <v>314441</v>
      </c>
      <c r="U1054" s="19">
        <v>311703.38</v>
      </c>
      <c r="V1054" s="19">
        <f t="shared" si="16"/>
        <v>-2737.6199999999953</v>
      </c>
      <c r="W1054">
        <v>0</v>
      </c>
      <c r="X1054">
        <v>0</v>
      </c>
      <c r="Y1054">
        <v>0</v>
      </c>
      <c r="Z1054">
        <v>-2737.62</v>
      </c>
      <c r="AA1054">
        <v>314441</v>
      </c>
      <c r="AB1054">
        <v>-0.87063073835799998</v>
      </c>
      <c r="AC1054">
        <v>-0.42485395645200003</v>
      </c>
      <c r="AD1054" s="55">
        <v>44516.209247685183</v>
      </c>
      <c r="AE1054" s="55">
        <v>44516.336430868054</v>
      </c>
      <c r="AF1054">
        <v>58505</v>
      </c>
      <c r="AG1054" t="s">
        <v>3271</v>
      </c>
      <c r="AH1054" t="s">
        <v>3272</v>
      </c>
      <c r="AI1054" t="s">
        <v>120</v>
      </c>
      <c r="AJ1054" t="s">
        <v>120</v>
      </c>
      <c r="AK1054" s="55">
        <v>44516.151203703703</v>
      </c>
      <c r="AL1054" s="55">
        <v>44516.250243055554</v>
      </c>
      <c r="AM1054" t="s">
        <v>2</v>
      </c>
      <c r="AN1054" t="s">
        <v>3273</v>
      </c>
      <c r="AO1054" t="s">
        <v>32</v>
      </c>
      <c r="AP1054" t="s">
        <v>33</v>
      </c>
      <c r="AQ1054">
        <v>3</v>
      </c>
      <c r="AR1054" t="s">
        <v>140</v>
      </c>
      <c r="AS1054" t="s">
        <v>3271</v>
      </c>
      <c r="AT1054" s="53">
        <v>36161</v>
      </c>
      <c r="AU1054" t="s">
        <v>237</v>
      </c>
      <c r="AV1054" t="s">
        <v>140</v>
      </c>
      <c r="AW1054" t="s">
        <v>2</v>
      </c>
      <c r="AX1054" s="53">
        <v>44249</v>
      </c>
      <c r="AY1054" t="s">
        <v>123</v>
      </c>
      <c r="AZ1054" t="s">
        <v>52</v>
      </c>
      <c r="BA1054" t="s">
        <v>53</v>
      </c>
      <c r="BB1054" t="s">
        <v>233</v>
      </c>
      <c r="BC1054" t="s">
        <v>120</v>
      </c>
      <c r="BD1054" t="s">
        <v>124</v>
      </c>
      <c r="BE1054" t="s">
        <v>120</v>
      </c>
    </row>
    <row r="1055" spans="1:57" hidden="1" x14ac:dyDescent="0.3">
      <c r="A1055" s="55">
        <v>44515</v>
      </c>
      <c r="B1055" t="s">
        <v>6</v>
      </c>
      <c r="C1055" t="s">
        <v>32</v>
      </c>
      <c r="D1055" t="s">
        <v>33</v>
      </c>
      <c r="E1055">
        <v>3</v>
      </c>
      <c r="F1055" t="s">
        <v>52</v>
      </c>
      <c r="G1055" t="s">
        <v>53</v>
      </c>
      <c r="H1055" t="s">
        <v>116</v>
      </c>
      <c r="I1055" t="s">
        <v>69</v>
      </c>
      <c r="J1055" s="55">
        <v>44514</v>
      </c>
      <c r="K1055" s="55">
        <v>44515</v>
      </c>
      <c r="L1055">
        <v>4</v>
      </c>
      <c r="M1055" t="s">
        <v>117</v>
      </c>
      <c r="N1055">
        <v>0</v>
      </c>
      <c r="O1055">
        <v>12697140</v>
      </c>
      <c r="P1055" t="s">
        <v>118</v>
      </c>
      <c r="Q1055">
        <v>58509</v>
      </c>
      <c r="R1055">
        <v>0</v>
      </c>
      <c r="S1055">
        <v>1.7783901426E-2</v>
      </c>
      <c r="T1055" s="19">
        <v>483360.3</v>
      </c>
      <c r="U1055" s="19">
        <v>483854.54</v>
      </c>
      <c r="V1055" s="19">
        <f t="shared" si="16"/>
        <v>494.23999999999069</v>
      </c>
      <c r="W1055">
        <v>0</v>
      </c>
      <c r="X1055">
        <v>0</v>
      </c>
      <c r="Y1055">
        <v>0</v>
      </c>
      <c r="Z1055">
        <v>494.23999999999103</v>
      </c>
      <c r="AA1055">
        <v>483360.3</v>
      </c>
      <c r="AB1055">
        <v>0.102250846832</v>
      </c>
      <c r="AC1055">
        <v>0.45402951191800001</v>
      </c>
      <c r="AD1055" s="55">
        <v>44516.209247685183</v>
      </c>
      <c r="AE1055" s="55">
        <v>44516.336430868054</v>
      </c>
      <c r="AF1055">
        <v>58509</v>
      </c>
      <c r="AG1055" t="s">
        <v>3274</v>
      </c>
      <c r="AH1055">
        <v>27</v>
      </c>
      <c r="AI1055" t="s">
        <v>120</v>
      </c>
      <c r="AJ1055" t="s">
        <v>120</v>
      </c>
      <c r="AK1055" s="55">
        <v>44516.15121527778</v>
      </c>
      <c r="AL1055" s="55">
        <v>44516.250243055554</v>
      </c>
      <c r="AM1055" t="s">
        <v>6</v>
      </c>
      <c r="AN1055">
        <v>6465874</v>
      </c>
      <c r="AO1055" t="s">
        <v>32</v>
      </c>
      <c r="AP1055" t="s">
        <v>33</v>
      </c>
      <c r="AQ1055">
        <v>3</v>
      </c>
      <c r="AR1055" t="s">
        <v>170</v>
      </c>
      <c r="AS1055" t="s">
        <v>3274</v>
      </c>
      <c r="AT1055" s="53">
        <v>36161</v>
      </c>
      <c r="AU1055" t="s">
        <v>242</v>
      </c>
      <c r="AV1055" t="s">
        <v>170</v>
      </c>
      <c r="AW1055" t="s">
        <v>6</v>
      </c>
      <c r="AX1055" s="53">
        <v>44249</v>
      </c>
      <c r="AY1055" t="s">
        <v>123</v>
      </c>
      <c r="AZ1055" t="s">
        <v>52</v>
      </c>
      <c r="BA1055" t="s">
        <v>53</v>
      </c>
      <c r="BB1055" t="s">
        <v>233</v>
      </c>
      <c r="BC1055" t="s">
        <v>120</v>
      </c>
      <c r="BD1055" t="s">
        <v>124</v>
      </c>
      <c r="BE1055" t="s">
        <v>120</v>
      </c>
    </row>
    <row r="1056" spans="1:57" hidden="1" x14ac:dyDescent="0.3">
      <c r="A1056" s="55">
        <v>44515</v>
      </c>
      <c r="B1056" t="s">
        <v>8</v>
      </c>
      <c r="C1056" t="s">
        <v>32</v>
      </c>
      <c r="D1056" t="s">
        <v>33</v>
      </c>
      <c r="E1056">
        <v>3</v>
      </c>
      <c r="F1056" t="s">
        <v>52</v>
      </c>
      <c r="G1056" t="s">
        <v>53</v>
      </c>
      <c r="H1056" t="s">
        <v>116</v>
      </c>
      <c r="I1056" t="s">
        <v>69</v>
      </c>
      <c r="J1056" s="55">
        <v>44514</v>
      </c>
      <c r="K1056" s="55">
        <v>44515</v>
      </c>
      <c r="L1056">
        <v>4</v>
      </c>
      <c r="M1056" t="s">
        <v>117</v>
      </c>
      <c r="N1056">
        <v>0</v>
      </c>
      <c r="O1056">
        <v>12697140</v>
      </c>
      <c r="P1056" t="s">
        <v>118</v>
      </c>
      <c r="Q1056">
        <v>58556</v>
      </c>
      <c r="R1056">
        <v>0</v>
      </c>
      <c r="S1056">
        <v>1.0113575872E-2</v>
      </c>
      <c r="T1056" s="19">
        <v>274883.5</v>
      </c>
      <c r="U1056" s="19">
        <v>273225.84999999998</v>
      </c>
      <c r="V1056" s="19">
        <f t="shared" si="16"/>
        <v>-1657.6500000000233</v>
      </c>
      <c r="W1056">
        <v>0</v>
      </c>
      <c r="X1056">
        <v>0</v>
      </c>
      <c r="Y1056">
        <v>0</v>
      </c>
      <c r="Z1056">
        <v>-1657.6500000000201</v>
      </c>
      <c r="AA1056">
        <v>274883.5</v>
      </c>
      <c r="AB1056">
        <v>-0.60303728670500001</v>
      </c>
      <c r="AC1056">
        <v>-0.19267822736000001</v>
      </c>
      <c r="AD1056" s="55">
        <v>44516.209247685183</v>
      </c>
      <c r="AE1056" s="55">
        <v>44516.336430868054</v>
      </c>
      <c r="AF1056">
        <v>58556</v>
      </c>
      <c r="AG1056" t="s">
        <v>3275</v>
      </c>
      <c r="AH1056">
        <v>4768</v>
      </c>
      <c r="AI1056" t="s">
        <v>120</v>
      </c>
      <c r="AJ1056" t="s">
        <v>120</v>
      </c>
      <c r="AK1056" s="55">
        <v>44516.151226851849</v>
      </c>
      <c r="AL1056" s="55">
        <v>44516.250243055554</v>
      </c>
      <c r="AM1056" t="s">
        <v>8</v>
      </c>
      <c r="AN1056">
        <v>6267058</v>
      </c>
      <c r="AO1056" t="s">
        <v>32</v>
      </c>
      <c r="AP1056" t="s">
        <v>33</v>
      </c>
      <c r="AQ1056">
        <v>3</v>
      </c>
      <c r="AR1056" t="s">
        <v>161</v>
      </c>
      <c r="AS1056" t="s">
        <v>3275</v>
      </c>
      <c r="AT1056" s="53">
        <v>36161</v>
      </c>
      <c r="AU1056" t="s">
        <v>240</v>
      </c>
      <c r="AV1056" t="s">
        <v>161</v>
      </c>
      <c r="AW1056" t="s">
        <v>8</v>
      </c>
      <c r="AX1056" s="53">
        <v>44249</v>
      </c>
      <c r="AY1056" t="s">
        <v>123</v>
      </c>
      <c r="AZ1056" t="s">
        <v>52</v>
      </c>
      <c r="BA1056" t="s">
        <v>53</v>
      </c>
      <c r="BB1056" t="s">
        <v>233</v>
      </c>
      <c r="BC1056" t="s">
        <v>120</v>
      </c>
      <c r="BD1056" t="s">
        <v>124</v>
      </c>
      <c r="BE1056" t="s">
        <v>120</v>
      </c>
    </row>
    <row r="1057" spans="1:57" hidden="1" x14ac:dyDescent="0.3">
      <c r="A1057" s="55">
        <v>44515</v>
      </c>
      <c r="B1057" t="s">
        <v>11</v>
      </c>
      <c r="C1057" t="s">
        <v>32</v>
      </c>
      <c r="D1057" t="s">
        <v>33</v>
      </c>
      <c r="E1057">
        <v>3</v>
      </c>
      <c r="F1057" t="s">
        <v>52</v>
      </c>
      <c r="G1057" t="s">
        <v>53</v>
      </c>
      <c r="H1057" t="s">
        <v>116</v>
      </c>
      <c r="I1057" t="s">
        <v>69</v>
      </c>
      <c r="J1057" s="55">
        <v>44514</v>
      </c>
      <c r="K1057" s="55">
        <v>44515</v>
      </c>
      <c r="L1057">
        <v>4</v>
      </c>
      <c r="M1057" t="s">
        <v>117</v>
      </c>
      <c r="N1057">
        <v>0</v>
      </c>
      <c r="O1057">
        <v>12697140</v>
      </c>
      <c r="P1057" t="s">
        <v>118</v>
      </c>
      <c r="Q1057">
        <v>58593</v>
      </c>
      <c r="R1057">
        <v>0</v>
      </c>
      <c r="S1057">
        <v>7.6931738940000001E-3</v>
      </c>
      <c r="T1057" s="19">
        <v>209097.81</v>
      </c>
      <c r="U1057" s="19">
        <v>207527.27</v>
      </c>
      <c r="V1057" s="19">
        <f t="shared" si="16"/>
        <v>-1570.5400000000081</v>
      </c>
      <c r="W1057">
        <v>0</v>
      </c>
      <c r="X1057">
        <v>0</v>
      </c>
      <c r="Y1057">
        <v>0</v>
      </c>
      <c r="Z1057">
        <v>-1570.54000000001</v>
      </c>
      <c r="AA1057">
        <v>209097.81</v>
      </c>
      <c r="AB1057">
        <v>-0.75110303642099996</v>
      </c>
      <c r="AC1057">
        <v>-0.112233445567</v>
      </c>
      <c r="AD1057" s="55">
        <v>44516.209247685183</v>
      </c>
      <c r="AE1057" s="55">
        <v>44516.336430868054</v>
      </c>
      <c r="AF1057">
        <v>58593</v>
      </c>
      <c r="AG1057" t="s">
        <v>3276</v>
      </c>
      <c r="AH1057" t="s">
        <v>3277</v>
      </c>
      <c r="AI1057" t="s">
        <v>120</v>
      </c>
      <c r="AJ1057">
        <v>0</v>
      </c>
      <c r="AK1057" s="55">
        <v>44516.151261574072</v>
      </c>
      <c r="AL1057" s="55">
        <v>44516.250254629631</v>
      </c>
      <c r="AM1057" t="s">
        <v>11</v>
      </c>
      <c r="AN1057" t="s">
        <v>3278</v>
      </c>
      <c r="AO1057" t="s">
        <v>32</v>
      </c>
      <c r="AP1057" t="s">
        <v>33</v>
      </c>
      <c r="AQ1057">
        <v>3</v>
      </c>
      <c r="AR1057" t="s">
        <v>377</v>
      </c>
      <c r="AS1057" t="s">
        <v>3276</v>
      </c>
      <c r="AT1057" s="53">
        <v>36161</v>
      </c>
      <c r="AU1057" t="s">
        <v>378</v>
      </c>
      <c r="AV1057" t="s">
        <v>377</v>
      </c>
      <c r="AW1057" t="s">
        <v>11</v>
      </c>
      <c r="AX1057" s="53">
        <v>44249</v>
      </c>
      <c r="AY1057" t="s">
        <v>123</v>
      </c>
      <c r="AZ1057" t="s">
        <v>52</v>
      </c>
      <c r="BA1057" t="s">
        <v>53</v>
      </c>
      <c r="BB1057" t="s">
        <v>233</v>
      </c>
      <c r="BC1057" t="s">
        <v>120</v>
      </c>
      <c r="BD1057" t="s">
        <v>124</v>
      </c>
      <c r="BE1057" t="s">
        <v>120</v>
      </c>
    </row>
    <row r="1058" spans="1:57" hidden="1" x14ac:dyDescent="0.3">
      <c r="A1058" s="55">
        <v>44515</v>
      </c>
      <c r="B1058" t="s">
        <v>12</v>
      </c>
      <c r="C1058" t="s">
        <v>32</v>
      </c>
      <c r="D1058" t="s">
        <v>33</v>
      </c>
      <c r="E1058">
        <v>3</v>
      </c>
      <c r="F1058" t="s">
        <v>52</v>
      </c>
      <c r="G1058" t="s">
        <v>53</v>
      </c>
      <c r="H1058" t="s">
        <v>116</v>
      </c>
      <c r="I1058" t="s">
        <v>69</v>
      </c>
      <c r="J1058" s="55">
        <v>44514</v>
      </c>
      <c r="K1058" s="55">
        <v>44515</v>
      </c>
      <c r="L1058">
        <v>4</v>
      </c>
      <c r="M1058" t="s">
        <v>117</v>
      </c>
      <c r="N1058">
        <v>0</v>
      </c>
      <c r="O1058">
        <v>12697140</v>
      </c>
      <c r="P1058" t="s">
        <v>118</v>
      </c>
      <c r="Q1058">
        <v>58615</v>
      </c>
      <c r="R1058">
        <v>0</v>
      </c>
      <c r="S1058">
        <v>8.2288425830000008E-3</v>
      </c>
      <c r="T1058" s="19">
        <v>223657.1</v>
      </c>
      <c r="U1058" s="19">
        <v>222875.51</v>
      </c>
      <c r="V1058" s="19">
        <f t="shared" si="16"/>
        <v>-781.58999999999651</v>
      </c>
      <c r="W1058">
        <v>0</v>
      </c>
      <c r="X1058">
        <v>0</v>
      </c>
      <c r="Y1058">
        <v>0</v>
      </c>
      <c r="Z1058">
        <v>-781.58999999999696</v>
      </c>
      <c r="AA1058">
        <v>223657.1</v>
      </c>
      <c r="AB1058">
        <v>-0.34945906032000001</v>
      </c>
      <c r="AC1058">
        <v>0</v>
      </c>
      <c r="AD1058" s="55">
        <v>44516.209247685183</v>
      </c>
      <c r="AE1058" s="55">
        <v>44516.336430868054</v>
      </c>
      <c r="AF1058">
        <v>58615</v>
      </c>
      <c r="AG1058" t="s">
        <v>3279</v>
      </c>
      <c r="AH1058" t="s">
        <v>3280</v>
      </c>
      <c r="AI1058" t="s">
        <v>120</v>
      </c>
      <c r="AJ1058" t="s">
        <v>120</v>
      </c>
      <c r="AK1058" s="55">
        <v>44516.151238425926</v>
      </c>
      <c r="AL1058" s="55">
        <v>44516.250243055554</v>
      </c>
      <c r="AM1058" t="s">
        <v>12</v>
      </c>
      <c r="AN1058" t="s">
        <v>3281</v>
      </c>
      <c r="AO1058" t="s">
        <v>32</v>
      </c>
      <c r="AP1058" t="s">
        <v>33</v>
      </c>
      <c r="AQ1058">
        <v>3</v>
      </c>
      <c r="AR1058" t="s">
        <v>381</v>
      </c>
      <c r="AS1058" t="s">
        <v>3279</v>
      </c>
      <c r="AT1058" s="53">
        <v>36161</v>
      </c>
      <c r="AU1058" t="s">
        <v>382</v>
      </c>
      <c r="AV1058" t="s">
        <v>381</v>
      </c>
      <c r="AW1058" t="s">
        <v>12</v>
      </c>
      <c r="AX1058" s="53">
        <v>44249</v>
      </c>
      <c r="AY1058" t="s">
        <v>123</v>
      </c>
      <c r="AZ1058" t="s">
        <v>52</v>
      </c>
      <c r="BA1058" t="s">
        <v>53</v>
      </c>
      <c r="BB1058" t="s">
        <v>233</v>
      </c>
      <c r="BC1058" t="s">
        <v>120</v>
      </c>
      <c r="BD1058" t="s">
        <v>124</v>
      </c>
      <c r="BE1058" t="s">
        <v>120</v>
      </c>
    </row>
    <row r="1059" spans="1:57" hidden="1" x14ac:dyDescent="0.3">
      <c r="A1059" s="55">
        <v>44515</v>
      </c>
      <c r="B1059" t="s">
        <v>8</v>
      </c>
      <c r="C1059" t="s">
        <v>32</v>
      </c>
      <c r="D1059" t="s">
        <v>272</v>
      </c>
      <c r="E1059">
        <v>3</v>
      </c>
      <c r="F1059" t="s">
        <v>52</v>
      </c>
      <c r="G1059" t="s">
        <v>53</v>
      </c>
      <c r="H1059" t="s">
        <v>116</v>
      </c>
      <c r="I1059" t="s">
        <v>69</v>
      </c>
      <c r="J1059" s="55">
        <v>44514</v>
      </c>
      <c r="K1059" s="55">
        <v>44515</v>
      </c>
      <c r="L1059">
        <v>4</v>
      </c>
      <c r="M1059" t="s">
        <v>117</v>
      </c>
      <c r="N1059">
        <v>0</v>
      </c>
      <c r="O1059">
        <v>12697140</v>
      </c>
      <c r="P1059" t="s">
        <v>118</v>
      </c>
      <c r="Q1059">
        <v>58616</v>
      </c>
      <c r="R1059">
        <v>0</v>
      </c>
      <c r="S1059">
        <v>1.174420757E-2</v>
      </c>
      <c r="T1059" s="19">
        <v>324270.57650037302</v>
      </c>
      <c r="U1059" s="19">
        <v>318359.275814872</v>
      </c>
      <c r="V1059" s="19">
        <f t="shared" si="16"/>
        <v>-5911.3006855010171</v>
      </c>
      <c r="W1059">
        <v>0</v>
      </c>
      <c r="X1059">
        <v>-5067.07</v>
      </c>
      <c r="Y1059">
        <v>-5067.07</v>
      </c>
      <c r="Z1059">
        <v>-844.23068550101698</v>
      </c>
      <c r="AA1059">
        <v>319203.50650037301</v>
      </c>
      <c r="AB1059">
        <v>-0.26448039207200003</v>
      </c>
      <c r="AC1059">
        <v>0.153837032653</v>
      </c>
      <c r="AD1059" s="55">
        <v>44516.209247685183</v>
      </c>
      <c r="AE1059" s="55">
        <v>44516.336430868054</v>
      </c>
      <c r="AF1059">
        <v>58616</v>
      </c>
      <c r="AG1059" t="s">
        <v>3282</v>
      </c>
      <c r="AH1059">
        <v>8984</v>
      </c>
      <c r="AI1059" t="s">
        <v>120</v>
      </c>
      <c r="AJ1059" t="s">
        <v>120</v>
      </c>
      <c r="AK1059" s="55">
        <v>44516.151226851849</v>
      </c>
      <c r="AL1059" s="55">
        <v>44516.250243055554</v>
      </c>
      <c r="AM1059" t="s">
        <v>8</v>
      </c>
      <c r="AN1059" t="s">
        <v>3283</v>
      </c>
      <c r="AO1059" t="s">
        <v>32</v>
      </c>
      <c r="AP1059" t="s">
        <v>272</v>
      </c>
      <c r="AQ1059">
        <v>3</v>
      </c>
      <c r="AR1059" t="s">
        <v>161</v>
      </c>
      <c r="AS1059" t="s">
        <v>3282</v>
      </c>
      <c r="AT1059" s="53">
        <v>36161</v>
      </c>
      <c r="AU1059" t="s">
        <v>240</v>
      </c>
      <c r="AV1059" t="s">
        <v>161</v>
      </c>
      <c r="AW1059" t="s">
        <v>8</v>
      </c>
      <c r="AX1059" s="53">
        <v>44249</v>
      </c>
      <c r="AY1059" t="s">
        <v>123</v>
      </c>
      <c r="AZ1059" t="s">
        <v>52</v>
      </c>
      <c r="BA1059" t="s">
        <v>53</v>
      </c>
      <c r="BB1059" t="s">
        <v>233</v>
      </c>
      <c r="BC1059" t="s">
        <v>120</v>
      </c>
      <c r="BD1059" t="s">
        <v>124</v>
      </c>
      <c r="BE1059" t="s">
        <v>120</v>
      </c>
    </row>
    <row r="1060" spans="1:57" hidden="1" x14ac:dyDescent="0.3">
      <c r="A1060" s="55">
        <v>44515</v>
      </c>
      <c r="B1060" t="s">
        <v>8</v>
      </c>
      <c r="C1060" t="s">
        <v>32</v>
      </c>
      <c r="D1060" t="s">
        <v>33</v>
      </c>
      <c r="E1060">
        <v>3</v>
      </c>
      <c r="F1060" t="s">
        <v>52</v>
      </c>
      <c r="G1060" t="s">
        <v>53</v>
      </c>
      <c r="H1060" t="s">
        <v>116</v>
      </c>
      <c r="I1060" t="s">
        <v>69</v>
      </c>
      <c r="J1060" s="55">
        <v>44514</v>
      </c>
      <c r="K1060" s="55">
        <v>44515</v>
      </c>
      <c r="L1060">
        <v>4</v>
      </c>
      <c r="M1060" t="s">
        <v>117</v>
      </c>
      <c r="N1060">
        <v>0</v>
      </c>
      <c r="O1060">
        <v>12697140</v>
      </c>
      <c r="P1060" t="s">
        <v>118</v>
      </c>
      <c r="Q1060">
        <v>58634</v>
      </c>
      <c r="R1060">
        <v>0</v>
      </c>
      <c r="S1060">
        <v>5.8521074860000003E-3</v>
      </c>
      <c r="T1060" s="19">
        <v>159058.26074283701</v>
      </c>
      <c r="U1060" s="19">
        <v>158175.72858521601</v>
      </c>
      <c r="V1060" s="19">
        <f t="shared" si="16"/>
        <v>-882.53215762099717</v>
      </c>
      <c r="W1060">
        <v>0</v>
      </c>
      <c r="X1060">
        <v>0</v>
      </c>
      <c r="Y1060">
        <v>0</v>
      </c>
      <c r="Z1060">
        <v>-882.53215762099705</v>
      </c>
      <c r="AA1060">
        <v>159058.26074283701</v>
      </c>
      <c r="AB1060">
        <v>-0.554848364052</v>
      </c>
      <c r="AC1060">
        <v>-0.144293637552</v>
      </c>
      <c r="AD1060" s="55">
        <v>44516.209247685183</v>
      </c>
      <c r="AE1060" s="55">
        <v>44516.336430868054</v>
      </c>
      <c r="AF1060">
        <v>58634</v>
      </c>
      <c r="AG1060" t="s">
        <v>3284</v>
      </c>
      <c r="AH1060">
        <v>3231</v>
      </c>
      <c r="AI1060" t="s">
        <v>120</v>
      </c>
      <c r="AJ1060" t="s">
        <v>120</v>
      </c>
      <c r="AK1060" s="55">
        <v>44516.151226851849</v>
      </c>
      <c r="AL1060" s="55">
        <v>44516.250243055554</v>
      </c>
      <c r="AM1060" t="s">
        <v>8</v>
      </c>
      <c r="AN1060" t="s">
        <v>3285</v>
      </c>
      <c r="AO1060" t="s">
        <v>32</v>
      </c>
      <c r="AP1060" t="s">
        <v>33</v>
      </c>
      <c r="AQ1060">
        <v>3</v>
      </c>
      <c r="AR1060" t="s">
        <v>161</v>
      </c>
      <c r="AS1060" t="s">
        <v>3284</v>
      </c>
      <c r="AT1060" s="53">
        <v>36161</v>
      </c>
      <c r="AU1060" t="s">
        <v>240</v>
      </c>
      <c r="AV1060" t="s">
        <v>161</v>
      </c>
      <c r="AW1060" t="s">
        <v>8</v>
      </c>
      <c r="AX1060" s="53">
        <v>44249</v>
      </c>
      <c r="AY1060" t="s">
        <v>123</v>
      </c>
      <c r="AZ1060" t="s">
        <v>52</v>
      </c>
      <c r="BA1060" t="s">
        <v>53</v>
      </c>
      <c r="BB1060" t="s">
        <v>233</v>
      </c>
      <c r="BC1060" t="s">
        <v>120</v>
      </c>
      <c r="BD1060" t="s">
        <v>124</v>
      </c>
      <c r="BE1060" t="s">
        <v>120</v>
      </c>
    </row>
    <row r="1061" spans="1:57" hidden="1" x14ac:dyDescent="0.3">
      <c r="A1061" s="55">
        <v>44515</v>
      </c>
      <c r="B1061" t="s">
        <v>8</v>
      </c>
      <c r="C1061" t="s">
        <v>32</v>
      </c>
      <c r="D1061" t="s">
        <v>33</v>
      </c>
      <c r="E1061">
        <v>3</v>
      </c>
      <c r="F1061" t="s">
        <v>52</v>
      </c>
      <c r="G1061" t="s">
        <v>53</v>
      </c>
      <c r="H1061" t="s">
        <v>116</v>
      </c>
      <c r="I1061" t="s">
        <v>69</v>
      </c>
      <c r="J1061" s="55">
        <v>44514</v>
      </c>
      <c r="K1061" s="55">
        <v>44515</v>
      </c>
      <c r="L1061">
        <v>4</v>
      </c>
      <c r="M1061" t="s">
        <v>117</v>
      </c>
      <c r="N1061">
        <v>0</v>
      </c>
      <c r="O1061">
        <v>12697140</v>
      </c>
      <c r="P1061" t="s">
        <v>118</v>
      </c>
      <c r="Q1061">
        <v>58656</v>
      </c>
      <c r="R1061">
        <v>0</v>
      </c>
      <c r="S1061">
        <v>6.596355628E-3</v>
      </c>
      <c r="T1061" s="19">
        <v>179286.66826993099</v>
      </c>
      <c r="U1061" s="19">
        <v>186164.78797762701</v>
      </c>
      <c r="V1061" s="19">
        <f t="shared" si="16"/>
        <v>6878.1197076960234</v>
      </c>
      <c r="W1061">
        <v>0</v>
      </c>
      <c r="X1061">
        <v>0</v>
      </c>
      <c r="Y1061">
        <v>0</v>
      </c>
      <c r="Z1061">
        <v>6878.1197076960198</v>
      </c>
      <c r="AA1061">
        <v>179286.66826993099</v>
      </c>
      <c r="AB1061">
        <v>3.8363810170989998</v>
      </c>
      <c r="AC1061">
        <v>4.2650615756730001</v>
      </c>
      <c r="AD1061" s="55">
        <v>44516.209247685183</v>
      </c>
      <c r="AE1061" s="55">
        <v>44516.336430868054</v>
      </c>
      <c r="AF1061">
        <v>58656</v>
      </c>
      <c r="AG1061" t="s">
        <v>3286</v>
      </c>
      <c r="AH1061">
        <v>3769</v>
      </c>
      <c r="AI1061" t="s">
        <v>120</v>
      </c>
      <c r="AJ1061" t="s">
        <v>120</v>
      </c>
      <c r="AK1061" s="55">
        <v>44516.151226851849</v>
      </c>
      <c r="AL1061" s="55">
        <v>44516.250243055554</v>
      </c>
      <c r="AM1061" t="s">
        <v>8</v>
      </c>
      <c r="AN1061" t="s">
        <v>3287</v>
      </c>
      <c r="AO1061" t="s">
        <v>32</v>
      </c>
      <c r="AP1061" t="s">
        <v>33</v>
      </c>
      <c r="AQ1061">
        <v>3</v>
      </c>
      <c r="AR1061" t="s">
        <v>161</v>
      </c>
      <c r="AS1061" t="s">
        <v>3286</v>
      </c>
      <c r="AT1061" s="53">
        <v>36161</v>
      </c>
      <c r="AU1061" t="s">
        <v>240</v>
      </c>
      <c r="AV1061" t="s">
        <v>161</v>
      </c>
      <c r="AW1061" t="s">
        <v>8</v>
      </c>
      <c r="AX1061" s="53">
        <v>44249</v>
      </c>
      <c r="AY1061" t="s">
        <v>123</v>
      </c>
      <c r="AZ1061" t="s">
        <v>52</v>
      </c>
      <c r="BA1061" t="s">
        <v>53</v>
      </c>
      <c r="BB1061" t="s">
        <v>233</v>
      </c>
      <c r="BC1061" t="s">
        <v>120</v>
      </c>
      <c r="BD1061" t="s">
        <v>124</v>
      </c>
      <c r="BE1061" t="s">
        <v>120</v>
      </c>
    </row>
    <row r="1062" spans="1:57" hidden="1" x14ac:dyDescent="0.3">
      <c r="A1062" s="55">
        <v>44515</v>
      </c>
      <c r="B1062" t="s">
        <v>8</v>
      </c>
      <c r="C1062" t="s">
        <v>32</v>
      </c>
      <c r="D1062" t="s">
        <v>272</v>
      </c>
      <c r="E1062">
        <v>3</v>
      </c>
      <c r="F1062" t="s">
        <v>52</v>
      </c>
      <c r="G1062" t="s">
        <v>53</v>
      </c>
      <c r="H1062" t="s">
        <v>116</v>
      </c>
      <c r="I1062" t="s">
        <v>69</v>
      </c>
      <c r="J1062" s="55">
        <v>44514</v>
      </c>
      <c r="K1062" s="55">
        <v>44515</v>
      </c>
      <c r="L1062">
        <v>4</v>
      </c>
      <c r="M1062" t="s">
        <v>117</v>
      </c>
      <c r="N1062">
        <v>0</v>
      </c>
      <c r="O1062">
        <v>12697140</v>
      </c>
      <c r="P1062" t="s">
        <v>118</v>
      </c>
      <c r="Q1062">
        <v>58660</v>
      </c>
      <c r="R1062">
        <v>0</v>
      </c>
      <c r="S1062">
        <v>7.6976360550000001E-3</v>
      </c>
      <c r="T1062" s="19">
        <v>209219.09</v>
      </c>
      <c r="U1062" s="19">
        <v>206591.89</v>
      </c>
      <c r="V1062" s="19">
        <f t="shared" si="16"/>
        <v>-2627.1999999999825</v>
      </c>
      <c r="W1062">
        <v>0</v>
      </c>
      <c r="X1062">
        <v>0</v>
      </c>
      <c r="Y1062">
        <v>0</v>
      </c>
      <c r="Z1062">
        <v>-2627.1999999999798</v>
      </c>
      <c r="AA1062">
        <v>209219.09</v>
      </c>
      <c r="AB1062">
        <v>-1.25571715277</v>
      </c>
      <c r="AC1062">
        <v>-0.84805653710200002</v>
      </c>
      <c r="AD1062" s="55">
        <v>44516.209247685183</v>
      </c>
      <c r="AE1062" s="55">
        <v>44516.336430868054</v>
      </c>
      <c r="AF1062">
        <v>58660</v>
      </c>
      <c r="AG1062" t="s">
        <v>3288</v>
      </c>
      <c r="AH1062">
        <v>8960</v>
      </c>
      <c r="AI1062" t="s">
        <v>120</v>
      </c>
      <c r="AJ1062" t="s">
        <v>120</v>
      </c>
      <c r="AK1062" s="55">
        <v>44516.151226851849</v>
      </c>
      <c r="AL1062" s="55">
        <v>44516.250243055554</v>
      </c>
      <c r="AM1062" t="s">
        <v>8</v>
      </c>
      <c r="AN1062">
        <v>6723839</v>
      </c>
      <c r="AO1062" t="s">
        <v>32</v>
      </c>
      <c r="AP1062" t="s">
        <v>272</v>
      </c>
      <c r="AQ1062">
        <v>3</v>
      </c>
      <c r="AR1062" t="s">
        <v>161</v>
      </c>
      <c r="AS1062" t="s">
        <v>3288</v>
      </c>
      <c r="AT1062" s="53">
        <v>36161</v>
      </c>
      <c r="AU1062" t="s">
        <v>240</v>
      </c>
      <c r="AV1062" t="s">
        <v>161</v>
      </c>
      <c r="AW1062" t="s">
        <v>8</v>
      </c>
      <c r="AX1062" s="53">
        <v>44249</v>
      </c>
      <c r="AY1062" t="s">
        <v>123</v>
      </c>
      <c r="AZ1062" t="s">
        <v>52</v>
      </c>
      <c r="BA1062" t="s">
        <v>53</v>
      </c>
      <c r="BB1062" t="s">
        <v>233</v>
      </c>
      <c r="BC1062" t="s">
        <v>120</v>
      </c>
      <c r="BD1062" t="s">
        <v>124</v>
      </c>
      <c r="BE1062" t="s">
        <v>120</v>
      </c>
    </row>
    <row r="1063" spans="1:57" hidden="1" x14ac:dyDescent="0.3">
      <c r="A1063" s="55">
        <v>44515</v>
      </c>
      <c r="B1063" t="s">
        <v>8</v>
      </c>
      <c r="C1063" t="s">
        <v>32</v>
      </c>
      <c r="D1063" t="s">
        <v>33</v>
      </c>
      <c r="E1063">
        <v>3</v>
      </c>
      <c r="F1063" t="s">
        <v>52</v>
      </c>
      <c r="G1063" t="s">
        <v>53</v>
      </c>
      <c r="H1063" t="s">
        <v>116</v>
      </c>
      <c r="I1063" t="s">
        <v>69</v>
      </c>
      <c r="J1063" s="55">
        <v>44514</v>
      </c>
      <c r="K1063" s="55">
        <v>44515</v>
      </c>
      <c r="L1063">
        <v>4</v>
      </c>
      <c r="M1063" t="s">
        <v>117</v>
      </c>
      <c r="N1063">
        <v>0</v>
      </c>
      <c r="O1063">
        <v>12697140</v>
      </c>
      <c r="P1063" t="s">
        <v>118</v>
      </c>
      <c r="Q1063">
        <v>58694</v>
      </c>
      <c r="R1063">
        <v>0</v>
      </c>
      <c r="S1063">
        <v>1.0561768781E-2</v>
      </c>
      <c r="T1063" s="19">
        <v>287065.22850160202</v>
      </c>
      <c r="U1063" s="19">
        <v>157030.13861373099</v>
      </c>
      <c r="V1063" s="19">
        <f t="shared" si="16"/>
        <v>-130035.08988787103</v>
      </c>
      <c r="W1063">
        <v>-140722.74</v>
      </c>
      <c r="X1063">
        <v>0</v>
      </c>
      <c r="Y1063">
        <v>-140722.74</v>
      </c>
      <c r="Z1063">
        <v>10687.650112129</v>
      </c>
      <c r="AA1063">
        <v>287065.22850160202</v>
      </c>
      <c r="AB1063">
        <v>3.7230737306339998</v>
      </c>
      <c r="AC1063">
        <v>4.1512915129149999</v>
      </c>
      <c r="AD1063" s="55">
        <v>44516.209247685183</v>
      </c>
      <c r="AE1063" s="55">
        <v>44516.336430868054</v>
      </c>
      <c r="AF1063">
        <v>58694</v>
      </c>
      <c r="AG1063" t="s">
        <v>3289</v>
      </c>
      <c r="AH1063">
        <v>2181</v>
      </c>
      <c r="AI1063" t="s">
        <v>120</v>
      </c>
      <c r="AJ1063" t="s">
        <v>120</v>
      </c>
      <c r="AK1063" s="55">
        <v>44516.151226851849</v>
      </c>
      <c r="AL1063" s="55">
        <v>44516.250243055554</v>
      </c>
      <c r="AM1063" t="s">
        <v>8</v>
      </c>
      <c r="AN1063" t="s">
        <v>3290</v>
      </c>
      <c r="AO1063" t="s">
        <v>32</v>
      </c>
      <c r="AP1063" t="s">
        <v>33</v>
      </c>
      <c r="AQ1063">
        <v>3</v>
      </c>
      <c r="AR1063" t="s">
        <v>161</v>
      </c>
      <c r="AS1063" t="s">
        <v>3289</v>
      </c>
      <c r="AT1063" s="53">
        <v>36161</v>
      </c>
      <c r="AU1063" t="s">
        <v>240</v>
      </c>
      <c r="AV1063" t="s">
        <v>161</v>
      </c>
      <c r="AW1063" t="s">
        <v>8</v>
      </c>
      <c r="AX1063" s="53">
        <v>44249</v>
      </c>
      <c r="AY1063" t="s">
        <v>123</v>
      </c>
      <c r="AZ1063" t="s">
        <v>52</v>
      </c>
      <c r="BA1063" t="s">
        <v>53</v>
      </c>
      <c r="BB1063" t="s">
        <v>233</v>
      </c>
      <c r="BC1063" t="s">
        <v>120</v>
      </c>
      <c r="BD1063" t="s">
        <v>124</v>
      </c>
      <c r="BE1063" t="s">
        <v>120</v>
      </c>
    </row>
    <row r="1064" spans="1:57" hidden="1" x14ac:dyDescent="0.3">
      <c r="A1064" s="55">
        <v>44515</v>
      </c>
      <c r="B1064" t="s">
        <v>4</v>
      </c>
      <c r="C1064" t="s">
        <v>32</v>
      </c>
      <c r="D1064" t="s">
        <v>33</v>
      </c>
      <c r="E1064">
        <v>3</v>
      </c>
      <c r="F1064" t="s">
        <v>52</v>
      </c>
      <c r="G1064" t="s">
        <v>53</v>
      </c>
      <c r="H1064" t="s">
        <v>116</v>
      </c>
      <c r="I1064" t="s">
        <v>69</v>
      </c>
      <c r="J1064" s="55">
        <v>44514</v>
      </c>
      <c r="K1064" s="55">
        <v>44515</v>
      </c>
      <c r="L1064">
        <v>4</v>
      </c>
      <c r="M1064" t="s">
        <v>117</v>
      </c>
      <c r="N1064">
        <v>0</v>
      </c>
      <c r="O1064">
        <v>12697140</v>
      </c>
      <c r="P1064" t="s">
        <v>118</v>
      </c>
      <c r="Q1064">
        <v>58716</v>
      </c>
      <c r="R1064">
        <v>0</v>
      </c>
      <c r="S1064">
        <v>3.0686076917E-2</v>
      </c>
      <c r="T1064" s="19">
        <v>834036.97475994099</v>
      </c>
      <c r="U1064" s="19">
        <v>831974.89524126705</v>
      </c>
      <c r="V1064" s="19">
        <f t="shared" si="16"/>
        <v>-2062.0795186739415</v>
      </c>
      <c r="W1064">
        <v>0</v>
      </c>
      <c r="X1064">
        <v>0</v>
      </c>
      <c r="Y1064">
        <v>0</v>
      </c>
      <c r="Z1064">
        <v>-2062.0795186739401</v>
      </c>
      <c r="AA1064">
        <v>834036.97475994099</v>
      </c>
      <c r="AB1064">
        <v>-0.24724077961499999</v>
      </c>
      <c r="AC1064">
        <v>0.35746440651400002</v>
      </c>
      <c r="AD1064" s="55">
        <v>44516.209247685183</v>
      </c>
      <c r="AE1064" s="55">
        <v>44516.336430868054</v>
      </c>
      <c r="AF1064">
        <v>58716</v>
      </c>
      <c r="AG1064" t="s">
        <v>3291</v>
      </c>
      <c r="AH1064" t="s">
        <v>3292</v>
      </c>
      <c r="AI1064" t="s">
        <v>120</v>
      </c>
      <c r="AJ1064" t="s">
        <v>120</v>
      </c>
      <c r="AK1064" s="55">
        <v>44516.151192129626</v>
      </c>
      <c r="AL1064" s="55">
        <v>44516.250243055554</v>
      </c>
      <c r="AM1064" t="s">
        <v>4</v>
      </c>
      <c r="AN1064" t="s">
        <v>3293</v>
      </c>
      <c r="AO1064" t="s">
        <v>32</v>
      </c>
      <c r="AP1064" t="s">
        <v>33</v>
      </c>
      <c r="AQ1064">
        <v>3</v>
      </c>
      <c r="AR1064" t="s">
        <v>206</v>
      </c>
      <c r="AS1064" t="s">
        <v>3291</v>
      </c>
      <c r="AT1064" s="53">
        <v>36161</v>
      </c>
      <c r="AU1064" t="s">
        <v>243</v>
      </c>
      <c r="AV1064" t="s">
        <v>206</v>
      </c>
      <c r="AW1064" t="s">
        <v>4</v>
      </c>
      <c r="AX1064" s="53">
        <v>44249</v>
      </c>
      <c r="AY1064" t="s">
        <v>123</v>
      </c>
      <c r="AZ1064" t="s">
        <v>52</v>
      </c>
      <c r="BA1064" t="s">
        <v>53</v>
      </c>
      <c r="BB1064" t="s">
        <v>233</v>
      </c>
      <c r="BC1064" t="s">
        <v>120</v>
      </c>
      <c r="BD1064" t="s">
        <v>124</v>
      </c>
      <c r="BE1064" t="s">
        <v>120</v>
      </c>
    </row>
    <row r="1065" spans="1:57" hidden="1" x14ac:dyDescent="0.3">
      <c r="A1065" s="55">
        <v>44515</v>
      </c>
      <c r="B1065" t="s">
        <v>8</v>
      </c>
      <c r="C1065" t="s">
        <v>32</v>
      </c>
      <c r="D1065" t="s">
        <v>33</v>
      </c>
      <c r="E1065">
        <v>3</v>
      </c>
      <c r="F1065" t="s">
        <v>52</v>
      </c>
      <c r="G1065" t="s">
        <v>53</v>
      </c>
      <c r="H1065" t="s">
        <v>116</v>
      </c>
      <c r="I1065" t="s">
        <v>69</v>
      </c>
      <c r="J1065" s="55">
        <v>44514</v>
      </c>
      <c r="K1065" s="55">
        <v>44515</v>
      </c>
      <c r="L1065">
        <v>4</v>
      </c>
      <c r="M1065" t="s">
        <v>117</v>
      </c>
      <c r="N1065">
        <v>0</v>
      </c>
      <c r="O1065">
        <v>12697140</v>
      </c>
      <c r="P1065" t="s">
        <v>118</v>
      </c>
      <c r="Q1065">
        <v>58765</v>
      </c>
      <c r="R1065">
        <v>0</v>
      </c>
      <c r="S1065">
        <v>6.4604729230000003E-3</v>
      </c>
      <c r="T1065" s="19">
        <v>175593.42326313001</v>
      </c>
      <c r="U1065" s="19">
        <v>179041.72761351199</v>
      </c>
      <c r="V1065" s="19">
        <f t="shared" si="16"/>
        <v>3448.304350381979</v>
      </c>
      <c r="W1065">
        <v>0</v>
      </c>
      <c r="X1065">
        <v>0</v>
      </c>
      <c r="Y1065">
        <v>0</v>
      </c>
      <c r="Z1065">
        <v>3448.3043503819799</v>
      </c>
      <c r="AA1065">
        <v>175593.42326313001</v>
      </c>
      <c r="AB1065">
        <v>1.9638004011200001</v>
      </c>
      <c r="AC1065">
        <v>2.3847541629509998</v>
      </c>
      <c r="AD1065" s="55">
        <v>44516.209247685183</v>
      </c>
      <c r="AE1065" s="55">
        <v>44516.336430868054</v>
      </c>
      <c r="AF1065">
        <v>58765</v>
      </c>
      <c r="AG1065" t="s">
        <v>3294</v>
      </c>
      <c r="AH1065">
        <v>2331</v>
      </c>
      <c r="AI1065" t="s">
        <v>120</v>
      </c>
      <c r="AJ1065" t="s">
        <v>120</v>
      </c>
      <c r="AK1065" s="55">
        <v>44516.151226851849</v>
      </c>
      <c r="AL1065" s="55">
        <v>44516.250243055554</v>
      </c>
      <c r="AM1065" t="s">
        <v>8</v>
      </c>
      <c r="AN1065">
        <v>6546359</v>
      </c>
      <c r="AO1065" t="s">
        <v>32</v>
      </c>
      <c r="AP1065" t="s">
        <v>33</v>
      </c>
      <c r="AQ1065">
        <v>3</v>
      </c>
      <c r="AR1065" t="s">
        <v>161</v>
      </c>
      <c r="AS1065" t="s">
        <v>3294</v>
      </c>
      <c r="AT1065" s="53">
        <v>36161</v>
      </c>
      <c r="AU1065" t="s">
        <v>240</v>
      </c>
      <c r="AV1065" t="s">
        <v>161</v>
      </c>
      <c r="AW1065" t="s">
        <v>8</v>
      </c>
      <c r="AX1065" s="53">
        <v>44249</v>
      </c>
      <c r="AY1065" t="s">
        <v>123</v>
      </c>
      <c r="AZ1065" t="s">
        <v>52</v>
      </c>
      <c r="BA1065" t="s">
        <v>53</v>
      </c>
      <c r="BB1065" t="s">
        <v>233</v>
      </c>
      <c r="BC1065" t="s">
        <v>120</v>
      </c>
      <c r="BD1065" t="s">
        <v>124</v>
      </c>
      <c r="BE1065" t="s">
        <v>120</v>
      </c>
    </row>
    <row r="1066" spans="1:57" hidden="1" x14ac:dyDescent="0.3">
      <c r="A1066" s="55">
        <v>44515</v>
      </c>
      <c r="B1066" t="s">
        <v>4</v>
      </c>
      <c r="C1066" t="s">
        <v>32</v>
      </c>
      <c r="D1066" t="s">
        <v>33</v>
      </c>
      <c r="E1066">
        <v>3</v>
      </c>
      <c r="F1066" t="s">
        <v>52</v>
      </c>
      <c r="G1066" t="s">
        <v>53</v>
      </c>
      <c r="H1066" t="s">
        <v>116</v>
      </c>
      <c r="I1066" t="s">
        <v>69</v>
      </c>
      <c r="J1066" s="55">
        <v>44514</v>
      </c>
      <c r="K1066" s="55">
        <v>44515</v>
      </c>
      <c r="L1066">
        <v>4</v>
      </c>
      <c r="M1066" t="s">
        <v>117</v>
      </c>
      <c r="N1066">
        <v>0</v>
      </c>
      <c r="O1066">
        <v>12697140</v>
      </c>
      <c r="P1066" t="s">
        <v>118</v>
      </c>
      <c r="Q1066">
        <v>58770</v>
      </c>
      <c r="R1066">
        <v>0</v>
      </c>
      <c r="S1066">
        <v>1.1504150408E-2</v>
      </c>
      <c r="T1066" s="19">
        <v>312678.83571862598</v>
      </c>
      <c r="U1066" s="19">
        <v>180596.95871119999</v>
      </c>
      <c r="V1066" s="19">
        <f t="shared" si="16"/>
        <v>-132081.877007426</v>
      </c>
      <c r="W1066">
        <v>-124516.69</v>
      </c>
      <c r="X1066">
        <v>0</v>
      </c>
      <c r="Y1066">
        <v>-124516.69</v>
      </c>
      <c r="Z1066">
        <v>-7565.1870074259896</v>
      </c>
      <c r="AA1066">
        <v>312678.83571862598</v>
      </c>
      <c r="AB1066">
        <v>-2.419475238879</v>
      </c>
      <c r="AC1066">
        <v>-1.8279375360100001</v>
      </c>
      <c r="AD1066" s="55">
        <v>44516.209247685183</v>
      </c>
      <c r="AE1066" s="55">
        <v>44516.336430868054</v>
      </c>
      <c r="AF1066">
        <v>58770</v>
      </c>
      <c r="AG1066" t="s">
        <v>3295</v>
      </c>
      <c r="AH1066" t="s">
        <v>3296</v>
      </c>
      <c r="AI1066" t="s">
        <v>120</v>
      </c>
      <c r="AJ1066" t="s">
        <v>120</v>
      </c>
      <c r="AK1066" s="55">
        <v>44516.151192129626</v>
      </c>
      <c r="AL1066" s="55">
        <v>44516.250243055554</v>
      </c>
      <c r="AM1066" t="s">
        <v>4</v>
      </c>
      <c r="AN1066" t="s">
        <v>3297</v>
      </c>
      <c r="AO1066" t="s">
        <v>32</v>
      </c>
      <c r="AP1066" t="s">
        <v>33</v>
      </c>
      <c r="AQ1066">
        <v>3</v>
      </c>
      <c r="AR1066" t="s">
        <v>206</v>
      </c>
      <c r="AS1066" t="s">
        <v>3295</v>
      </c>
      <c r="AT1066" s="53">
        <v>36161</v>
      </c>
      <c r="AU1066" t="s">
        <v>243</v>
      </c>
      <c r="AV1066" t="s">
        <v>206</v>
      </c>
      <c r="AW1066" t="s">
        <v>4</v>
      </c>
      <c r="AX1066" s="53">
        <v>44249</v>
      </c>
      <c r="AY1066" t="s">
        <v>123</v>
      </c>
      <c r="AZ1066" t="s">
        <v>52</v>
      </c>
      <c r="BA1066" t="s">
        <v>53</v>
      </c>
      <c r="BB1066" t="s">
        <v>233</v>
      </c>
      <c r="BC1066" t="s">
        <v>120</v>
      </c>
      <c r="BD1066" t="s">
        <v>124</v>
      </c>
      <c r="BE1066" t="s">
        <v>120</v>
      </c>
    </row>
    <row r="1067" spans="1:57" hidden="1" x14ac:dyDescent="0.3">
      <c r="A1067" s="55">
        <v>44515</v>
      </c>
      <c r="B1067" t="s">
        <v>11</v>
      </c>
      <c r="C1067" t="s">
        <v>32</v>
      </c>
      <c r="D1067" t="s">
        <v>33</v>
      </c>
      <c r="E1067">
        <v>3</v>
      </c>
      <c r="F1067" t="s">
        <v>52</v>
      </c>
      <c r="G1067" t="s">
        <v>53</v>
      </c>
      <c r="H1067" t="s">
        <v>116</v>
      </c>
      <c r="I1067" t="s">
        <v>69</v>
      </c>
      <c r="J1067" s="55">
        <v>44514</v>
      </c>
      <c r="K1067" s="55">
        <v>44515</v>
      </c>
      <c r="L1067">
        <v>4</v>
      </c>
      <c r="M1067" t="s">
        <v>117</v>
      </c>
      <c r="N1067">
        <v>0</v>
      </c>
      <c r="O1067">
        <v>12697140</v>
      </c>
      <c r="P1067" t="s">
        <v>118</v>
      </c>
      <c r="Q1067">
        <v>58799</v>
      </c>
      <c r="R1067">
        <v>0</v>
      </c>
      <c r="S1067">
        <v>8.86263669E-3</v>
      </c>
      <c r="T1067" s="19">
        <v>240883.404984138</v>
      </c>
      <c r="U1067" s="19">
        <v>242131.67519910799</v>
      </c>
      <c r="V1067" s="19">
        <f t="shared" si="16"/>
        <v>1248.2702149699908</v>
      </c>
      <c r="W1067">
        <v>0</v>
      </c>
      <c r="X1067">
        <v>0</v>
      </c>
      <c r="Y1067">
        <v>0</v>
      </c>
      <c r="Z1067">
        <v>1248.2702149699901</v>
      </c>
      <c r="AA1067">
        <v>240883.404984138</v>
      </c>
      <c r="AB1067">
        <v>0.51820515201200001</v>
      </c>
      <c r="AC1067">
        <v>1.165248135243</v>
      </c>
      <c r="AD1067" s="55">
        <v>44516.209247685183</v>
      </c>
      <c r="AE1067" s="55">
        <v>44516.336430868054</v>
      </c>
      <c r="AF1067">
        <v>58799</v>
      </c>
      <c r="AG1067" t="s">
        <v>3298</v>
      </c>
      <c r="AH1067" t="s">
        <v>3299</v>
      </c>
      <c r="AI1067" t="s">
        <v>120</v>
      </c>
      <c r="AJ1067" t="s">
        <v>120</v>
      </c>
      <c r="AK1067" s="55">
        <v>44516.151261574072</v>
      </c>
      <c r="AL1067" s="55">
        <v>44516.250254629631</v>
      </c>
      <c r="AM1067" t="s">
        <v>11</v>
      </c>
      <c r="AN1067" t="s">
        <v>3300</v>
      </c>
      <c r="AO1067" t="s">
        <v>32</v>
      </c>
      <c r="AP1067" t="s">
        <v>33</v>
      </c>
      <c r="AQ1067">
        <v>3</v>
      </c>
      <c r="AR1067" t="s">
        <v>377</v>
      </c>
      <c r="AS1067" t="s">
        <v>3298</v>
      </c>
      <c r="AT1067" s="53">
        <v>36161</v>
      </c>
      <c r="AU1067" t="s">
        <v>378</v>
      </c>
      <c r="AV1067" t="s">
        <v>377</v>
      </c>
      <c r="AW1067" t="s">
        <v>11</v>
      </c>
      <c r="AX1067" s="53">
        <v>44249</v>
      </c>
      <c r="AY1067" t="s">
        <v>123</v>
      </c>
      <c r="AZ1067" t="s">
        <v>52</v>
      </c>
      <c r="BA1067" t="s">
        <v>53</v>
      </c>
      <c r="BB1067" t="s">
        <v>233</v>
      </c>
      <c r="BC1067" t="s">
        <v>120</v>
      </c>
      <c r="BD1067" t="s">
        <v>124</v>
      </c>
      <c r="BE1067" t="s">
        <v>120</v>
      </c>
    </row>
    <row r="1068" spans="1:57" hidden="1" x14ac:dyDescent="0.3">
      <c r="A1068" s="55">
        <v>44515</v>
      </c>
      <c r="B1068" t="s">
        <v>8</v>
      </c>
      <c r="C1068" t="s">
        <v>32</v>
      </c>
      <c r="D1068" t="s">
        <v>33</v>
      </c>
      <c r="E1068">
        <v>3</v>
      </c>
      <c r="F1068" t="s">
        <v>52</v>
      </c>
      <c r="G1068" t="s">
        <v>53</v>
      </c>
      <c r="H1068" t="s">
        <v>116</v>
      </c>
      <c r="I1068" t="s">
        <v>69</v>
      </c>
      <c r="J1068" s="55">
        <v>44514</v>
      </c>
      <c r="K1068" s="55">
        <v>44515</v>
      </c>
      <c r="L1068">
        <v>4</v>
      </c>
      <c r="M1068" t="s">
        <v>117</v>
      </c>
      <c r="N1068">
        <v>0</v>
      </c>
      <c r="O1068">
        <v>12697140</v>
      </c>
      <c r="P1068" t="s">
        <v>118</v>
      </c>
      <c r="Q1068">
        <v>58805</v>
      </c>
      <c r="R1068">
        <v>0</v>
      </c>
      <c r="S1068">
        <v>6.5361904690000002E-3</v>
      </c>
      <c r="T1068" s="19">
        <v>177651.4</v>
      </c>
      <c r="U1068" s="19">
        <v>178246.24</v>
      </c>
      <c r="V1068" s="19">
        <f t="shared" si="16"/>
        <v>594.83999999999651</v>
      </c>
      <c r="W1068">
        <v>0</v>
      </c>
      <c r="X1068">
        <v>0</v>
      </c>
      <c r="Y1068">
        <v>0</v>
      </c>
      <c r="Z1068">
        <v>594.83999999999605</v>
      </c>
      <c r="AA1068">
        <v>177651.4</v>
      </c>
      <c r="AB1068">
        <v>0.33483552620500001</v>
      </c>
      <c r="AC1068">
        <v>0.74906367041199995</v>
      </c>
      <c r="AD1068" s="55">
        <v>44516.209247685183</v>
      </c>
      <c r="AE1068" s="55">
        <v>44516.336430868054</v>
      </c>
      <c r="AF1068">
        <v>58805</v>
      </c>
      <c r="AG1068" t="s">
        <v>3301</v>
      </c>
      <c r="AH1068">
        <v>3064</v>
      </c>
      <c r="AI1068" t="s">
        <v>120</v>
      </c>
      <c r="AJ1068" t="s">
        <v>120</v>
      </c>
      <c r="AK1068" s="55">
        <v>44516.151226851849</v>
      </c>
      <c r="AL1068" s="55">
        <v>44516.250243055554</v>
      </c>
      <c r="AM1068" t="s">
        <v>8</v>
      </c>
      <c r="AN1068" t="s">
        <v>3302</v>
      </c>
      <c r="AO1068" t="s">
        <v>32</v>
      </c>
      <c r="AP1068" t="s">
        <v>33</v>
      </c>
      <c r="AQ1068">
        <v>3</v>
      </c>
      <c r="AR1068" t="s">
        <v>161</v>
      </c>
      <c r="AS1068" t="s">
        <v>3301</v>
      </c>
      <c r="AT1068" s="53">
        <v>36161</v>
      </c>
      <c r="AU1068" t="s">
        <v>240</v>
      </c>
      <c r="AV1068" t="s">
        <v>161</v>
      </c>
      <c r="AW1068" t="s">
        <v>8</v>
      </c>
      <c r="AX1068" s="53">
        <v>44249</v>
      </c>
      <c r="AY1068" t="s">
        <v>123</v>
      </c>
      <c r="AZ1068" t="s">
        <v>52</v>
      </c>
      <c r="BA1068" t="s">
        <v>53</v>
      </c>
      <c r="BB1068" t="s">
        <v>233</v>
      </c>
      <c r="BC1068" t="s">
        <v>120</v>
      </c>
      <c r="BD1068" t="s">
        <v>124</v>
      </c>
      <c r="BE1068" t="s">
        <v>120</v>
      </c>
    </row>
    <row r="1069" spans="1:57" hidden="1" x14ac:dyDescent="0.3">
      <c r="A1069" s="55">
        <v>44515</v>
      </c>
      <c r="B1069" t="s">
        <v>1</v>
      </c>
      <c r="C1069" t="s">
        <v>32</v>
      </c>
      <c r="D1069" t="s">
        <v>33</v>
      </c>
      <c r="E1069">
        <v>3</v>
      </c>
      <c r="F1069" t="s">
        <v>52</v>
      </c>
      <c r="G1069" t="s">
        <v>53</v>
      </c>
      <c r="H1069" t="s">
        <v>116</v>
      </c>
      <c r="I1069" t="s">
        <v>69</v>
      </c>
      <c r="J1069" s="55">
        <v>44514</v>
      </c>
      <c r="K1069" s="55">
        <v>44515</v>
      </c>
      <c r="L1069">
        <v>4</v>
      </c>
      <c r="M1069" t="s">
        <v>117</v>
      </c>
      <c r="N1069">
        <v>0</v>
      </c>
      <c r="O1069">
        <v>12697140</v>
      </c>
      <c r="P1069" t="s">
        <v>118</v>
      </c>
      <c r="Q1069">
        <v>58812</v>
      </c>
      <c r="R1069">
        <v>0</v>
      </c>
      <c r="S1069">
        <v>7.5578314830000003E-3</v>
      </c>
      <c r="T1069" s="19">
        <v>205419.25</v>
      </c>
      <c r="U1069" s="19">
        <v>205714.54</v>
      </c>
      <c r="V1069" s="19">
        <f t="shared" si="16"/>
        <v>295.29000000000815</v>
      </c>
      <c r="W1069">
        <v>0</v>
      </c>
      <c r="X1069">
        <v>0</v>
      </c>
      <c r="Y1069">
        <v>0</v>
      </c>
      <c r="Z1069">
        <v>295.29000000000798</v>
      </c>
      <c r="AA1069">
        <v>205419.25</v>
      </c>
      <c r="AB1069">
        <v>0.14374991633</v>
      </c>
      <c r="AC1069">
        <v>0</v>
      </c>
      <c r="AD1069" s="55">
        <v>44516.209247685183</v>
      </c>
      <c r="AE1069" s="55">
        <v>44516.336430868054</v>
      </c>
      <c r="AF1069">
        <v>58812</v>
      </c>
      <c r="AG1069" t="s">
        <v>3303</v>
      </c>
      <c r="AH1069" t="s">
        <v>3304</v>
      </c>
      <c r="AI1069" t="s">
        <v>120</v>
      </c>
      <c r="AJ1069" t="s">
        <v>120</v>
      </c>
      <c r="AK1069" s="55">
        <v>44516.151192129626</v>
      </c>
      <c r="AL1069" s="55">
        <v>44516.250243055554</v>
      </c>
      <c r="AM1069" t="s">
        <v>1</v>
      </c>
      <c r="AN1069" t="s">
        <v>3305</v>
      </c>
      <c r="AO1069" t="s">
        <v>32</v>
      </c>
      <c r="AP1069" t="s">
        <v>33</v>
      </c>
      <c r="AQ1069">
        <v>3</v>
      </c>
      <c r="AR1069" t="s">
        <v>158</v>
      </c>
      <c r="AS1069" t="s">
        <v>3303</v>
      </c>
      <c r="AT1069" s="53">
        <v>36161</v>
      </c>
      <c r="AU1069" t="s">
        <v>238</v>
      </c>
      <c r="AV1069" t="s">
        <v>239</v>
      </c>
      <c r="AW1069" t="s">
        <v>1</v>
      </c>
      <c r="AX1069" s="53">
        <v>44249</v>
      </c>
      <c r="AY1069" t="s">
        <v>123</v>
      </c>
      <c r="AZ1069" t="s">
        <v>52</v>
      </c>
      <c r="BA1069" t="s">
        <v>53</v>
      </c>
      <c r="BB1069" t="s">
        <v>233</v>
      </c>
      <c r="BC1069" t="s">
        <v>120</v>
      </c>
      <c r="BD1069" t="s">
        <v>124</v>
      </c>
      <c r="BE1069" t="s">
        <v>120</v>
      </c>
    </row>
    <row r="1070" spans="1:57" hidden="1" x14ac:dyDescent="0.3">
      <c r="A1070" s="55">
        <v>44515</v>
      </c>
      <c r="B1070" t="s">
        <v>8</v>
      </c>
      <c r="C1070" t="s">
        <v>32</v>
      </c>
      <c r="D1070" t="s">
        <v>33</v>
      </c>
      <c r="E1070">
        <v>3</v>
      </c>
      <c r="F1070" t="s">
        <v>52</v>
      </c>
      <c r="G1070" t="s">
        <v>53</v>
      </c>
      <c r="H1070" t="s">
        <v>116</v>
      </c>
      <c r="I1070" t="s">
        <v>69</v>
      </c>
      <c r="J1070" s="55">
        <v>44514</v>
      </c>
      <c r="K1070" s="55">
        <v>44515</v>
      </c>
      <c r="L1070">
        <v>4</v>
      </c>
      <c r="M1070" t="s">
        <v>117</v>
      </c>
      <c r="N1070">
        <v>0</v>
      </c>
      <c r="O1070">
        <v>12697140</v>
      </c>
      <c r="P1070" t="s">
        <v>118</v>
      </c>
      <c r="Q1070">
        <v>58824</v>
      </c>
      <c r="R1070">
        <v>0</v>
      </c>
      <c r="S1070">
        <v>7.7849200929999999E-3</v>
      </c>
      <c r="T1070" s="19">
        <v>211591.44</v>
      </c>
      <c r="U1070" s="19">
        <v>203435.9</v>
      </c>
      <c r="V1070" s="19">
        <f t="shared" si="16"/>
        <v>-8155.5400000000081</v>
      </c>
      <c r="W1070">
        <v>0</v>
      </c>
      <c r="X1070">
        <v>0</v>
      </c>
      <c r="Y1070">
        <v>0</v>
      </c>
      <c r="Z1070">
        <v>-8155.54000000001</v>
      </c>
      <c r="AA1070">
        <v>211591.44</v>
      </c>
      <c r="AB1070">
        <v>-3.8543808766560002</v>
      </c>
      <c r="AC1070">
        <v>-3.4574468085109999</v>
      </c>
      <c r="AD1070" s="55">
        <v>44516.209247685183</v>
      </c>
      <c r="AE1070" s="55">
        <v>44516.336430868054</v>
      </c>
      <c r="AF1070">
        <v>58824</v>
      </c>
      <c r="AG1070" t="s">
        <v>3306</v>
      </c>
      <c r="AH1070">
        <v>6268</v>
      </c>
      <c r="AI1070" t="s">
        <v>120</v>
      </c>
      <c r="AJ1070" t="s">
        <v>120</v>
      </c>
      <c r="AK1070" s="55">
        <v>44516.151226851849</v>
      </c>
      <c r="AL1070" s="55">
        <v>44516.250243055554</v>
      </c>
      <c r="AM1070" t="s">
        <v>8</v>
      </c>
      <c r="AN1070">
        <v>6687571</v>
      </c>
      <c r="AO1070" t="s">
        <v>32</v>
      </c>
      <c r="AP1070" t="s">
        <v>33</v>
      </c>
      <c r="AQ1070">
        <v>3</v>
      </c>
      <c r="AR1070" t="s">
        <v>161</v>
      </c>
      <c r="AS1070" t="s">
        <v>3306</v>
      </c>
      <c r="AT1070" s="53">
        <v>36161</v>
      </c>
      <c r="AU1070" t="s">
        <v>240</v>
      </c>
      <c r="AV1070" t="s">
        <v>161</v>
      </c>
      <c r="AW1070" t="s">
        <v>8</v>
      </c>
      <c r="AX1070" s="53">
        <v>44249</v>
      </c>
      <c r="AY1070" t="s">
        <v>123</v>
      </c>
      <c r="AZ1070" t="s">
        <v>52</v>
      </c>
      <c r="BA1070" t="s">
        <v>53</v>
      </c>
      <c r="BB1070" t="s">
        <v>233</v>
      </c>
      <c r="BC1070" t="s">
        <v>120</v>
      </c>
      <c r="BD1070" t="s">
        <v>124</v>
      </c>
      <c r="BE1070" t="s">
        <v>120</v>
      </c>
    </row>
    <row r="1071" spans="1:57" hidden="1" x14ac:dyDescent="0.3">
      <c r="A1071" s="55">
        <v>44515</v>
      </c>
      <c r="B1071" t="s">
        <v>8</v>
      </c>
      <c r="C1071" t="s">
        <v>32</v>
      </c>
      <c r="D1071" t="s">
        <v>33</v>
      </c>
      <c r="E1071">
        <v>3</v>
      </c>
      <c r="F1071" t="s">
        <v>52</v>
      </c>
      <c r="G1071" t="s">
        <v>53</v>
      </c>
      <c r="H1071" t="s">
        <v>116</v>
      </c>
      <c r="I1071" t="s">
        <v>69</v>
      </c>
      <c r="J1071" s="55">
        <v>44514</v>
      </c>
      <c r="K1071" s="55">
        <v>44515</v>
      </c>
      <c r="L1071">
        <v>4</v>
      </c>
      <c r="M1071" t="s">
        <v>117</v>
      </c>
      <c r="N1071">
        <v>0</v>
      </c>
      <c r="O1071">
        <v>12697140</v>
      </c>
      <c r="P1071" t="s">
        <v>118</v>
      </c>
      <c r="Q1071">
        <v>58832</v>
      </c>
      <c r="R1071">
        <v>0</v>
      </c>
      <c r="S1071">
        <v>3.5150582420000001E-3</v>
      </c>
      <c r="T1071" s="19">
        <v>95538.069274713707</v>
      </c>
      <c r="U1071" s="19">
        <v>94650.772645317003</v>
      </c>
      <c r="V1071" s="19">
        <f t="shared" si="16"/>
        <v>-887.29662939670379</v>
      </c>
      <c r="W1071">
        <v>0</v>
      </c>
      <c r="X1071">
        <v>0</v>
      </c>
      <c r="Y1071">
        <v>0</v>
      </c>
      <c r="Z1071">
        <v>-887.29662939670402</v>
      </c>
      <c r="AA1071">
        <v>95538.069274713707</v>
      </c>
      <c r="AB1071">
        <v>-0.92873619504000005</v>
      </c>
      <c r="AC1071">
        <v>-0.51972800900899996</v>
      </c>
      <c r="AD1071" s="55">
        <v>44516.209247685183</v>
      </c>
      <c r="AE1071" s="55">
        <v>44516.336430868054</v>
      </c>
      <c r="AF1071">
        <v>58832</v>
      </c>
      <c r="AG1071" t="s">
        <v>3307</v>
      </c>
      <c r="AH1071">
        <v>2670</v>
      </c>
      <c r="AI1071" t="s">
        <v>120</v>
      </c>
      <c r="AJ1071" t="s">
        <v>120</v>
      </c>
      <c r="AK1071" s="55">
        <v>44516.151226851849</v>
      </c>
      <c r="AL1071" s="55">
        <v>44516.250243055554</v>
      </c>
      <c r="AM1071" t="s">
        <v>8</v>
      </c>
      <c r="AN1071">
        <v>6292102</v>
      </c>
      <c r="AO1071" t="s">
        <v>32</v>
      </c>
      <c r="AP1071" t="s">
        <v>33</v>
      </c>
      <c r="AQ1071">
        <v>3</v>
      </c>
      <c r="AR1071" t="s">
        <v>161</v>
      </c>
      <c r="AS1071" t="s">
        <v>3307</v>
      </c>
      <c r="AT1071" s="53">
        <v>36161</v>
      </c>
      <c r="AU1071" t="s">
        <v>240</v>
      </c>
      <c r="AV1071" t="s">
        <v>161</v>
      </c>
      <c r="AW1071" t="s">
        <v>8</v>
      </c>
      <c r="AX1071" s="53">
        <v>44249</v>
      </c>
      <c r="AY1071" t="s">
        <v>123</v>
      </c>
      <c r="AZ1071" t="s">
        <v>52</v>
      </c>
      <c r="BA1071" t="s">
        <v>53</v>
      </c>
      <c r="BB1071" t="s">
        <v>233</v>
      </c>
      <c r="BC1071" t="s">
        <v>120</v>
      </c>
      <c r="BD1071" t="s">
        <v>124</v>
      </c>
      <c r="BE1071" t="s">
        <v>120</v>
      </c>
    </row>
    <row r="1072" spans="1:57" hidden="1" x14ac:dyDescent="0.3">
      <c r="A1072" s="55">
        <v>44515</v>
      </c>
      <c r="B1072" t="s">
        <v>4</v>
      </c>
      <c r="C1072" t="s">
        <v>32</v>
      </c>
      <c r="D1072" t="s">
        <v>33</v>
      </c>
      <c r="E1072">
        <v>3</v>
      </c>
      <c r="F1072" t="s">
        <v>52</v>
      </c>
      <c r="G1072" t="s">
        <v>53</v>
      </c>
      <c r="H1072" t="s">
        <v>116</v>
      </c>
      <c r="I1072" t="s">
        <v>69</v>
      </c>
      <c r="J1072" s="55">
        <v>44514</v>
      </c>
      <c r="K1072" s="55">
        <v>44515</v>
      </c>
      <c r="L1072">
        <v>4</v>
      </c>
      <c r="M1072" t="s">
        <v>117</v>
      </c>
      <c r="N1072">
        <v>0</v>
      </c>
      <c r="O1072">
        <v>12697140</v>
      </c>
      <c r="P1072" t="s">
        <v>118</v>
      </c>
      <c r="Q1072">
        <v>58860</v>
      </c>
      <c r="R1072">
        <v>0</v>
      </c>
      <c r="S1072">
        <v>8.7718049630000003E-3</v>
      </c>
      <c r="T1072" s="19">
        <v>238414.63</v>
      </c>
      <c r="U1072" s="19">
        <v>237275.64</v>
      </c>
      <c r="V1072" s="19">
        <f t="shared" si="16"/>
        <v>-1138.9899999999907</v>
      </c>
      <c r="W1072">
        <v>0</v>
      </c>
      <c r="X1072">
        <v>0</v>
      </c>
      <c r="Y1072">
        <v>0</v>
      </c>
      <c r="Z1072">
        <v>-1138.98999999999</v>
      </c>
      <c r="AA1072">
        <v>238414.63</v>
      </c>
      <c r="AB1072">
        <v>-0.47773494437000003</v>
      </c>
      <c r="AC1072">
        <v>0.125575554625</v>
      </c>
      <c r="AD1072" s="55">
        <v>44516.209247685183</v>
      </c>
      <c r="AE1072" s="55">
        <v>44516.336430868054</v>
      </c>
      <c r="AF1072">
        <v>58860</v>
      </c>
      <c r="AG1072" t="s">
        <v>3308</v>
      </c>
      <c r="AH1072" t="s">
        <v>1019</v>
      </c>
      <c r="AI1072" t="s">
        <v>120</v>
      </c>
      <c r="AJ1072" t="s">
        <v>120</v>
      </c>
      <c r="AK1072" s="55">
        <v>44516.151192129626</v>
      </c>
      <c r="AL1072" s="55">
        <v>44516.250243055554</v>
      </c>
      <c r="AM1072" t="s">
        <v>4</v>
      </c>
      <c r="AN1072" t="s">
        <v>3309</v>
      </c>
      <c r="AO1072" t="s">
        <v>32</v>
      </c>
      <c r="AP1072" t="s">
        <v>33</v>
      </c>
      <c r="AQ1072">
        <v>3</v>
      </c>
      <c r="AR1072" t="s">
        <v>197</v>
      </c>
      <c r="AS1072" t="s">
        <v>3308</v>
      </c>
      <c r="AT1072" s="53">
        <v>36161</v>
      </c>
      <c r="AU1072" t="s">
        <v>248</v>
      </c>
      <c r="AV1072" t="s">
        <v>197</v>
      </c>
      <c r="AW1072" t="s">
        <v>4</v>
      </c>
      <c r="AX1072" s="53">
        <v>44249</v>
      </c>
      <c r="AY1072" t="s">
        <v>123</v>
      </c>
      <c r="AZ1072" t="s">
        <v>52</v>
      </c>
      <c r="BA1072" t="s">
        <v>53</v>
      </c>
      <c r="BB1072" t="s">
        <v>233</v>
      </c>
      <c r="BC1072" t="s">
        <v>120</v>
      </c>
      <c r="BD1072" t="s">
        <v>124</v>
      </c>
      <c r="BE1072" t="s">
        <v>120</v>
      </c>
    </row>
    <row r="1073" spans="1:57" hidden="1" x14ac:dyDescent="0.3">
      <c r="A1073" s="55">
        <v>44515</v>
      </c>
      <c r="B1073" t="s">
        <v>4</v>
      </c>
      <c r="C1073" t="s">
        <v>32</v>
      </c>
      <c r="D1073" t="s">
        <v>33</v>
      </c>
      <c r="E1073">
        <v>3</v>
      </c>
      <c r="F1073" t="s">
        <v>52</v>
      </c>
      <c r="G1073" t="s">
        <v>53</v>
      </c>
      <c r="H1073" t="s">
        <v>116</v>
      </c>
      <c r="I1073" t="s">
        <v>69</v>
      </c>
      <c r="J1073" s="55">
        <v>44514</v>
      </c>
      <c r="K1073" s="55">
        <v>44515</v>
      </c>
      <c r="L1073">
        <v>4</v>
      </c>
      <c r="M1073" t="s">
        <v>117</v>
      </c>
      <c r="N1073">
        <v>0</v>
      </c>
      <c r="O1073">
        <v>12697140</v>
      </c>
      <c r="P1073" t="s">
        <v>118</v>
      </c>
      <c r="Q1073">
        <v>58893</v>
      </c>
      <c r="R1073">
        <v>0</v>
      </c>
      <c r="S1073">
        <v>1.0324240352E-2</v>
      </c>
      <c r="T1073" s="19">
        <v>280609.28783440997</v>
      </c>
      <c r="U1073" s="19">
        <v>162201.591413146</v>
      </c>
      <c r="V1073" s="19">
        <f t="shared" si="16"/>
        <v>-118407.69642126397</v>
      </c>
      <c r="W1073">
        <v>-118054.26</v>
      </c>
      <c r="X1073">
        <v>0</v>
      </c>
      <c r="Y1073">
        <v>-118054.26</v>
      </c>
      <c r="Z1073">
        <v>-353.43642126397799</v>
      </c>
      <c r="AA1073">
        <v>280609.28783440997</v>
      </c>
      <c r="AB1073">
        <v>-0.12595321558700001</v>
      </c>
      <c r="AC1073">
        <v>0.47949032691100002</v>
      </c>
      <c r="AD1073" s="55">
        <v>44516.209247685183</v>
      </c>
      <c r="AE1073" s="55">
        <v>44516.336430868054</v>
      </c>
      <c r="AF1073">
        <v>58893</v>
      </c>
      <c r="AG1073" t="s">
        <v>3310</v>
      </c>
      <c r="AH1073" t="s">
        <v>3311</v>
      </c>
      <c r="AI1073" t="s">
        <v>120</v>
      </c>
      <c r="AJ1073">
        <v>0</v>
      </c>
      <c r="AK1073" s="55">
        <v>44516.151192129626</v>
      </c>
      <c r="AL1073" s="55">
        <v>44516.250243055554</v>
      </c>
      <c r="AM1073" t="s">
        <v>4</v>
      </c>
      <c r="AN1073" t="s">
        <v>3312</v>
      </c>
      <c r="AO1073" t="s">
        <v>32</v>
      </c>
      <c r="AP1073" t="s">
        <v>33</v>
      </c>
      <c r="AQ1073">
        <v>3</v>
      </c>
      <c r="AR1073" t="s">
        <v>402</v>
      </c>
      <c r="AS1073" t="s">
        <v>3310</v>
      </c>
      <c r="AT1073" s="53">
        <v>36161</v>
      </c>
      <c r="AU1073" t="s">
        <v>403</v>
      </c>
      <c r="AV1073" t="s">
        <v>404</v>
      </c>
      <c r="AW1073" t="s">
        <v>4</v>
      </c>
      <c r="AX1073" s="53">
        <v>44249</v>
      </c>
      <c r="AY1073" t="s">
        <v>123</v>
      </c>
      <c r="AZ1073" t="s">
        <v>52</v>
      </c>
      <c r="BA1073" t="s">
        <v>53</v>
      </c>
      <c r="BB1073" t="s">
        <v>233</v>
      </c>
      <c r="BC1073" t="s">
        <v>120</v>
      </c>
      <c r="BD1073" t="s">
        <v>124</v>
      </c>
      <c r="BE1073" t="s">
        <v>120</v>
      </c>
    </row>
    <row r="1074" spans="1:57" hidden="1" x14ac:dyDescent="0.3">
      <c r="A1074" s="55">
        <v>44515</v>
      </c>
      <c r="B1074" t="s">
        <v>5</v>
      </c>
      <c r="C1074" t="s">
        <v>32</v>
      </c>
      <c r="D1074" t="s">
        <v>33</v>
      </c>
      <c r="E1074">
        <v>3</v>
      </c>
      <c r="F1074" t="s">
        <v>52</v>
      </c>
      <c r="G1074" t="s">
        <v>53</v>
      </c>
      <c r="H1074" t="s">
        <v>116</v>
      </c>
      <c r="I1074" t="s">
        <v>69</v>
      </c>
      <c r="J1074" s="55">
        <v>44514</v>
      </c>
      <c r="K1074" s="55">
        <v>44515</v>
      </c>
      <c r="L1074">
        <v>4</v>
      </c>
      <c r="M1074" t="s">
        <v>117</v>
      </c>
      <c r="N1074">
        <v>0</v>
      </c>
      <c r="O1074">
        <v>12697140</v>
      </c>
      <c r="P1074" t="s">
        <v>118</v>
      </c>
      <c r="Q1074">
        <v>58918</v>
      </c>
      <c r="R1074">
        <v>0</v>
      </c>
      <c r="S1074">
        <v>2.2947894181999998E-2</v>
      </c>
      <c r="T1074" s="19">
        <v>623715.83999999997</v>
      </c>
      <c r="U1074" s="19">
        <v>494662.3</v>
      </c>
      <c r="V1074" s="19">
        <f t="shared" si="16"/>
        <v>-129053.53999999998</v>
      </c>
      <c r="W1074">
        <v>-122802.63</v>
      </c>
      <c r="X1074">
        <v>0</v>
      </c>
      <c r="Y1074">
        <v>-122802.63</v>
      </c>
      <c r="Z1074">
        <v>-6250.9099999999698</v>
      </c>
      <c r="AA1074">
        <v>623715.83999999997</v>
      </c>
      <c r="AB1074">
        <v>-1.002204786077</v>
      </c>
      <c r="AC1074">
        <v>-0.884715798251</v>
      </c>
      <c r="AD1074" s="55">
        <v>44516.209247685183</v>
      </c>
      <c r="AE1074" s="55">
        <v>44516.336430868054</v>
      </c>
      <c r="AF1074">
        <v>58918</v>
      </c>
      <c r="AG1074" t="s">
        <v>3313</v>
      </c>
      <c r="AH1074" t="s">
        <v>3314</v>
      </c>
      <c r="AI1074" t="s">
        <v>120</v>
      </c>
      <c r="AJ1074">
        <v>0</v>
      </c>
      <c r="AK1074" s="55">
        <v>44516.151203703703</v>
      </c>
      <c r="AL1074" s="55">
        <v>44516.250243055554</v>
      </c>
      <c r="AM1074" t="s">
        <v>5</v>
      </c>
      <c r="AN1074" t="s">
        <v>3315</v>
      </c>
      <c r="AO1074" t="s">
        <v>32</v>
      </c>
      <c r="AP1074" t="s">
        <v>33</v>
      </c>
      <c r="AQ1074">
        <v>3</v>
      </c>
      <c r="AR1074" t="s">
        <v>167</v>
      </c>
      <c r="AS1074" t="s">
        <v>3313</v>
      </c>
      <c r="AT1074" s="53">
        <v>36161</v>
      </c>
      <c r="AU1074" t="s">
        <v>241</v>
      </c>
      <c r="AV1074" t="s">
        <v>167</v>
      </c>
      <c r="AW1074" t="s">
        <v>5</v>
      </c>
      <c r="AX1074" s="53">
        <v>44249</v>
      </c>
      <c r="AY1074" t="s">
        <v>123</v>
      </c>
      <c r="AZ1074" t="s">
        <v>52</v>
      </c>
      <c r="BA1074" t="s">
        <v>53</v>
      </c>
      <c r="BB1074" t="s">
        <v>233</v>
      </c>
      <c r="BC1074" t="s">
        <v>120</v>
      </c>
      <c r="BD1074" t="s">
        <v>124</v>
      </c>
      <c r="BE1074" t="s">
        <v>120</v>
      </c>
    </row>
    <row r="1075" spans="1:57" hidden="1" x14ac:dyDescent="0.3">
      <c r="A1075" s="55">
        <v>44515</v>
      </c>
      <c r="B1075" t="s">
        <v>13</v>
      </c>
      <c r="C1075" t="s">
        <v>32</v>
      </c>
      <c r="D1075" t="s">
        <v>33</v>
      </c>
      <c r="E1075">
        <v>3</v>
      </c>
      <c r="F1075" t="s">
        <v>52</v>
      </c>
      <c r="G1075" t="s">
        <v>53</v>
      </c>
      <c r="H1075" t="s">
        <v>116</v>
      </c>
      <c r="I1075" t="s">
        <v>69</v>
      </c>
      <c r="J1075" s="55">
        <v>44514</v>
      </c>
      <c r="K1075" s="55">
        <v>44515</v>
      </c>
      <c r="L1075">
        <v>4</v>
      </c>
      <c r="M1075" t="s">
        <v>117</v>
      </c>
      <c r="N1075">
        <v>0</v>
      </c>
      <c r="O1075">
        <v>12697140</v>
      </c>
      <c r="P1075" t="s">
        <v>118</v>
      </c>
      <c r="Q1075">
        <v>58961</v>
      </c>
      <c r="R1075">
        <v>0</v>
      </c>
      <c r="S1075">
        <v>8.9818127816000001E-2</v>
      </c>
      <c r="T1075" s="19">
        <v>2441225.7000000002</v>
      </c>
      <c r="U1075" s="19">
        <v>2252921.0699999998</v>
      </c>
      <c r="V1075" s="19">
        <f t="shared" si="16"/>
        <v>-188304.63000000035</v>
      </c>
      <c r="W1075">
        <v>-177510.35</v>
      </c>
      <c r="X1075">
        <v>0</v>
      </c>
      <c r="Y1075">
        <v>-177510.35</v>
      </c>
      <c r="Z1075">
        <v>-10794.280000000301</v>
      </c>
      <c r="AA1075">
        <v>2441225.7000000002</v>
      </c>
      <c r="AB1075">
        <v>-0.44216640845600003</v>
      </c>
      <c r="AC1075">
        <v>-4.8688454749999999E-2</v>
      </c>
      <c r="AD1075" s="55">
        <v>44516.209247685183</v>
      </c>
      <c r="AE1075" s="55">
        <v>44516.336430868054</v>
      </c>
      <c r="AF1075">
        <v>58961</v>
      </c>
      <c r="AG1075" t="s">
        <v>3316</v>
      </c>
      <c r="AH1075" t="s">
        <v>906</v>
      </c>
      <c r="AI1075" t="s">
        <v>120</v>
      </c>
      <c r="AJ1075">
        <v>0</v>
      </c>
      <c r="AK1075" s="55">
        <v>44516.151238425926</v>
      </c>
      <c r="AL1075" s="55">
        <v>44516.250243055554</v>
      </c>
      <c r="AM1075" t="s">
        <v>13</v>
      </c>
      <c r="AN1075" t="s">
        <v>3317</v>
      </c>
      <c r="AO1075" t="s">
        <v>32</v>
      </c>
      <c r="AP1075" t="s">
        <v>33</v>
      </c>
      <c r="AQ1075">
        <v>3</v>
      </c>
      <c r="AR1075" t="s">
        <v>122</v>
      </c>
      <c r="AS1075" t="s">
        <v>3316</v>
      </c>
      <c r="AT1075" s="53">
        <v>36161</v>
      </c>
      <c r="AU1075" t="s">
        <v>232</v>
      </c>
      <c r="AV1075" t="s">
        <v>122</v>
      </c>
      <c r="AW1075" t="s">
        <v>13</v>
      </c>
      <c r="AX1075" s="53">
        <v>44249</v>
      </c>
      <c r="AY1075" t="s">
        <v>123</v>
      </c>
      <c r="AZ1075" t="s">
        <v>52</v>
      </c>
      <c r="BA1075" t="s">
        <v>53</v>
      </c>
      <c r="BB1075" t="s">
        <v>233</v>
      </c>
      <c r="BC1075" t="s">
        <v>120</v>
      </c>
      <c r="BD1075" t="s">
        <v>124</v>
      </c>
      <c r="BE1075" t="s">
        <v>120</v>
      </c>
    </row>
    <row r="1076" spans="1:57" hidden="1" x14ac:dyDescent="0.3">
      <c r="A1076" s="55">
        <v>44515</v>
      </c>
      <c r="B1076" t="s">
        <v>13</v>
      </c>
      <c r="C1076" t="s">
        <v>32</v>
      </c>
      <c r="D1076" t="s">
        <v>33</v>
      </c>
      <c r="E1076">
        <v>3</v>
      </c>
      <c r="F1076" t="s">
        <v>52</v>
      </c>
      <c r="G1076" t="s">
        <v>53</v>
      </c>
      <c r="H1076" t="s">
        <v>116</v>
      </c>
      <c r="I1076" t="s">
        <v>69</v>
      </c>
      <c r="J1076" s="55">
        <v>44514</v>
      </c>
      <c r="K1076" s="55">
        <v>44515</v>
      </c>
      <c r="L1076">
        <v>4</v>
      </c>
      <c r="M1076" t="s">
        <v>117</v>
      </c>
      <c r="N1076">
        <v>0</v>
      </c>
      <c r="O1076">
        <v>12697140</v>
      </c>
      <c r="P1076" t="s">
        <v>118</v>
      </c>
      <c r="Q1076">
        <v>58978</v>
      </c>
      <c r="R1076">
        <v>0</v>
      </c>
      <c r="S1076">
        <v>4.0438743688000003E-2</v>
      </c>
      <c r="T1076" s="19">
        <v>1099111.0900000001</v>
      </c>
      <c r="U1076" s="19">
        <v>970894.13</v>
      </c>
      <c r="V1076" s="19">
        <f t="shared" si="16"/>
        <v>-128216.96000000008</v>
      </c>
      <c r="W1076">
        <v>-126209.19</v>
      </c>
      <c r="X1076">
        <v>0</v>
      </c>
      <c r="Y1076">
        <v>-126209.19</v>
      </c>
      <c r="Z1076">
        <v>-2007.77000000008</v>
      </c>
      <c r="AA1076">
        <v>1099111.0900000001</v>
      </c>
      <c r="AB1076">
        <v>-0.18267216282900001</v>
      </c>
      <c r="AC1076">
        <v>0.211830464425</v>
      </c>
      <c r="AD1076" s="55">
        <v>44516.209247685183</v>
      </c>
      <c r="AE1076" s="55">
        <v>44516.336430868054</v>
      </c>
      <c r="AF1076">
        <v>58978</v>
      </c>
      <c r="AG1076" t="s">
        <v>3318</v>
      </c>
      <c r="AH1076" t="s">
        <v>3319</v>
      </c>
      <c r="AI1076" t="s">
        <v>120</v>
      </c>
      <c r="AJ1076" t="s">
        <v>120</v>
      </c>
      <c r="AK1076" s="55">
        <v>44516.151273148149</v>
      </c>
      <c r="AL1076" s="55">
        <v>44516.250254629631</v>
      </c>
      <c r="AM1076" t="s">
        <v>13</v>
      </c>
      <c r="AN1076">
        <v>609839105</v>
      </c>
      <c r="AO1076" t="s">
        <v>32</v>
      </c>
      <c r="AP1076" t="s">
        <v>33</v>
      </c>
      <c r="AQ1076">
        <v>3</v>
      </c>
      <c r="AR1076" t="s">
        <v>122</v>
      </c>
      <c r="AS1076" t="s">
        <v>3318</v>
      </c>
      <c r="AT1076" s="53">
        <v>36161</v>
      </c>
      <c r="AU1076" t="s">
        <v>232</v>
      </c>
      <c r="AV1076" t="s">
        <v>122</v>
      </c>
      <c r="AW1076" t="s">
        <v>13</v>
      </c>
      <c r="AX1076" s="53">
        <v>44249</v>
      </c>
      <c r="AY1076" t="s">
        <v>123</v>
      </c>
      <c r="AZ1076" t="s">
        <v>52</v>
      </c>
      <c r="BA1076" t="s">
        <v>53</v>
      </c>
      <c r="BB1076" t="s">
        <v>233</v>
      </c>
      <c r="BC1076" t="s">
        <v>120</v>
      </c>
      <c r="BD1076" t="s">
        <v>124</v>
      </c>
      <c r="BE1076" t="s">
        <v>120</v>
      </c>
    </row>
    <row r="1077" spans="1:57" hidden="1" x14ac:dyDescent="0.3">
      <c r="A1077" s="55">
        <v>44515</v>
      </c>
      <c r="B1077" t="s">
        <v>8</v>
      </c>
      <c r="C1077" t="s">
        <v>32</v>
      </c>
      <c r="D1077" t="s">
        <v>33</v>
      </c>
      <c r="E1077">
        <v>3</v>
      </c>
      <c r="F1077" t="s">
        <v>52</v>
      </c>
      <c r="G1077" t="s">
        <v>53</v>
      </c>
      <c r="H1077" t="s">
        <v>116</v>
      </c>
      <c r="I1077" t="s">
        <v>69</v>
      </c>
      <c r="J1077" s="55">
        <v>44514</v>
      </c>
      <c r="K1077" s="55">
        <v>44515</v>
      </c>
      <c r="L1077">
        <v>4</v>
      </c>
      <c r="M1077" t="s">
        <v>117</v>
      </c>
      <c r="N1077">
        <v>0</v>
      </c>
      <c r="O1077">
        <v>12697140</v>
      </c>
      <c r="P1077" t="s">
        <v>118</v>
      </c>
      <c r="Q1077">
        <v>58990</v>
      </c>
      <c r="R1077">
        <v>0</v>
      </c>
      <c r="S1077">
        <v>7.1216734220000003E-3</v>
      </c>
      <c r="T1077" s="19">
        <v>193564.62452020499</v>
      </c>
      <c r="U1077" s="19">
        <v>193210.53813775</v>
      </c>
      <c r="V1077" s="19">
        <f t="shared" si="16"/>
        <v>-354.08638245498878</v>
      </c>
      <c r="W1077">
        <v>0</v>
      </c>
      <c r="X1077">
        <v>0</v>
      </c>
      <c r="Y1077">
        <v>0</v>
      </c>
      <c r="Z1077">
        <v>-354.08638245498901</v>
      </c>
      <c r="AA1077">
        <v>193564.62452020499</v>
      </c>
      <c r="AB1077">
        <v>-0.182929284384</v>
      </c>
      <c r="AC1077">
        <v>0.22916069893999999</v>
      </c>
      <c r="AD1077" s="55">
        <v>44516.209247685183</v>
      </c>
      <c r="AE1077" s="55">
        <v>44516.336430868054</v>
      </c>
      <c r="AF1077">
        <v>58990</v>
      </c>
      <c r="AG1077" t="s">
        <v>3320</v>
      </c>
      <c r="AH1077">
        <v>3291</v>
      </c>
      <c r="AI1077" t="s">
        <v>120</v>
      </c>
      <c r="AJ1077" t="s">
        <v>120</v>
      </c>
      <c r="AK1077" s="55">
        <v>44516.151226851849</v>
      </c>
      <c r="AL1077" s="55">
        <v>44516.250243055554</v>
      </c>
      <c r="AM1077" t="s">
        <v>8</v>
      </c>
      <c r="AN1077" t="s">
        <v>3321</v>
      </c>
      <c r="AO1077" t="s">
        <v>32</v>
      </c>
      <c r="AP1077" t="s">
        <v>33</v>
      </c>
      <c r="AQ1077">
        <v>3</v>
      </c>
      <c r="AR1077" t="s">
        <v>161</v>
      </c>
      <c r="AS1077" t="s">
        <v>3320</v>
      </c>
      <c r="AT1077" s="53">
        <v>36161</v>
      </c>
      <c r="AU1077" t="s">
        <v>240</v>
      </c>
      <c r="AV1077" t="s">
        <v>161</v>
      </c>
      <c r="AW1077" t="s">
        <v>8</v>
      </c>
      <c r="AX1077" s="53">
        <v>44249</v>
      </c>
      <c r="AY1077" t="s">
        <v>123</v>
      </c>
      <c r="AZ1077" t="s">
        <v>52</v>
      </c>
      <c r="BA1077" t="s">
        <v>53</v>
      </c>
      <c r="BB1077" t="s">
        <v>233</v>
      </c>
      <c r="BC1077" t="s">
        <v>120</v>
      </c>
      <c r="BD1077" t="s">
        <v>124</v>
      </c>
      <c r="BE1077" t="s">
        <v>120</v>
      </c>
    </row>
    <row r="1078" spans="1:57" hidden="1" x14ac:dyDescent="0.3">
      <c r="A1078" s="55">
        <v>44515</v>
      </c>
      <c r="B1078" t="s">
        <v>13</v>
      </c>
      <c r="C1078" t="s">
        <v>32</v>
      </c>
      <c r="D1078" t="s">
        <v>33</v>
      </c>
      <c r="E1078">
        <v>3</v>
      </c>
      <c r="F1078" t="s">
        <v>52</v>
      </c>
      <c r="G1078" t="s">
        <v>53</v>
      </c>
      <c r="H1078" t="s">
        <v>116</v>
      </c>
      <c r="I1078" t="s">
        <v>69</v>
      </c>
      <c r="J1078" s="55">
        <v>44514</v>
      </c>
      <c r="K1078" s="55">
        <v>44515</v>
      </c>
      <c r="L1078">
        <v>4</v>
      </c>
      <c r="M1078" t="s">
        <v>117</v>
      </c>
      <c r="N1078">
        <v>0</v>
      </c>
      <c r="O1078">
        <v>12697140</v>
      </c>
      <c r="P1078" t="s">
        <v>118</v>
      </c>
      <c r="Q1078">
        <v>58997</v>
      </c>
      <c r="R1078">
        <v>0</v>
      </c>
      <c r="S1078">
        <v>2.4515318171E-2</v>
      </c>
      <c r="T1078" s="19">
        <v>666317.88280000002</v>
      </c>
      <c r="U1078" s="19">
        <v>664461.29890000005</v>
      </c>
      <c r="V1078" s="19">
        <f t="shared" si="16"/>
        <v>-1856.5838999999687</v>
      </c>
      <c r="W1078">
        <v>0</v>
      </c>
      <c r="X1078">
        <v>0</v>
      </c>
      <c r="Y1078">
        <v>0</v>
      </c>
      <c r="Z1078">
        <v>-1856.5838999999701</v>
      </c>
      <c r="AA1078">
        <v>666317.88280000002</v>
      </c>
      <c r="AB1078">
        <v>-0.27863335923100002</v>
      </c>
      <c r="AC1078">
        <v>0.115489740661</v>
      </c>
      <c r="AD1078" s="55">
        <v>44516.209247685183</v>
      </c>
      <c r="AE1078" s="55">
        <v>44516.336430868054</v>
      </c>
      <c r="AF1078">
        <v>58997</v>
      </c>
      <c r="AG1078" t="s">
        <v>3322</v>
      </c>
      <c r="AH1078" t="s">
        <v>3323</v>
      </c>
      <c r="AI1078" t="s">
        <v>120</v>
      </c>
      <c r="AJ1078">
        <v>0</v>
      </c>
      <c r="AK1078" s="55">
        <v>44516.151273148149</v>
      </c>
      <c r="AL1078" s="55">
        <v>44516.250254629631</v>
      </c>
      <c r="AM1078" t="s">
        <v>13</v>
      </c>
      <c r="AN1078" t="s">
        <v>3324</v>
      </c>
      <c r="AO1078" t="s">
        <v>32</v>
      </c>
      <c r="AP1078" t="s">
        <v>33</v>
      </c>
      <c r="AQ1078">
        <v>3</v>
      </c>
      <c r="AR1078" t="s">
        <v>122</v>
      </c>
      <c r="AS1078" t="s">
        <v>3322</v>
      </c>
      <c r="AT1078" s="53">
        <v>36161</v>
      </c>
      <c r="AU1078" t="s">
        <v>232</v>
      </c>
      <c r="AV1078" t="s">
        <v>122</v>
      </c>
      <c r="AW1078" t="s">
        <v>13</v>
      </c>
      <c r="AX1078" s="53">
        <v>44249</v>
      </c>
      <c r="AY1078" t="s">
        <v>123</v>
      </c>
      <c r="AZ1078" t="s">
        <v>52</v>
      </c>
      <c r="BA1078" t="s">
        <v>53</v>
      </c>
      <c r="BB1078" t="s">
        <v>233</v>
      </c>
      <c r="BC1078" t="s">
        <v>120</v>
      </c>
      <c r="BD1078" t="s">
        <v>124</v>
      </c>
      <c r="BE1078" t="s">
        <v>120</v>
      </c>
    </row>
    <row r="1079" spans="1:57" hidden="1" x14ac:dyDescent="0.3">
      <c r="A1079" s="55">
        <v>44515</v>
      </c>
      <c r="B1079" t="s">
        <v>8</v>
      </c>
      <c r="C1079" t="s">
        <v>32</v>
      </c>
      <c r="D1079" t="s">
        <v>33</v>
      </c>
      <c r="E1079">
        <v>3</v>
      </c>
      <c r="F1079" t="s">
        <v>52</v>
      </c>
      <c r="G1079" t="s">
        <v>53</v>
      </c>
      <c r="H1079" t="s">
        <v>116</v>
      </c>
      <c r="I1079" t="s">
        <v>69</v>
      </c>
      <c r="J1079" s="55">
        <v>44514</v>
      </c>
      <c r="K1079" s="55">
        <v>44515</v>
      </c>
      <c r="L1079">
        <v>4</v>
      </c>
      <c r="M1079" t="s">
        <v>117</v>
      </c>
      <c r="N1079">
        <v>0</v>
      </c>
      <c r="O1079">
        <v>12697140</v>
      </c>
      <c r="P1079" t="s">
        <v>118</v>
      </c>
      <c r="Q1079">
        <v>59044</v>
      </c>
      <c r="R1079">
        <v>0</v>
      </c>
      <c r="S1079">
        <v>1.1276644892999999E-2</v>
      </c>
      <c r="T1079" s="19">
        <v>306495.314374095</v>
      </c>
      <c r="U1079" s="19">
        <v>301323.152373327</v>
      </c>
      <c r="V1079" s="19">
        <f t="shared" si="16"/>
        <v>-5172.1620007680031</v>
      </c>
      <c r="W1079">
        <v>0</v>
      </c>
      <c r="X1079">
        <v>0</v>
      </c>
      <c r="Y1079">
        <v>0</v>
      </c>
      <c r="Z1079">
        <v>-5172.1620007680003</v>
      </c>
      <c r="AA1079">
        <v>306495.314374095</v>
      </c>
      <c r="AB1079">
        <v>-1.6875174784739999</v>
      </c>
      <c r="AC1079">
        <v>-1.2816404998399999</v>
      </c>
      <c r="AD1079" s="55">
        <v>44516.209247685183</v>
      </c>
      <c r="AE1079" s="55">
        <v>44516.336430868054</v>
      </c>
      <c r="AF1079">
        <v>59044</v>
      </c>
      <c r="AG1079" t="s">
        <v>3325</v>
      </c>
      <c r="AH1079">
        <v>5019</v>
      </c>
      <c r="AI1079" t="s">
        <v>120</v>
      </c>
      <c r="AJ1079" t="s">
        <v>120</v>
      </c>
      <c r="AK1079" s="55">
        <v>44516.151226851849</v>
      </c>
      <c r="AL1079" s="55">
        <v>44516.250243055554</v>
      </c>
      <c r="AM1079" t="s">
        <v>8</v>
      </c>
      <c r="AN1079" t="s">
        <v>3326</v>
      </c>
      <c r="AO1079" t="s">
        <v>32</v>
      </c>
      <c r="AP1079" t="s">
        <v>33</v>
      </c>
      <c r="AQ1079">
        <v>3</v>
      </c>
      <c r="AR1079" t="s">
        <v>161</v>
      </c>
      <c r="AS1079" t="s">
        <v>3325</v>
      </c>
      <c r="AT1079" s="53">
        <v>36161</v>
      </c>
      <c r="AU1079" t="s">
        <v>240</v>
      </c>
      <c r="AV1079" t="s">
        <v>161</v>
      </c>
      <c r="AW1079" t="s">
        <v>8</v>
      </c>
      <c r="AX1079" s="53">
        <v>44249</v>
      </c>
      <c r="AY1079" t="s">
        <v>123</v>
      </c>
      <c r="AZ1079" t="s">
        <v>52</v>
      </c>
      <c r="BA1079" t="s">
        <v>53</v>
      </c>
      <c r="BB1079" t="s">
        <v>233</v>
      </c>
      <c r="BC1079" t="s">
        <v>120</v>
      </c>
      <c r="BD1079" t="s">
        <v>124</v>
      </c>
      <c r="BE1079" t="s">
        <v>120</v>
      </c>
    </row>
    <row r="1080" spans="1:57" hidden="1" x14ac:dyDescent="0.3">
      <c r="A1080" s="55">
        <v>44515</v>
      </c>
      <c r="B1080" t="s">
        <v>5</v>
      </c>
      <c r="C1080" t="s">
        <v>32</v>
      </c>
      <c r="D1080" t="s">
        <v>33</v>
      </c>
      <c r="E1080">
        <v>3</v>
      </c>
      <c r="F1080" t="s">
        <v>52</v>
      </c>
      <c r="G1080" t="s">
        <v>53</v>
      </c>
      <c r="H1080" t="s">
        <v>116</v>
      </c>
      <c r="I1080" t="s">
        <v>69</v>
      </c>
      <c r="J1080" s="55">
        <v>44514</v>
      </c>
      <c r="K1080" s="55">
        <v>44515</v>
      </c>
      <c r="L1080">
        <v>4</v>
      </c>
      <c r="M1080" t="s">
        <v>117</v>
      </c>
      <c r="N1080">
        <v>0</v>
      </c>
      <c r="O1080">
        <v>12697140</v>
      </c>
      <c r="P1080" t="s">
        <v>118</v>
      </c>
      <c r="Q1080">
        <v>59071</v>
      </c>
      <c r="R1080">
        <v>0</v>
      </c>
      <c r="S1080">
        <v>3.3418608512999999E-2</v>
      </c>
      <c r="T1080" s="19">
        <v>908306.24</v>
      </c>
      <c r="U1080" s="19">
        <v>902509.11</v>
      </c>
      <c r="V1080" s="19">
        <f t="shared" si="16"/>
        <v>-5797.1300000000047</v>
      </c>
      <c r="W1080">
        <v>0</v>
      </c>
      <c r="X1080">
        <v>0</v>
      </c>
      <c r="Y1080">
        <v>0</v>
      </c>
      <c r="Z1080">
        <v>-5797.13</v>
      </c>
      <c r="AA1080">
        <v>908306.24</v>
      </c>
      <c r="AB1080">
        <v>-0.63823518376400001</v>
      </c>
      <c r="AC1080">
        <v>-0.52031751462200004</v>
      </c>
      <c r="AD1080" s="55">
        <v>44516.209247685183</v>
      </c>
      <c r="AE1080" s="55">
        <v>44516.336430868054</v>
      </c>
      <c r="AF1080">
        <v>59071</v>
      </c>
      <c r="AG1080" t="s">
        <v>3327</v>
      </c>
      <c r="AH1080" t="s">
        <v>3328</v>
      </c>
      <c r="AI1080" t="s">
        <v>120</v>
      </c>
      <c r="AJ1080" t="s">
        <v>120</v>
      </c>
      <c r="AK1080" s="55">
        <v>44516.151203703703</v>
      </c>
      <c r="AL1080" s="55">
        <v>44516.250243055554</v>
      </c>
      <c r="AM1080" t="s">
        <v>5</v>
      </c>
      <c r="AN1080">
        <v>216238</v>
      </c>
      <c r="AO1080" t="s">
        <v>32</v>
      </c>
      <c r="AP1080" t="s">
        <v>33</v>
      </c>
      <c r="AQ1080">
        <v>3</v>
      </c>
      <c r="AR1080" t="s">
        <v>167</v>
      </c>
      <c r="AS1080" t="s">
        <v>3327</v>
      </c>
      <c r="AT1080" s="53">
        <v>36161</v>
      </c>
      <c r="AU1080" t="s">
        <v>241</v>
      </c>
      <c r="AV1080" t="s">
        <v>167</v>
      </c>
      <c r="AW1080" t="s">
        <v>5</v>
      </c>
      <c r="AX1080" s="53">
        <v>44249</v>
      </c>
      <c r="AY1080" t="s">
        <v>123</v>
      </c>
      <c r="AZ1080" t="s">
        <v>52</v>
      </c>
      <c r="BA1080" t="s">
        <v>53</v>
      </c>
      <c r="BB1080" t="s">
        <v>233</v>
      </c>
      <c r="BC1080" t="s">
        <v>120</v>
      </c>
      <c r="BD1080" t="s">
        <v>124</v>
      </c>
      <c r="BE1080" t="s">
        <v>120</v>
      </c>
    </row>
    <row r="1081" spans="1:57" hidden="1" x14ac:dyDescent="0.3">
      <c r="A1081" s="55">
        <v>44515</v>
      </c>
      <c r="B1081" t="s">
        <v>1</v>
      </c>
      <c r="C1081" t="s">
        <v>32</v>
      </c>
      <c r="D1081" t="s">
        <v>33</v>
      </c>
      <c r="E1081">
        <v>3</v>
      </c>
      <c r="F1081" t="s">
        <v>52</v>
      </c>
      <c r="G1081" t="s">
        <v>53</v>
      </c>
      <c r="H1081" t="s">
        <v>116</v>
      </c>
      <c r="I1081" t="s">
        <v>69</v>
      </c>
      <c r="J1081" s="55">
        <v>44514</v>
      </c>
      <c r="K1081" s="55">
        <v>44515</v>
      </c>
      <c r="L1081">
        <v>4</v>
      </c>
      <c r="M1081" t="s">
        <v>117</v>
      </c>
      <c r="N1081">
        <v>0</v>
      </c>
      <c r="O1081">
        <v>12697140</v>
      </c>
      <c r="P1081" t="s">
        <v>118</v>
      </c>
      <c r="Q1081">
        <v>59094</v>
      </c>
      <c r="R1081">
        <v>0</v>
      </c>
      <c r="S1081">
        <v>3.2321817537000003E-2</v>
      </c>
      <c r="T1081" s="19">
        <v>878495.84</v>
      </c>
      <c r="U1081" s="19">
        <v>890371.64</v>
      </c>
      <c r="V1081" s="19">
        <f t="shared" si="16"/>
        <v>11875.800000000047</v>
      </c>
      <c r="W1081">
        <v>0</v>
      </c>
      <c r="X1081">
        <v>0</v>
      </c>
      <c r="Y1081">
        <v>0</v>
      </c>
      <c r="Z1081">
        <v>11875.8</v>
      </c>
      <c r="AA1081">
        <v>878495.84</v>
      </c>
      <c r="AB1081">
        <v>1.3518333791999999</v>
      </c>
      <c r="AC1081">
        <v>1.206349206349</v>
      </c>
      <c r="AD1081" s="55">
        <v>44516.209247685183</v>
      </c>
      <c r="AE1081" s="55">
        <v>44516.336430868054</v>
      </c>
      <c r="AF1081">
        <v>59094</v>
      </c>
      <c r="AG1081" t="s">
        <v>3329</v>
      </c>
      <c r="AH1081" t="s">
        <v>3330</v>
      </c>
      <c r="AI1081" t="s">
        <v>120</v>
      </c>
      <c r="AJ1081">
        <v>0</v>
      </c>
      <c r="AK1081" s="55">
        <v>44516.151192129626</v>
      </c>
      <c r="AL1081" s="55">
        <v>44516.250243055554</v>
      </c>
      <c r="AM1081" t="s">
        <v>1</v>
      </c>
      <c r="AN1081">
        <v>6086253</v>
      </c>
      <c r="AO1081" t="s">
        <v>32</v>
      </c>
      <c r="AP1081" t="s">
        <v>33</v>
      </c>
      <c r="AQ1081">
        <v>3</v>
      </c>
      <c r="AR1081" t="s">
        <v>158</v>
      </c>
      <c r="AS1081" t="s">
        <v>3329</v>
      </c>
      <c r="AT1081" s="53">
        <v>36161</v>
      </c>
      <c r="AU1081" t="s">
        <v>238</v>
      </c>
      <c r="AV1081" t="s">
        <v>239</v>
      </c>
      <c r="AW1081" t="s">
        <v>1</v>
      </c>
      <c r="AX1081" s="53">
        <v>44249</v>
      </c>
      <c r="AY1081" t="s">
        <v>123</v>
      </c>
      <c r="AZ1081" t="s">
        <v>52</v>
      </c>
      <c r="BA1081" t="s">
        <v>53</v>
      </c>
      <c r="BB1081" t="s">
        <v>233</v>
      </c>
      <c r="BC1081" t="s">
        <v>120</v>
      </c>
      <c r="BD1081" t="s">
        <v>124</v>
      </c>
      <c r="BE1081" t="s">
        <v>120</v>
      </c>
    </row>
    <row r="1082" spans="1:57" hidden="1" x14ac:dyDescent="0.3">
      <c r="A1082" s="55">
        <v>44515</v>
      </c>
      <c r="B1082" t="s">
        <v>13</v>
      </c>
      <c r="C1082" t="s">
        <v>32</v>
      </c>
      <c r="D1082" t="s">
        <v>33</v>
      </c>
      <c r="E1082">
        <v>3</v>
      </c>
      <c r="F1082" t="s">
        <v>52</v>
      </c>
      <c r="G1082" t="s">
        <v>53</v>
      </c>
      <c r="H1082" t="s">
        <v>116</v>
      </c>
      <c r="I1082" t="s">
        <v>69</v>
      </c>
      <c r="J1082" s="55">
        <v>44514</v>
      </c>
      <c r="K1082" s="55">
        <v>44515</v>
      </c>
      <c r="L1082">
        <v>4</v>
      </c>
      <c r="M1082" t="s">
        <v>117</v>
      </c>
      <c r="N1082">
        <v>0</v>
      </c>
      <c r="O1082">
        <v>12697140</v>
      </c>
      <c r="P1082" t="s">
        <v>118</v>
      </c>
      <c r="Q1082">
        <v>59193</v>
      </c>
      <c r="R1082">
        <v>0</v>
      </c>
      <c r="S1082">
        <v>3.2816662307999997E-2</v>
      </c>
      <c r="T1082" s="19">
        <v>891945.55</v>
      </c>
      <c r="U1082" s="19">
        <v>892300.06</v>
      </c>
      <c r="V1082" s="19">
        <f t="shared" si="16"/>
        <v>354.51000000000931</v>
      </c>
      <c r="W1082">
        <v>0</v>
      </c>
      <c r="X1082">
        <v>0</v>
      </c>
      <c r="Y1082">
        <v>0</v>
      </c>
      <c r="Z1082">
        <v>354.51000000000897</v>
      </c>
      <c r="AA1082">
        <v>891945.55</v>
      </c>
      <c r="AB1082">
        <v>3.9745699723000003E-2</v>
      </c>
      <c r="AC1082">
        <v>0.43512783865299998</v>
      </c>
      <c r="AD1082" s="55">
        <v>44516.209247685183</v>
      </c>
      <c r="AE1082" s="55">
        <v>44516.336430868054</v>
      </c>
      <c r="AF1082">
        <v>59193</v>
      </c>
      <c r="AG1082" t="s">
        <v>3331</v>
      </c>
      <c r="AH1082" t="s">
        <v>3332</v>
      </c>
      <c r="AI1082" t="s">
        <v>120</v>
      </c>
      <c r="AJ1082" t="s">
        <v>120</v>
      </c>
      <c r="AK1082" s="55">
        <v>44516.151273148149</v>
      </c>
      <c r="AL1082" s="55">
        <v>44516.250254629631</v>
      </c>
      <c r="AM1082" t="s">
        <v>13</v>
      </c>
      <c r="AN1082" t="s">
        <v>3333</v>
      </c>
      <c r="AO1082" t="s">
        <v>32</v>
      </c>
      <c r="AP1082" t="s">
        <v>33</v>
      </c>
      <c r="AQ1082">
        <v>3</v>
      </c>
      <c r="AR1082" t="s">
        <v>122</v>
      </c>
      <c r="AS1082" t="s">
        <v>3331</v>
      </c>
      <c r="AT1082" s="53">
        <v>36161</v>
      </c>
      <c r="AU1082" t="s">
        <v>232</v>
      </c>
      <c r="AV1082" t="s">
        <v>122</v>
      </c>
      <c r="AW1082" t="s">
        <v>13</v>
      </c>
      <c r="AX1082" s="53">
        <v>44249</v>
      </c>
      <c r="AY1082" t="s">
        <v>123</v>
      </c>
      <c r="AZ1082" t="s">
        <v>52</v>
      </c>
      <c r="BA1082" t="s">
        <v>53</v>
      </c>
      <c r="BB1082" t="s">
        <v>233</v>
      </c>
      <c r="BC1082" t="s">
        <v>120</v>
      </c>
      <c r="BD1082" t="s">
        <v>124</v>
      </c>
      <c r="BE1082" t="s">
        <v>120</v>
      </c>
    </row>
    <row r="1083" spans="1:57" hidden="1" x14ac:dyDescent="0.3">
      <c r="A1083" s="55">
        <v>44515</v>
      </c>
      <c r="B1083" t="s">
        <v>8</v>
      </c>
      <c r="C1083" t="s">
        <v>32</v>
      </c>
      <c r="D1083" t="s">
        <v>33</v>
      </c>
      <c r="E1083">
        <v>3</v>
      </c>
      <c r="F1083" t="s">
        <v>52</v>
      </c>
      <c r="G1083" t="s">
        <v>53</v>
      </c>
      <c r="H1083" t="s">
        <v>116</v>
      </c>
      <c r="I1083" t="s">
        <v>69</v>
      </c>
      <c r="J1083" s="55">
        <v>44514</v>
      </c>
      <c r="K1083" s="55">
        <v>44515</v>
      </c>
      <c r="L1083">
        <v>4</v>
      </c>
      <c r="M1083" t="s">
        <v>117</v>
      </c>
      <c r="N1083">
        <v>0</v>
      </c>
      <c r="O1083">
        <v>12697140</v>
      </c>
      <c r="P1083" t="s">
        <v>118</v>
      </c>
      <c r="Q1083">
        <v>59268</v>
      </c>
      <c r="R1083">
        <v>0</v>
      </c>
      <c r="S1083">
        <v>9.9260330310000002E-3</v>
      </c>
      <c r="T1083" s="19">
        <v>269786.15035452601</v>
      </c>
      <c r="U1083" s="19">
        <v>271358.19544636999</v>
      </c>
      <c r="V1083" s="19">
        <f t="shared" si="16"/>
        <v>1572.0450918439892</v>
      </c>
      <c r="W1083">
        <v>0</v>
      </c>
      <c r="X1083">
        <v>0</v>
      </c>
      <c r="Y1083">
        <v>0</v>
      </c>
      <c r="Z1083">
        <v>1572.0450918439899</v>
      </c>
      <c r="AA1083">
        <v>269786.15035452601</v>
      </c>
      <c r="AB1083">
        <v>0.58270044247200004</v>
      </c>
      <c r="AC1083">
        <v>0.997953377581</v>
      </c>
      <c r="AD1083" s="55">
        <v>44516.209247685183</v>
      </c>
      <c r="AE1083" s="55">
        <v>44516.336430868054</v>
      </c>
      <c r="AF1083">
        <v>59268</v>
      </c>
      <c r="AG1083" t="s">
        <v>3334</v>
      </c>
      <c r="AH1083">
        <v>4751</v>
      </c>
      <c r="AI1083" t="s">
        <v>120</v>
      </c>
      <c r="AJ1083" t="s">
        <v>120</v>
      </c>
      <c r="AK1083" s="55">
        <v>44516.151226851849</v>
      </c>
      <c r="AL1083" s="55">
        <v>44516.250243055554</v>
      </c>
      <c r="AM1083" t="s">
        <v>8</v>
      </c>
      <c r="AN1083">
        <v>6220501</v>
      </c>
      <c r="AO1083" t="s">
        <v>32</v>
      </c>
      <c r="AP1083" t="s">
        <v>33</v>
      </c>
      <c r="AQ1083">
        <v>3</v>
      </c>
      <c r="AR1083" t="s">
        <v>161</v>
      </c>
      <c r="AS1083" t="s">
        <v>3334</v>
      </c>
      <c r="AT1083" s="53">
        <v>36161</v>
      </c>
      <c r="AU1083" t="s">
        <v>240</v>
      </c>
      <c r="AV1083" t="s">
        <v>161</v>
      </c>
      <c r="AW1083" t="s">
        <v>8</v>
      </c>
      <c r="AX1083" s="53">
        <v>44249</v>
      </c>
      <c r="AY1083" t="s">
        <v>123</v>
      </c>
      <c r="AZ1083" t="s">
        <v>52</v>
      </c>
      <c r="BA1083" t="s">
        <v>53</v>
      </c>
      <c r="BB1083" t="s">
        <v>233</v>
      </c>
      <c r="BC1083" t="s">
        <v>120</v>
      </c>
      <c r="BD1083" t="s">
        <v>124</v>
      </c>
      <c r="BE1083" t="s">
        <v>120</v>
      </c>
    </row>
    <row r="1084" spans="1:57" hidden="1" x14ac:dyDescent="0.3">
      <c r="A1084" s="55">
        <v>44515</v>
      </c>
      <c r="B1084" t="s">
        <v>2</v>
      </c>
      <c r="C1084" t="s">
        <v>32</v>
      </c>
      <c r="D1084" t="s">
        <v>33</v>
      </c>
      <c r="E1084">
        <v>3</v>
      </c>
      <c r="F1084" t="s">
        <v>52</v>
      </c>
      <c r="G1084" t="s">
        <v>53</v>
      </c>
      <c r="H1084" t="s">
        <v>116</v>
      </c>
      <c r="I1084" t="s">
        <v>69</v>
      </c>
      <c r="J1084" s="55">
        <v>44514</v>
      </c>
      <c r="K1084" s="55">
        <v>44515</v>
      </c>
      <c r="L1084">
        <v>4</v>
      </c>
      <c r="M1084" t="s">
        <v>117</v>
      </c>
      <c r="N1084">
        <v>0</v>
      </c>
      <c r="O1084">
        <v>12697140</v>
      </c>
      <c r="P1084" t="s">
        <v>118</v>
      </c>
      <c r="Q1084">
        <v>59273</v>
      </c>
      <c r="R1084">
        <v>0</v>
      </c>
      <c r="S1084">
        <v>6.7071441891999997E-2</v>
      </c>
      <c r="T1084" s="19">
        <v>1822978.6309857301</v>
      </c>
      <c r="U1084" s="19">
        <v>1658446.3713924</v>
      </c>
      <c r="V1084" s="19">
        <f t="shared" si="16"/>
        <v>-164532.25959333009</v>
      </c>
      <c r="W1084">
        <v>-131526.6</v>
      </c>
      <c r="X1084">
        <v>0</v>
      </c>
      <c r="Y1084">
        <v>-131526.6</v>
      </c>
      <c r="Z1084">
        <v>-33005.6595933301</v>
      </c>
      <c r="AA1084">
        <v>1822978.6309857301</v>
      </c>
      <c r="AB1084">
        <v>-1.810534639975</v>
      </c>
      <c r="AC1084">
        <v>-1.3689857101239999</v>
      </c>
      <c r="AD1084" s="55">
        <v>44516.209247685183</v>
      </c>
      <c r="AE1084" s="55">
        <v>44516.336430868054</v>
      </c>
      <c r="AF1084">
        <v>59273</v>
      </c>
      <c r="AG1084" t="s">
        <v>3335</v>
      </c>
      <c r="AH1084" t="s">
        <v>3336</v>
      </c>
      <c r="AI1084" t="s">
        <v>120</v>
      </c>
      <c r="AJ1084" t="s">
        <v>120</v>
      </c>
      <c r="AK1084" s="55">
        <v>44516.151203703703</v>
      </c>
      <c r="AL1084" s="55">
        <v>44516.250243055554</v>
      </c>
      <c r="AM1084" t="s">
        <v>2</v>
      </c>
      <c r="AN1084" t="s">
        <v>3337</v>
      </c>
      <c r="AO1084" t="s">
        <v>32</v>
      </c>
      <c r="AP1084" t="s">
        <v>33</v>
      </c>
      <c r="AQ1084">
        <v>3</v>
      </c>
      <c r="AR1084" t="s">
        <v>140</v>
      </c>
      <c r="AS1084" t="s">
        <v>3335</v>
      </c>
      <c r="AT1084" s="53">
        <v>36161</v>
      </c>
      <c r="AU1084" t="s">
        <v>237</v>
      </c>
      <c r="AV1084" t="s">
        <v>140</v>
      </c>
      <c r="AW1084" t="s">
        <v>2</v>
      </c>
      <c r="AX1084" s="53">
        <v>44249</v>
      </c>
      <c r="AY1084" t="s">
        <v>123</v>
      </c>
      <c r="AZ1084" t="s">
        <v>52</v>
      </c>
      <c r="BA1084" t="s">
        <v>53</v>
      </c>
      <c r="BB1084" t="s">
        <v>233</v>
      </c>
      <c r="BC1084" t="s">
        <v>120</v>
      </c>
      <c r="BD1084" t="s">
        <v>124</v>
      </c>
      <c r="BE1084" t="s">
        <v>120</v>
      </c>
    </row>
    <row r="1085" spans="1:57" hidden="1" x14ac:dyDescent="0.3">
      <c r="A1085" s="55">
        <v>44515</v>
      </c>
      <c r="B1085" t="s">
        <v>4</v>
      </c>
      <c r="C1085" t="s">
        <v>32</v>
      </c>
      <c r="D1085" t="s">
        <v>33</v>
      </c>
      <c r="E1085">
        <v>3</v>
      </c>
      <c r="F1085" t="s">
        <v>52</v>
      </c>
      <c r="G1085" t="s">
        <v>53</v>
      </c>
      <c r="H1085" t="s">
        <v>116</v>
      </c>
      <c r="I1085" t="s">
        <v>69</v>
      </c>
      <c r="J1085" s="55">
        <v>44514</v>
      </c>
      <c r="K1085" s="55">
        <v>44515</v>
      </c>
      <c r="L1085">
        <v>4</v>
      </c>
      <c r="M1085" t="s">
        <v>117</v>
      </c>
      <c r="N1085">
        <v>0</v>
      </c>
      <c r="O1085">
        <v>12697140</v>
      </c>
      <c r="P1085" t="s">
        <v>118</v>
      </c>
      <c r="Q1085">
        <v>59605</v>
      </c>
      <c r="R1085">
        <v>0</v>
      </c>
      <c r="S1085">
        <v>1.1751679831999999E-2</v>
      </c>
      <c r="T1085" s="19">
        <v>319406.59999999998</v>
      </c>
      <c r="U1085" s="19">
        <v>324658.03000000003</v>
      </c>
      <c r="V1085" s="19">
        <f t="shared" si="16"/>
        <v>5251.4300000000512</v>
      </c>
      <c r="W1085">
        <v>0</v>
      </c>
      <c r="X1085">
        <v>0</v>
      </c>
      <c r="Y1085">
        <v>0</v>
      </c>
      <c r="Z1085">
        <v>5251.4300000000503</v>
      </c>
      <c r="AA1085">
        <v>319406.59999999998</v>
      </c>
      <c r="AB1085">
        <v>1.6441206913069999</v>
      </c>
      <c r="AC1085">
        <v>2.260295946876</v>
      </c>
      <c r="AD1085" s="55">
        <v>44516.209247685183</v>
      </c>
      <c r="AE1085" s="55">
        <v>44516.336430868054</v>
      </c>
      <c r="AF1085">
        <v>59605</v>
      </c>
      <c r="AG1085" t="s">
        <v>3338</v>
      </c>
      <c r="AH1085" t="s">
        <v>3339</v>
      </c>
      <c r="AI1085" t="s">
        <v>120</v>
      </c>
      <c r="AJ1085" t="s">
        <v>120</v>
      </c>
      <c r="AK1085" s="55">
        <v>44516.151192129626</v>
      </c>
      <c r="AL1085" s="55">
        <v>44516.250243055554</v>
      </c>
      <c r="AM1085" t="s">
        <v>4</v>
      </c>
      <c r="AN1085" t="s">
        <v>3340</v>
      </c>
      <c r="AO1085" t="s">
        <v>32</v>
      </c>
      <c r="AP1085" t="s">
        <v>33</v>
      </c>
      <c r="AQ1085">
        <v>3</v>
      </c>
      <c r="AR1085" t="s">
        <v>206</v>
      </c>
      <c r="AS1085" t="s">
        <v>3338</v>
      </c>
      <c r="AT1085" s="53">
        <v>36161</v>
      </c>
      <c r="AU1085" t="s">
        <v>243</v>
      </c>
      <c r="AV1085" t="s">
        <v>206</v>
      </c>
      <c r="AW1085" t="s">
        <v>4</v>
      </c>
      <c r="AX1085" s="53">
        <v>44249</v>
      </c>
      <c r="AY1085" t="s">
        <v>123</v>
      </c>
      <c r="AZ1085" t="s">
        <v>52</v>
      </c>
      <c r="BA1085" t="s">
        <v>53</v>
      </c>
      <c r="BB1085" t="s">
        <v>233</v>
      </c>
      <c r="BC1085" t="s">
        <v>120</v>
      </c>
      <c r="BD1085" t="s">
        <v>124</v>
      </c>
      <c r="BE1085" t="s">
        <v>120</v>
      </c>
    </row>
    <row r="1086" spans="1:57" hidden="1" x14ac:dyDescent="0.3">
      <c r="A1086" s="55">
        <v>44515</v>
      </c>
      <c r="B1086" t="s">
        <v>6</v>
      </c>
      <c r="C1086" t="s">
        <v>32</v>
      </c>
      <c r="D1086" t="s">
        <v>33</v>
      </c>
      <c r="E1086">
        <v>3</v>
      </c>
      <c r="F1086" t="s">
        <v>52</v>
      </c>
      <c r="G1086" t="s">
        <v>53</v>
      </c>
      <c r="H1086" t="s">
        <v>116</v>
      </c>
      <c r="I1086" t="s">
        <v>69</v>
      </c>
      <c r="J1086" s="55">
        <v>44514</v>
      </c>
      <c r="K1086" s="55">
        <v>44515</v>
      </c>
      <c r="L1086">
        <v>4</v>
      </c>
      <c r="M1086" t="s">
        <v>117</v>
      </c>
      <c r="N1086">
        <v>0</v>
      </c>
      <c r="O1086">
        <v>12697140</v>
      </c>
      <c r="P1086" t="s">
        <v>118</v>
      </c>
      <c r="Q1086">
        <v>59649</v>
      </c>
      <c r="R1086">
        <v>0</v>
      </c>
      <c r="S1086">
        <v>3.1734829209999998E-3</v>
      </c>
      <c r="T1086" s="19">
        <v>86254.17</v>
      </c>
      <c r="U1086" s="19">
        <v>87283.56</v>
      </c>
      <c r="V1086" s="19">
        <f t="shared" si="16"/>
        <v>1029.3899999999994</v>
      </c>
      <c r="W1086">
        <v>0</v>
      </c>
      <c r="X1086">
        <v>0</v>
      </c>
      <c r="Y1086">
        <v>0</v>
      </c>
      <c r="Z1086">
        <v>1029.3900000000001</v>
      </c>
      <c r="AA1086">
        <v>86254.17</v>
      </c>
      <c r="AB1086">
        <v>1.1934379520430001</v>
      </c>
      <c r="AC1086">
        <v>1.5490533562819999</v>
      </c>
      <c r="AD1086" s="55">
        <v>44516.209247685183</v>
      </c>
      <c r="AE1086" s="55">
        <v>44516.336430868054</v>
      </c>
      <c r="AF1086">
        <v>59649</v>
      </c>
      <c r="AG1086" t="s">
        <v>3341</v>
      </c>
      <c r="AH1086">
        <v>880</v>
      </c>
      <c r="AI1086" t="s">
        <v>120</v>
      </c>
      <c r="AJ1086" t="s">
        <v>120</v>
      </c>
      <c r="AK1086" s="55">
        <v>44516.15121527778</v>
      </c>
      <c r="AL1086" s="55">
        <v>44516.250243055554</v>
      </c>
      <c r="AM1086" t="s">
        <v>6</v>
      </c>
      <c r="AN1086" t="s">
        <v>3342</v>
      </c>
      <c r="AO1086" t="s">
        <v>32</v>
      </c>
      <c r="AP1086" t="s">
        <v>33</v>
      </c>
      <c r="AQ1086">
        <v>3</v>
      </c>
      <c r="AR1086" t="s">
        <v>170</v>
      </c>
      <c r="AS1086" t="s">
        <v>3341</v>
      </c>
      <c r="AT1086" s="53">
        <v>36161</v>
      </c>
      <c r="AU1086" t="s">
        <v>242</v>
      </c>
      <c r="AV1086" t="s">
        <v>170</v>
      </c>
      <c r="AW1086" t="s">
        <v>6</v>
      </c>
      <c r="AX1086" s="53">
        <v>44249</v>
      </c>
      <c r="AY1086" t="s">
        <v>123</v>
      </c>
      <c r="AZ1086" t="s">
        <v>52</v>
      </c>
      <c r="BA1086" t="s">
        <v>53</v>
      </c>
      <c r="BB1086" t="s">
        <v>233</v>
      </c>
      <c r="BC1086" t="s">
        <v>120</v>
      </c>
      <c r="BD1086" t="s">
        <v>124</v>
      </c>
      <c r="BE1086" t="s">
        <v>120</v>
      </c>
    </row>
    <row r="1087" spans="1:57" hidden="1" x14ac:dyDescent="0.3">
      <c r="A1087" s="55">
        <v>44515</v>
      </c>
      <c r="B1087" t="s">
        <v>13</v>
      </c>
      <c r="C1087" t="s">
        <v>32</v>
      </c>
      <c r="D1087" t="s">
        <v>33</v>
      </c>
      <c r="E1087">
        <v>3</v>
      </c>
      <c r="F1087" t="s">
        <v>52</v>
      </c>
      <c r="G1087" t="s">
        <v>53</v>
      </c>
      <c r="H1087" t="s">
        <v>116</v>
      </c>
      <c r="I1087" t="s">
        <v>69</v>
      </c>
      <c r="J1087" s="55">
        <v>44514</v>
      </c>
      <c r="K1087" s="55">
        <v>44515</v>
      </c>
      <c r="L1087">
        <v>4</v>
      </c>
      <c r="M1087" t="s">
        <v>117</v>
      </c>
      <c r="N1087">
        <v>0</v>
      </c>
      <c r="O1087">
        <v>12697140</v>
      </c>
      <c r="P1087" t="s">
        <v>118</v>
      </c>
      <c r="Q1087">
        <v>59698</v>
      </c>
      <c r="R1087">
        <v>0</v>
      </c>
      <c r="S1087">
        <v>9.2776124188000006E-2</v>
      </c>
      <c r="T1087" s="19">
        <v>2521623.02</v>
      </c>
      <c r="U1087" s="19">
        <v>2376235.46</v>
      </c>
      <c r="V1087" s="19">
        <f t="shared" si="16"/>
        <v>-145387.56000000006</v>
      </c>
      <c r="W1087">
        <v>-187460.5</v>
      </c>
      <c r="X1087">
        <v>0</v>
      </c>
      <c r="Y1087">
        <v>-187460.5</v>
      </c>
      <c r="Z1087">
        <v>42072.9399999999</v>
      </c>
      <c r="AA1087">
        <v>2521623.02</v>
      </c>
      <c r="AB1087">
        <v>1.668486513103</v>
      </c>
      <c r="AC1087">
        <v>2.0703064583840001</v>
      </c>
      <c r="AD1087" s="55">
        <v>44516.209247685183</v>
      </c>
      <c r="AE1087" s="55">
        <v>44516.336430868054</v>
      </c>
      <c r="AF1087">
        <v>59698</v>
      </c>
      <c r="AG1087" t="s">
        <v>3343</v>
      </c>
      <c r="AH1087" t="s">
        <v>3344</v>
      </c>
      <c r="AI1087" t="s">
        <v>120</v>
      </c>
      <c r="AJ1087">
        <v>0</v>
      </c>
      <c r="AK1087" s="55">
        <v>44516.151273148149</v>
      </c>
      <c r="AL1087" s="55">
        <v>44516.250254629631</v>
      </c>
      <c r="AM1087" t="s">
        <v>13</v>
      </c>
      <c r="AN1087">
        <v>550021109</v>
      </c>
      <c r="AO1087" t="s">
        <v>32</v>
      </c>
      <c r="AP1087" t="s">
        <v>33</v>
      </c>
      <c r="AQ1087">
        <v>3</v>
      </c>
      <c r="AR1087" t="s">
        <v>122</v>
      </c>
      <c r="AS1087" t="s">
        <v>3343</v>
      </c>
      <c r="AT1087" s="53">
        <v>36161</v>
      </c>
      <c r="AU1087" t="s">
        <v>232</v>
      </c>
      <c r="AV1087" t="s">
        <v>122</v>
      </c>
      <c r="AW1087" t="s">
        <v>13</v>
      </c>
      <c r="AX1087" s="53">
        <v>44249</v>
      </c>
      <c r="AY1087" t="s">
        <v>123</v>
      </c>
      <c r="AZ1087" t="s">
        <v>52</v>
      </c>
      <c r="BA1087" t="s">
        <v>53</v>
      </c>
      <c r="BB1087" t="s">
        <v>233</v>
      </c>
      <c r="BC1087" t="s">
        <v>120</v>
      </c>
      <c r="BD1087" t="s">
        <v>124</v>
      </c>
      <c r="BE1087" t="s">
        <v>120</v>
      </c>
    </row>
    <row r="1088" spans="1:57" hidden="1" x14ac:dyDescent="0.3">
      <c r="A1088" s="55">
        <v>44515</v>
      </c>
      <c r="B1088" t="s">
        <v>4</v>
      </c>
      <c r="C1088" t="s">
        <v>32</v>
      </c>
      <c r="D1088" t="s">
        <v>33</v>
      </c>
      <c r="E1088">
        <v>3</v>
      </c>
      <c r="F1088" t="s">
        <v>52</v>
      </c>
      <c r="G1088" t="s">
        <v>53</v>
      </c>
      <c r="H1088" t="s">
        <v>116</v>
      </c>
      <c r="I1088" t="s">
        <v>69</v>
      </c>
      <c r="J1088" s="55">
        <v>44514</v>
      </c>
      <c r="K1088" s="55">
        <v>44515</v>
      </c>
      <c r="L1088">
        <v>4</v>
      </c>
      <c r="M1088" t="s">
        <v>117</v>
      </c>
      <c r="N1088">
        <v>0</v>
      </c>
      <c r="O1088">
        <v>12697140</v>
      </c>
      <c r="P1088" t="s">
        <v>118</v>
      </c>
      <c r="Q1088">
        <v>59709</v>
      </c>
      <c r="R1088">
        <v>0</v>
      </c>
      <c r="S1088">
        <v>1.2789871829E-2</v>
      </c>
      <c r="T1088" s="19">
        <v>347624.3</v>
      </c>
      <c r="U1088" s="19">
        <v>344288.49</v>
      </c>
      <c r="V1088" s="19">
        <f t="shared" si="16"/>
        <v>-3335.8099999999977</v>
      </c>
      <c r="W1088">
        <v>0</v>
      </c>
      <c r="X1088">
        <v>0</v>
      </c>
      <c r="Y1088">
        <v>0</v>
      </c>
      <c r="Z1088">
        <v>-3335.81</v>
      </c>
      <c r="AA1088">
        <v>347624.3</v>
      </c>
      <c r="AB1088">
        <v>-0.95960207614899995</v>
      </c>
      <c r="AC1088">
        <v>-0.35921525283200001</v>
      </c>
      <c r="AD1088" s="55">
        <v>44516.209247685183</v>
      </c>
      <c r="AE1088" s="55">
        <v>44516.336430868054</v>
      </c>
      <c r="AF1088">
        <v>59709</v>
      </c>
      <c r="AG1088" t="s">
        <v>3345</v>
      </c>
      <c r="AH1088" t="s">
        <v>3346</v>
      </c>
      <c r="AI1088" t="s">
        <v>120</v>
      </c>
      <c r="AJ1088">
        <v>0</v>
      </c>
      <c r="AK1088" s="55">
        <v>44516.151192129626</v>
      </c>
      <c r="AL1088" s="55">
        <v>44516.250243055554</v>
      </c>
      <c r="AM1088" t="s">
        <v>4</v>
      </c>
      <c r="AN1088">
        <v>5922961</v>
      </c>
      <c r="AO1088" t="s">
        <v>32</v>
      </c>
      <c r="AP1088" t="s">
        <v>33</v>
      </c>
      <c r="AQ1088">
        <v>3</v>
      </c>
      <c r="AR1088" t="s">
        <v>206</v>
      </c>
      <c r="AS1088" t="s">
        <v>3345</v>
      </c>
      <c r="AT1088" s="53">
        <v>36161</v>
      </c>
      <c r="AU1088" t="s">
        <v>243</v>
      </c>
      <c r="AV1088" t="s">
        <v>206</v>
      </c>
      <c r="AW1088" t="s">
        <v>4</v>
      </c>
      <c r="AX1088" s="53">
        <v>44249</v>
      </c>
      <c r="AY1088" t="s">
        <v>123</v>
      </c>
      <c r="AZ1088" t="s">
        <v>52</v>
      </c>
      <c r="BA1088" t="s">
        <v>53</v>
      </c>
      <c r="BB1088" t="s">
        <v>233</v>
      </c>
      <c r="BC1088" t="s">
        <v>120</v>
      </c>
      <c r="BD1088" t="s">
        <v>124</v>
      </c>
      <c r="BE1088" t="s">
        <v>120</v>
      </c>
    </row>
    <row r="1089" spans="1:57" hidden="1" x14ac:dyDescent="0.3">
      <c r="A1089" s="55">
        <v>44515</v>
      </c>
      <c r="B1089" t="s">
        <v>4</v>
      </c>
      <c r="C1089" t="s">
        <v>32</v>
      </c>
      <c r="D1089" t="s">
        <v>33</v>
      </c>
      <c r="E1089">
        <v>3</v>
      </c>
      <c r="F1089" t="s">
        <v>52</v>
      </c>
      <c r="G1089" t="s">
        <v>53</v>
      </c>
      <c r="H1089" t="s">
        <v>116</v>
      </c>
      <c r="I1089" t="s">
        <v>69</v>
      </c>
      <c r="J1089" s="55">
        <v>44514</v>
      </c>
      <c r="K1089" s="55">
        <v>44515</v>
      </c>
      <c r="L1089">
        <v>4</v>
      </c>
      <c r="M1089" t="s">
        <v>117</v>
      </c>
      <c r="N1089">
        <v>0</v>
      </c>
      <c r="O1089">
        <v>12697140</v>
      </c>
      <c r="P1089" t="s">
        <v>118</v>
      </c>
      <c r="Q1089">
        <v>59755</v>
      </c>
      <c r="R1089">
        <v>0</v>
      </c>
      <c r="S1089">
        <v>2.1046518404999999E-2</v>
      </c>
      <c r="T1089" s="19">
        <v>572037.10292001499</v>
      </c>
      <c r="U1089" s="19">
        <v>570632.33756841905</v>
      </c>
      <c r="V1089" s="19">
        <f t="shared" si="16"/>
        <v>-1404.7653515959391</v>
      </c>
      <c r="W1089">
        <v>0</v>
      </c>
      <c r="X1089">
        <v>0</v>
      </c>
      <c r="Y1089">
        <v>0</v>
      </c>
      <c r="Z1089">
        <v>-1404.76535159594</v>
      </c>
      <c r="AA1089">
        <v>572037.10292001499</v>
      </c>
      <c r="AB1089">
        <v>-0.245572419066</v>
      </c>
      <c r="AC1089">
        <v>0.35914335486299998</v>
      </c>
      <c r="AD1089" s="55">
        <v>44516.209247685183</v>
      </c>
      <c r="AE1089" s="55">
        <v>44516.336430868054</v>
      </c>
      <c r="AF1089">
        <v>59755</v>
      </c>
      <c r="AG1089" t="s">
        <v>3347</v>
      </c>
      <c r="AH1089" t="s">
        <v>3348</v>
      </c>
      <c r="AI1089" t="s">
        <v>120</v>
      </c>
      <c r="AJ1089" t="s">
        <v>120</v>
      </c>
      <c r="AK1089" s="55">
        <v>44516.151192129626</v>
      </c>
      <c r="AL1089" s="55">
        <v>44516.250243055554</v>
      </c>
      <c r="AM1089" t="s">
        <v>4</v>
      </c>
      <c r="AN1089" t="s">
        <v>3349</v>
      </c>
      <c r="AO1089" t="s">
        <v>32</v>
      </c>
      <c r="AP1089" t="s">
        <v>33</v>
      </c>
      <c r="AQ1089">
        <v>3</v>
      </c>
      <c r="AR1089" t="s">
        <v>347</v>
      </c>
      <c r="AS1089" t="s">
        <v>3347</v>
      </c>
      <c r="AT1089" s="53">
        <v>36161</v>
      </c>
      <c r="AU1089" t="s">
        <v>348</v>
      </c>
      <c r="AV1089" t="s">
        <v>347</v>
      </c>
      <c r="AW1089" t="s">
        <v>4</v>
      </c>
      <c r="AX1089" s="53">
        <v>44249</v>
      </c>
      <c r="AY1089" t="s">
        <v>123</v>
      </c>
      <c r="AZ1089" t="s">
        <v>52</v>
      </c>
      <c r="BA1089" t="s">
        <v>53</v>
      </c>
      <c r="BB1089" t="s">
        <v>233</v>
      </c>
      <c r="BC1089" t="s">
        <v>120</v>
      </c>
      <c r="BD1089" t="s">
        <v>124</v>
      </c>
      <c r="BE1089" t="s">
        <v>120</v>
      </c>
    </row>
    <row r="1090" spans="1:57" hidden="1" x14ac:dyDescent="0.3">
      <c r="A1090" s="55">
        <v>44515</v>
      </c>
      <c r="B1090" t="s">
        <v>13</v>
      </c>
      <c r="C1090" t="s">
        <v>32</v>
      </c>
      <c r="D1090" t="s">
        <v>33</v>
      </c>
      <c r="E1090">
        <v>3</v>
      </c>
      <c r="F1090" t="s">
        <v>52</v>
      </c>
      <c r="G1090" t="s">
        <v>53</v>
      </c>
      <c r="H1090" t="s">
        <v>116</v>
      </c>
      <c r="I1090" t="s">
        <v>69</v>
      </c>
      <c r="J1090" s="55">
        <v>44514</v>
      </c>
      <c r="K1090" s="55">
        <v>44515</v>
      </c>
      <c r="L1090">
        <v>4</v>
      </c>
      <c r="M1090" t="s">
        <v>117</v>
      </c>
      <c r="N1090">
        <v>0</v>
      </c>
      <c r="O1090">
        <v>12697140</v>
      </c>
      <c r="P1090" t="s">
        <v>118</v>
      </c>
      <c r="Q1090">
        <v>60051</v>
      </c>
      <c r="R1090">
        <v>0</v>
      </c>
      <c r="S1090">
        <v>3.0054563568000001E-2</v>
      </c>
      <c r="T1090" s="19">
        <v>816872.66</v>
      </c>
      <c r="U1090" s="19">
        <v>813347.39</v>
      </c>
      <c r="V1090" s="19">
        <f t="shared" si="16"/>
        <v>-3525.2700000000186</v>
      </c>
      <c r="W1090">
        <v>0</v>
      </c>
      <c r="X1090">
        <v>0</v>
      </c>
      <c r="Y1090">
        <v>0</v>
      </c>
      <c r="Z1090">
        <v>-3525.27000000002</v>
      </c>
      <c r="AA1090">
        <v>816872.66</v>
      </c>
      <c r="AB1090">
        <v>-0.43155685979300001</v>
      </c>
      <c r="AC1090">
        <v>-3.8037276531000003E-2</v>
      </c>
      <c r="AD1090" s="55">
        <v>44516.209247685183</v>
      </c>
      <c r="AE1090" s="55">
        <v>44516.336430868054</v>
      </c>
      <c r="AF1090">
        <v>60051</v>
      </c>
      <c r="AG1090" t="s">
        <v>3350</v>
      </c>
      <c r="AH1090" t="s">
        <v>3351</v>
      </c>
      <c r="AI1090" t="s">
        <v>120</v>
      </c>
      <c r="AJ1090" t="s">
        <v>120</v>
      </c>
      <c r="AK1090" s="55">
        <v>44516.151284722226</v>
      </c>
      <c r="AL1090" s="55">
        <v>44516.250254629631</v>
      </c>
      <c r="AM1090" t="s">
        <v>13</v>
      </c>
      <c r="AN1090" t="s">
        <v>3352</v>
      </c>
      <c r="AO1090" t="s">
        <v>32</v>
      </c>
      <c r="AP1090" t="s">
        <v>33</v>
      </c>
      <c r="AQ1090">
        <v>3</v>
      </c>
      <c r="AR1090" t="s">
        <v>122</v>
      </c>
      <c r="AS1090" t="s">
        <v>3350</v>
      </c>
      <c r="AT1090" s="53">
        <v>36161</v>
      </c>
      <c r="AU1090" t="s">
        <v>232</v>
      </c>
      <c r="AV1090" t="s">
        <v>122</v>
      </c>
      <c r="AW1090" t="s">
        <v>13</v>
      </c>
      <c r="AX1090" s="53">
        <v>44249</v>
      </c>
      <c r="AY1090" t="s">
        <v>123</v>
      </c>
      <c r="AZ1090" t="s">
        <v>52</v>
      </c>
      <c r="BA1090" t="s">
        <v>53</v>
      </c>
      <c r="BB1090" t="s">
        <v>233</v>
      </c>
      <c r="BC1090" t="s">
        <v>120</v>
      </c>
      <c r="BD1090" t="s">
        <v>124</v>
      </c>
      <c r="BE1090" t="s">
        <v>120</v>
      </c>
    </row>
    <row r="1091" spans="1:57" hidden="1" x14ac:dyDescent="0.3">
      <c r="A1091" s="55">
        <v>44515</v>
      </c>
      <c r="B1091" t="s">
        <v>13</v>
      </c>
      <c r="C1091" t="s">
        <v>32</v>
      </c>
      <c r="D1091" t="s">
        <v>33</v>
      </c>
      <c r="E1091">
        <v>3</v>
      </c>
      <c r="F1091" t="s">
        <v>52</v>
      </c>
      <c r="G1091" t="s">
        <v>53</v>
      </c>
      <c r="H1091" t="s">
        <v>116</v>
      </c>
      <c r="I1091" t="s">
        <v>69</v>
      </c>
      <c r="J1091" s="55">
        <v>44514</v>
      </c>
      <c r="K1091" s="55">
        <v>44515</v>
      </c>
      <c r="L1091">
        <v>4</v>
      </c>
      <c r="M1091" t="s">
        <v>117</v>
      </c>
      <c r="N1091">
        <v>0</v>
      </c>
      <c r="O1091">
        <v>12697140</v>
      </c>
      <c r="P1091" t="s">
        <v>118</v>
      </c>
      <c r="Q1091">
        <v>60116</v>
      </c>
      <c r="R1091">
        <v>0</v>
      </c>
      <c r="S1091">
        <v>2.7106448484000002E-2</v>
      </c>
      <c r="T1091" s="19">
        <v>736743.91</v>
      </c>
      <c r="U1091" s="19">
        <v>606589.56000000006</v>
      </c>
      <c r="V1091" s="19">
        <f t="shared" ref="V1091:V1154" si="17">U1091-T1091</f>
        <v>-130154.34999999998</v>
      </c>
      <c r="W1091">
        <v>-124610.93</v>
      </c>
      <c r="X1091">
        <v>0</v>
      </c>
      <c r="Y1091">
        <v>-124610.93</v>
      </c>
      <c r="Z1091">
        <v>-5543.4199999999801</v>
      </c>
      <c r="AA1091">
        <v>736743.91</v>
      </c>
      <c r="AB1091">
        <v>-0.75242155717299997</v>
      </c>
      <c r="AC1091">
        <v>-0.36016807843699999</v>
      </c>
      <c r="AD1091" s="55">
        <v>44516.209247685183</v>
      </c>
      <c r="AE1091" s="55">
        <v>44516.336430868054</v>
      </c>
      <c r="AF1091">
        <v>60116</v>
      </c>
      <c r="AG1091" t="s">
        <v>3353</v>
      </c>
      <c r="AH1091" t="s">
        <v>3354</v>
      </c>
      <c r="AI1091" t="s">
        <v>120</v>
      </c>
      <c r="AJ1091">
        <v>0</v>
      </c>
      <c r="AK1091" s="55">
        <v>44516.151273148149</v>
      </c>
      <c r="AL1091" s="55">
        <v>44516.250254629631</v>
      </c>
      <c r="AM1091" t="s">
        <v>13</v>
      </c>
      <c r="AN1091">
        <v>574795100</v>
      </c>
      <c r="AO1091" t="s">
        <v>32</v>
      </c>
      <c r="AP1091" t="s">
        <v>33</v>
      </c>
      <c r="AQ1091">
        <v>3</v>
      </c>
      <c r="AR1091" t="s">
        <v>122</v>
      </c>
      <c r="AS1091" t="s">
        <v>3353</v>
      </c>
      <c r="AT1091" s="53">
        <v>36161</v>
      </c>
      <c r="AU1091" t="s">
        <v>232</v>
      </c>
      <c r="AV1091" t="s">
        <v>122</v>
      </c>
      <c r="AW1091" t="s">
        <v>13</v>
      </c>
      <c r="AX1091" s="53">
        <v>44249</v>
      </c>
      <c r="AY1091" t="s">
        <v>123</v>
      </c>
      <c r="AZ1091" t="s">
        <v>52</v>
      </c>
      <c r="BA1091" t="s">
        <v>53</v>
      </c>
      <c r="BB1091" t="s">
        <v>233</v>
      </c>
      <c r="BC1091" t="s">
        <v>120</v>
      </c>
      <c r="BD1091" t="s">
        <v>124</v>
      </c>
      <c r="BE1091" t="s">
        <v>120</v>
      </c>
    </row>
    <row r="1092" spans="1:57" hidden="1" x14ac:dyDescent="0.3">
      <c r="A1092" s="55">
        <v>44515</v>
      </c>
      <c r="B1092" t="s">
        <v>5</v>
      </c>
      <c r="C1092" t="s">
        <v>32</v>
      </c>
      <c r="D1092" t="s">
        <v>33</v>
      </c>
      <c r="E1092">
        <v>3</v>
      </c>
      <c r="F1092" t="s">
        <v>52</v>
      </c>
      <c r="G1092" t="s">
        <v>53</v>
      </c>
      <c r="H1092" t="s">
        <v>116</v>
      </c>
      <c r="I1092" t="s">
        <v>69</v>
      </c>
      <c r="J1092" s="55">
        <v>44514</v>
      </c>
      <c r="K1092" s="55">
        <v>44515</v>
      </c>
      <c r="L1092">
        <v>4</v>
      </c>
      <c r="M1092" t="s">
        <v>117</v>
      </c>
      <c r="N1092">
        <v>0</v>
      </c>
      <c r="O1092">
        <v>12697140</v>
      </c>
      <c r="P1092" t="s">
        <v>118</v>
      </c>
      <c r="Q1092">
        <v>60125</v>
      </c>
      <c r="R1092">
        <v>0</v>
      </c>
      <c r="S1092">
        <v>1.4285198405E-2</v>
      </c>
      <c r="T1092" s="19">
        <v>388266.76</v>
      </c>
      <c r="U1092" s="19">
        <v>263163.14</v>
      </c>
      <c r="V1092" s="19">
        <f t="shared" si="17"/>
        <v>-125103.62</v>
      </c>
      <c r="W1092">
        <v>-126032.01</v>
      </c>
      <c r="X1092">
        <v>0</v>
      </c>
      <c r="Y1092">
        <v>-126032.01</v>
      </c>
      <c r="Z1092">
        <v>928.38999999999896</v>
      </c>
      <c r="AA1092">
        <v>388266.76</v>
      </c>
      <c r="AB1092">
        <v>0.23911137796099999</v>
      </c>
      <c r="AC1092">
        <v>0.35807291666699997</v>
      </c>
      <c r="AD1092" s="55">
        <v>44516.209247685183</v>
      </c>
      <c r="AE1092" s="55">
        <v>44516.336430868054</v>
      </c>
      <c r="AF1092">
        <v>60125</v>
      </c>
      <c r="AG1092" t="s">
        <v>3355</v>
      </c>
      <c r="AH1092" t="s">
        <v>3356</v>
      </c>
      <c r="AI1092" t="s">
        <v>120</v>
      </c>
      <c r="AJ1092" t="s">
        <v>120</v>
      </c>
      <c r="AK1092" s="55">
        <v>44516.151203703703</v>
      </c>
      <c r="AL1092" s="55">
        <v>44516.250243055554</v>
      </c>
      <c r="AM1092" t="s">
        <v>5</v>
      </c>
      <c r="AN1092" t="s">
        <v>3357</v>
      </c>
      <c r="AO1092" t="s">
        <v>32</v>
      </c>
      <c r="AP1092" t="s">
        <v>33</v>
      </c>
      <c r="AQ1092">
        <v>3</v>
      </c>
      <c r="AR1092" t="s">
        <v>167</v>
      </c>
      <c r="AS1092" t="s">
        <v>3355</v>
      </c>
      <c r="AT1092" s="53">
        <v>36161</v>
      </c>
      <c r="AU1092" t="s">
        <v>241</v>
      </c>
      <c r="AV1092" t="s">
        <v>167</v>
      </c>
      <c r="AW1092" t="s">
        <v>5</v>
      </c>
      <c r="AX1092" s="53">
        <v>44249</v>
      </c>
      <c r="AY1092" t="s">
        <v>123</v>
      </c>
      <c r="AZ1092" t="s">
        <v>52</v>
      </c>
      <c r="BA1092" t="s">
        <v>53</v>
      </c>
      <c r="BB1092" t="s">
        <v>233</v>
      </c>
      <c r="BC1092" t="s">
        <v>120</v>
      </c>
      <c r="BD1092" t="s">
        <v>124</v>
      </c>
      <c r="BE1092" t="s">
        <v>120</v>
      </c>
    </row>
    <row r="1093" spans="1:57" hidden="1" x14ac:dyDescent="0.3">
      <c r="A1093" s="55">
        <v>44515</v>
      </c>
      <c r="B1093" t="s">
        <v>13</v>
      </c>
      <c r="C1093" t="s">
        <v>32</v>
      </c>
      <c r="D1093" t="s">
        <v>33</v>
      </c>
      <c r="E1093">
        <v>3</v>
      </c>
      <c r="F1093" t="s">
        <v>52</v>
      </c>
      <c r="G1093" t="s">
        <v>53</v>
      </c>
      <c r="H1093" t="s">
        <v>116</v>
      </c>
      <c r="I1093" t="s">
        <v>69</v>
      </c>
      <c r="J1093" s="55">
        <v>44514</v>
      </c>
      <c r="K1093" s="55">
        <v>44515</v>
      </c>
      <c r="L1093">
        <v>4</v>
      </c>
      <c r="M1093" t="s">
        <v>117</v>
      </c>
      <c r="N1093">
        <v>0</v>
      </c>
      <c r="O1093">
        <v>12697140</v>
      </c>
      <c r="P1093" t="s">
        <v>118</v>
      </c>
      <c r="Q1093">
        <v>60137</v>
      </c>
      <c r="R1093">
        <v>0</v>
      </c>
      <c r="S1093">
        <v>0.118664487293</v>
      </c>
      <c r="T1093" s="19">
        <v>3225259.79</v>
      </c>
      <c r="U1093" s="19">
        <v>3045770.14</v>
      </c>
      <c r="V1093" s="19">
        <f t="shared" si="17"/>
        <v>-179489.64999999991</v>
      </c>
      <c r="W1093">
        <v>-239325.12</v>
      </c>
      <c r="X1093">
        <v>0</v>
      </c>
      <c r="Y1093">
        <v>-239325.12</v>
      </c>
      <c r="Z1093">
        <v>59835.470000000103</v>
      </c>
      <c r="AA1093">
        <v>3225259.79</v>
      </c>
      <c r="AB1093">
        <v>1.8552139640200001</v>
      </c>
      <c r="AC1093">
        <v>2.2577716557619998</v>
      </c>
      <c r="AD1093" s="55">
        <v>44516.209247685183</v>
      </c>
      <c r="AE1093" s="55">
        <v>44516.336430868054</v>
      </c>
      <c r="AF1093">
        <v>60137</v>
      </c>
      <c r="AG1093" t="s">
        <v>3358</v>
      </c>
      <c r="AH1093" t="s">
        <v>3359</v>
      </c>
      <c r="AI1093" t="s">
        <v>120</v>
      </c>
      <c r="AJ1093">
        <v>0</v>
      </c>
      <c r="AK1093" s="55">
        <v>44516.151273148149</v>
      </c>
      <c r="AL1093" s="55">
        <v>44516.250254629631</v>
      </c>
      <c r="AM1093" t="s">
        <v>13</v>
      </c>
      <c r="AN1093" t="s">
        <v>3360</v>
      </c>
      <c r="AO1093" t="s">
        <v>32</v>
      </c>
      <c r="AP1093" t="s">
        <v>33</v>
      </c>
      <c r="AQ1093">
        <v>3</v>
      </c>
      <c r="AR1093" t="s">
        <v>122</v>
      </c>
      <c r="AS1093" t="s">
        <v>3358</v>
      </c>
      <c r="AT1093" s="53">
        <v>36161</v>
      </c>
      <c r="AU1093" t="s">
        <v>232</v>
      </c>
      <c r="AV1093" t="s">
        <v>122</v>
      </c>
      <c r="AW1093" t="s">
        <v>13</v>
      </c>
      <c r="AX1093" s="53">
        <v>44249</v>
      </c>
      <c r="AY1093" t="s">
        <v>123</v>
      </c>
      <c r="AZ1093" t="s">
        <v>52</v>
      </c>
      <c r="BA1093" t="s">
        <v>53</v>
      </c>
      <c r="BB1093" t="s">
        <v>233</v>
      </c>
      <c r="BC1093" t="s">
        <v>120</v>
      </c>
      <c r="BD1093" t="s">
        <v>124</v>
      </c>
      <c r="BE1093" t="s">
        <v>120</v>
      </c>
    </row>
    <row r="1094" spans="1:57" hidden="1" x14ac:dyDescent="0.3">
      <c r="A1094" s="55">
        <v>44515</v>
      </c>
      <c r="B1094" t="s">
        <v>4</v>
      </c>
      <c r="C1094" t="s">
        <v>32</v>
      </c>
      <c r="D1094" t="s">
        <v>33</v>
      </c>
      <c r="E1094">
        <v>3</v>
      </c>
      <c r="F1094" t="s">
        <v>52</v>
      </c>
      <c r="G1094" t="s">
        <v>53</v>
      </c>
      <c r="H1094" t="s">
        <v>116</v>
      </c>
      <c r="I1094" t="s">
        <v>69</v>
      </c>
      <c r="J1094" s="55">
        <v>44514</v>
      </c>
      <c r="K1094" s="55">
        <v>44515</v>
      </c>
      <c r="L1094">
        <v>4</v>
      </c>
      <c r="M1094" t="s">
        <v>117</v>
      </c>
      <c r="N1094">
        <v>0</v>
      </c>
      <c r="O1094">
        <v>12697140</v>
      </c>
      <c r="P1094" t="s">
        <v>118</v>
      </c>
      <c r="Q1094">
        <v>60265</v>
      </c>
      <c r="R1094">
        <v>0</v>
      </c>
      <c r="S1094">
        <v>6.1956695860000003E-3</v>
      </c>
      <c r="T1094" s="19">
        <v>168396.16</v>
      </c>
      <c r="U1094" s="19">
        <v>169327.01</v>
      </c>
      <c r="V1094" s="19">
        <f t="shared" si="17"/>
        <v>930.85000000000582</v>
      </c>
      <c r="W1094">
        <v>0</v>
      </c>
      <c r="X1094">
        <v>0</v>
      </c>
      <c r="Y1094">
        <v>0</v>
      </c>
      <c r="Z1094">
        <v>930.85000000000605</v>
      </c>
      <c r="AA1094">
        <v>168396.16</v>
      </c>
      <c r="AB1094">
        <v>0.55277388748099998</v>
      </c>
      <c r="AC1094">
        <v>1.162326358401</v>
      </c>
      <c r="AD1094" s="55">
        <v>44516.209247685183</v>
      </c>
      <c r="AE1094" s="55">
        <v>44516.336430868054</v>
      </c>
      <c r="AF1094">
        <v>60265</v>
      </c>
      <c r="AG1094" t="s">
        <v>3361</v>
      </c>
      <c r="AH1094" t="s">
        <v>3362</v>
      </c>
      <c r="AI1094" t="s">
        <v>120</v>
      </c>
      <c r="AJ1094" t="s">
        <v>120</v>
      </c>
      <c r="AK1094" s="55">
        <v>44516.151192129626</v>
      </c>
      <c r="AL1094" s="55">
        <v>44516.250243055554</v>
      </c>
      <c r="AM1094" t="s">
        <v>4</v>
      </c>
      <c r="AN1094" t="s">
        <v>3363</v>
      </c>
      <c r="AO1094" t="s">
        <v>32</v>
      </c>
      <c r="AP1094" t="s">
        <v>33</v>
      </c>
      <c r="AQ1094">
        <v>3</v>
      </c>
      <c r="AR1094" t="s">
        <v>206</v>
      </c>
      <c r="AS1094" t="s">
        <v>3361</v>
      </c>
      <c r="AT1094" s="53">
        <v>36161</v>
      </c>
      <c r="AU1094" t="s">
        <v>243</v>
      </c>
      <c r="AV1094" t="s">
        <v>206</v>
      </c>
      <c r="AW1094" t="s">
        <v>4</v>
      </c>
      <c r="AX1094" s="53">
        <v>44249</v>
      </c>
      <c r="AY1094" t="s">
        <v>123</v>
      </c>
      <c r="AZ1094" t="s">
        <v>52</v>
      </c>
      <c r="BA1094" t="s">
        <v>53</v>
      </c>
      <c r="BB1094" t="s">
        <v>233</v>
      </c>
      <c r="BC1094" t="s">
        <v>120</v>
      </c>
      <c r="BD1094" t="s">
        <v>124</v>
      </c>
      <c r="BE1094" t="s">
        <v>120</v>
      </c>
    </row>
    <row r="1095" spans="1:57" hidden="1" x14ac:dyDescent="0.3">
      <c r="A1095" s="55">
        <v>44515</v>
      </c>
      <c r="B1095" t="s">
        <v>6</v>
      </c>
      <c r="C1095" t="s">
        <v>32</v>
      </c>
      <c r="D1095" t="s">
        <v>316</v>
      </c>
      <c r="E1095">
        <v>3</v>
      </c>
      <c r="F1095" t="s">
        <v>52</v>
      </c>
      <c r="G1095" t="s">
        <v>53</v>
      </c>
      <c r="H1095" t="s">
        <v>116</v>
      </c>
      <c r="I1095" t="s">
        <v>69</v>
      </c>
      <c r="J1095" s="55">
        <v>44514</v>
      </c>
      <c r="K1095" s="55">
        <v>44515</v>
      </c>
      <c r="L1095">
        <v>4</v>
      </c>
      <c r="M1095" t="s">
        <v>117</v>
      </c>
      <c r="N1095">
        <v>0</v>
      </c>
      <c r="O1095">
        <v>12697140</v>
      </c>
      <c r="P1095" t="s">
        <v>118</v>
      </c>
      <c r="Q1095">
        <v>60273</v>
      </c>
      <c r="R1095">
        <v>0</v>
      </c>
      <c r="S1095">
        <v>1.1096384899E-2</v>
      </c>
      <c r="T1095" s="19">
        <v>301595.90999999997</v>
      </c>
      <c r="U1095" s="19">
        <v>174187.63</v>
      </c>
      <c r="V1095" s="19">
        <f t="shared" si="17"/>
        <v>-127408.27999999997</v>
      </c>
      <c r="W1095">
        <v>-124663.7</v>
      </c>
      <c r="X1095">
        <v>0</v>
      </c>
      <c r="Y1095">
        <v>-124663.7</v>
      </c>
      <c r="Z1095">
        <v>-2744.5799999999699</v>
      </c>
      <c r="AA1095">
        <v>301595.90999999997</v>
      </c>
      <c r="AB1095">
        <v>-0.91001897207399995</v>
      </c>
      <c r="AC1095">
        <v>-0.56179775280900002</v>
      </c>
      <c r="AD1095" s="55">
        <v>44516.209247685183</v>
      </c>
      <c r="AE1095" s="55">
        <v>44516.336430868054</v>
      </c>
      <c r="AF1095">
        <v>60273</v>
      </c>
      <c r="AG1095" t="s">
        <v>3364</v>
      </c>
      <c r="AH1095">
        <v>6823</v>
      </c>
      <c r="AI1095" t="s">
        <v>120</v>
      </c>
      <c r="AJ1095" t="s">
        <v>120</v>
      </c>
      <c r="AK1095" s="55">
        <v>44516.15121527778</v>
      </c>
      <c r="AL1095" s="55">
        <v>44516.250243055554</v>
      </c>
      <c r="AM1095" t="s">
        <v>6</v>
      </c>
      <c r="AN1095" t="s">
        <v>3365</v>
      </c>
      <c r="AO1095" t="s">
        <v>32</v>
      </c>
      <c r="AP1095" t="s">
        <v>316</v>
      </c>
      <c r="AQ1095">
        <v>3</v>
      </c>
      <c r="AR1095" t="s">
        <v>170</v>
      </c>
      <c r="AS1095" t="s">
        <v>3364</v>
      </c>
      <c r="AT1095" s="53">
        <v>36161</v>
      </c>
      <c r="AU1095" t="s">
        <v>242</v>
      </c>
      <c r="AV1095" t="s">
        <v>170</v>
      </c>
      <c r="AW1095" t="s">
        <v>6</v>
      </c>
      <c r="AX1095" s="53">
        <v>44249</v>
      </c>
      <c r="AY1095" t="s">
        <v>123</v>
      </c>
      <c r="AZ1095" t="s">
        <v>52</v>
      </c>
      <c r="BA1095" t="s">
        <v>53</v>
      </c>
      <c r="BB1095" t="s">
        <v>233</v>
      </c>
      <c r="BC1095" t="s">
        <v>120</v>
      </c>
      <c r="BD1095" t="s">
        <v>124</v>
      </c>
      <c r="BE1095" t="s">
        <v>120</v>
      </c>
    </row>
    <row r="1096" spans="1:57" hidden="1" x14ac:dyDescent="0.3">
      <c r="A1096" s="55">
        <v>44515</v>
      </c>
      <c r="B1096" t="s">
        <v>4</v>
      </c>
      <c r="C1096" t="s">
        <v>32</v>
      </c>
      <c r="D1096" t="s">
        <v>33</v>
      </c>
      <c r="E1096">
        <v>3</v>
      </c>
      <c r="F1096" t="s">
        <v>52</v>
      </c>
      <c r="G1096" t="s">
        <v>53</v>
      </c>
      <c r="H1096" t="s">
        <v>116</v>
      </c>
      <c r="I1096" t="s">
        <v>69</v>
      </c>
      <c r="J1096" s="55">
        <v>44514</v>
      </c>
      <c r="K1096" s="55">
        <v>44515</v>
      </c>
      <c r="L1096">
        <v>4</v>
      </c>
      <c r="M1096" t="s">
        <v>117</v>
      </c>
      <c r="N1096">
        <v>0</v>
      </c>
      <c r="O1096">
        <v>12697140</v>
      </c>
      <c r="P1096" t="s">
        <v>118</v>
      </c>
      <c r="Q1096">
        <v>60279</v>
      </c>
      <c r="R1096">
        <v>0</v>
      </c>
      <c r="S1096">
        <v>1.5912411309000001E-2</v>
      </c>
      <c r="T1096" s="19">
        <v>432493.84485217702</v>
      </c>
      <c r="U1096" s="19">
        <v>431054.787982237</v>
      </c>
      <c r="V1096" s="19">
        <f t="shared" si="17"/>
        <v>-1439.0568699400174</v>
      </c>
      <c r="W1096">
        <v>0</v>
      </c>
      <c r="X1096">
        <v>0</v>
      </c>
      <c r="Y1096">
        <v>0</v>
      </c>
      <c r="Z1096">
        <v>-1439.0568699400201</v>
      </c>
      <c r="AA1096">
        <v>432493.84485217702</v>
      </c>
      <c r="AB1096">
        <v>-0.33273464745699999</v>
      </c>
      <c r="AC1096">
        <v>0.271453435774</v>
      </c>
      <c r="AD1096" s="55">
        <v>44516.209247685183</v>
      </c>
      <c r="AE1096" s="55">
        <v>44516.336430868054</v>
      </c>
      <c r="AF1096">
        <v>60279</v>
      </c>
      <c r="AG1096" t="s">
        <v>3366</v>
      </c>
      <c r="AH1096" t="s">
        <v>3367</v>
      </c>
      <c r="AI1096" t="s">
        <v>120</v>
      </c>
      <c r="AJ1096">
        <v>0</v>
      </c>
      <c r="AK1096" s="55">
        <v>44516.151192129626</v>
      </c>
      <c r="AL1096" s="55">
        <v>44516.250243055554</v>
      </c>
      <c r="AM1096" t="s">
        <v>4</v>
      </c>
      <c r="AN1096" t="s">
        <v>3368</v>
      </c>
      <c r="AO1096" t="s">
        <v>32</v>
      </c>
      <c r="AP1096" t="s">
        <v>33</v>
      </c>
      <c r="AQ1096">
        <v>3</v>
      </c>
      <c r="AR1096" t="s">
        <v>197</v>
      </c>
      <c r="AS1096" t="s">
        <v>3366</v>
      </c>
      <c r="AT1096" s="53">
        <v>36161</v>
      </c>
      <c r="AU1096" t="s">
        <v>248</v>
      </c>
      <c r="AV1096" t="s">
        <v>197</v>
      </c>
      <c r="AW1096" t="s">
        <v>4</v>
      </c>
      <c r="AX1096" s="53">
        <v>44249</v>
      </c>
      <c r="AY1096" t="s">
        <v>123</v>
      </c>
      <c r="AZ1096" t="s">
        <v>52</v>
      </c>
      <c r="BA1096" t="s">
        <v>53</v>
      </c>
      <c r="BB1096" t="s">
        <v>233</v>
      </c>
      <c r="BC1096" t="s">
        <v>120</v>
      </c>
      <c r="BD1096" t="s">
        <v>124</v>
      </c>
      <c r="BE1096" t="s">
        <v>120</v>
      </c>
    </row>
    <row r="1097" spans="1:57" hidden="1" x14ac:dyDescent="0.3">
      <c r="A1097" s="55">
        <v>44515</v>
      </c>
      <c r="B1097" t="s">
        <v>4</v>
      </c>
      <c r="C1097" t="s">
        <v>32</v>
      </c>
      <c r="D1097" t="s">
        <v>33</v>
      </c>
      <c r="E1097">
        <v>3</v>
      </c>
      <c r="F1097" t="s">
        <v>52</v>
      </c>
      <c r="G1097" t="s">
        <v>53</v>
      </c>
      <c r="H1097" t="s">
        <v>116</v>
      </c>
      <c r="I1097" t="s">
        <v>69</v>
      </c>
      <c r="J1097" s="55">
        <v>44514</v>
      </c>
      <c r="K1097" s="55">
        <v>44515</v>
      </c>
      <c r="L1097">
        <v>4</v>
      </c>
      <c r="M1097" t="s">
        <v>117</v>
      </c>
      <c r="N1097">
        <v>0</v>
      </c>
      <c r="O1097">
        <v>12697140</v>
      </c>
      <c r="P1097" t="s">
        <v>118</v>
      </c>
      <c r="Q1097">
        <v>60282</v>
      </c>
      <c r="R1097">
        <v>0</v>
      </c>
      <c r="S1097">
        <v>2.2307026733000002E-2</v>
      </c>
      <c r="T1097" s="19">
        <v>606297.28402429598</v>
      </c>
      <c r="U1097" s="19">
        <v>599535.74228352099</v>
      </c>
      <c r="V1097" s="19">
        <f t="shared" si="17"/>
        <v>-6761.5417407749919</v>
      </c>
      <c r="W1097">
        <v>0</v>
      </c>
      <c r="X1097">
        <v>0</v>
      </c>
      <c r="Y1097">
        <v>0</v>
      </c>
      <c r="Z1097">
        <v>-6761.5417407749901</v>
      </c>
      <c r="AA1097">
        <v>606297.28402429598</v>
      </c>
      <c r="AB1097">
        <v>-1.1152188734699999</v>
      </c>
      <c r="AC1097">
        <v>-0.51577509967000001</v>
      </c>
      <c r="AD1097" s="55">
        <v>44516.209247685183</v>
      </c>
      <c r="AE1097" s="55">
        <v>44516.336430868054</v>
      </c>
      <c r="AF1097">
        <v>60282</v>
      </c>
      <c r="AG1097" t="s">
        <v>3369</v>
      </c>
      <c r="AH1097" t="s">
        <v>3370</v>
      </c>
      <c r="AI1097" t="s">
        <v>120</v>
      </c>
      <c r="AJ1097" t="s">
        <v>120</v>
      </c>
      <c r="AK1097" s="55">
        <v>44516.151192129626</v>
      </c>
      <c r="AL1097" s="55">
        <v>44516.250243055554</v>
      </c>
      <c r="AM1097" t="s">
        <v>4</v>
      </c>
      <c r="AN1097" t="s">
        <v>3371</v>
      </c>
      <c r="AO1097" t="s">
        <v>32</v>
      </c>
      <c r="AP1097" t="s">
        <v>33</v>
      </c>
      <c r="AQ1097">
        <v>3</v>
      </c>
      <c r="AR1097" t="s">
        <v>206</v>
      </c>
      <c r="AS1097" t="s">
        <v>3369</v>
      </c>
      <c r="AT1097" s="53">
        <v>36161</v>
      </c>
      <c r="AU1097" t="s">
        <v>243</v>
      </c>
      <c r="AV1097" t="s">
        <v>206</v>
      </c>
      <c r="AW1097" t="s">
        <v>4</v>
      </c>
      <c r="AX1097" s="53">
        <v>44249</v>
      </c>
      <c r="AY1097" t="s">
        <v>123</v>
      </c>
      <c r="AZ1097" t="s">
        <v>52</v>
      </c>
      <c r="BA1097" t="s">
        <v>53</v>
      </c>
      <c r="BB1097" t="s">
        <v>233</v>
      </c>
      <c r="BC1097" t="s">
        <v>120</v>
      </c>
      <c r="BD1097" t="s">
        <v>124</v>
      </c>
      <c r="BE1097" t="s">
        <v>120</v>
      </c>
    </row>
    <row r="1098" spans="1:57" hidden="1" x14ac:dyDescent="0.3">
      <c r="A1098" s="55">
        <v>44515</v>
      </c>
      <c r="B1098" t="s">
        <v>4</v>
      </c>
      <c r="C1098" t="s">
        <v>32</v>
      </c>
      <c r="D1098" t="s">
        <v>33</v>
      </c>
      <c r="E1098">
        <v>3</v>
      </c>
      <c r="F1098" t="s">
        <v>52</v>
      </c>
      <c r="G1098" t="s">
        <v>53</v>
      </c>
      <c r="H1098" t="s">
        <v>116</v>
      </c>
      <c r="I1098" t="s">
        <v>69</v>
      </c>
      <c r="J1098" s="55">
        <v>44514</v>
      </c>
      <c r="K1098" s="55">
        <v>44515</v>
      </c>
      <c r="L1098">
        <v>4</v>
      </c>
      <c r="M1098" t="s">
        <v>117</v>
      </c>
      <c r="N1098">
        <v>0</v>
      </c>
      <c r="O1098">
        <v>12697140</v>
      </c>
      <c r="P1098" t="s">
        <v>118</v>
      </c>
      <c r="Q1098">
        <v>60314</v>
      </c>
      <c r="R1098">
        <v>0</v>
      </c>
      <c r="S1098">
        <v>1.5278395709E-2</v>
      </c>
      <c r="T1098" s="19">
        <v>415261.51977331802</v>
      </c>
      <c r="U1098" s="19">
        <v>289047.58150549099</v>
      </c>
      <c r="V1098" s="19">
        <f t="shared" si="17"/>
        <v>-126213.93826782703</v>
      </c>
      <c r="W1098">
        <v>-123294.79</v>
      </c>
      <c r="X1098">
        <v>0</v>
      </c>
      <c r="Y1098">
        <v>-123294.79</v>
      </c>
      <c r="Z1098">
        <v>-2919.1482678270399</v>
      </c>
      <c r="AA1098">
        <v>415261.51977331802</v>
      </c>
      <c r="AB1098">
        <v>-0.702966234247</v>
      </c>
      <c r="AC1098">
        <v>-0.101022229777</v>
      </c>
      <c r="AD1098" s="55">
        <v>44516.209247685183</v>
      </c>
      <c r="AE1098" s="55">
        <v>44516.336430868054</v>
      </c>
      <c r="AF1098">
        <v>60314</v>
      </c>
      <c r="AG1098" t="s">
        <v>3372</v>
      </c>
      <c r="AH1098" t="s">
        <v>3373</v>
      </c>
      <c r="AI1098" t="s">
        <v>120</v>
      </c>
      <c r="AJ1098" t="s">
        <v>120</v>
      </c>
      <c r="AK1098" s="55">
        <v>44516.151192129626</v>
      </c>
      <c r="AL1098" s="55">
        <v>44516.250243055554</v>
      </c>
      <c r="AM1098" t="s">
        <v>4</v>
      </c>
      <c r="AN1098" t="s">
        <v>3374</v>
      </c>
      <c r="AO1098" t="s">
        <v>32</v>
      </c>
      <c r="AP1098" t="s">
        <v>33</v>
      </c>
      <c r="AQ1098">
        <v>3</v>
      </c>
      <c r="AR1098" t="s">
        <v>197</v>
      </c>
      <c r="AS1098" t="s">
        <v>3372</v>
      </c>
      <c r="AT1098" s="53">
        <v>36161</v>
      </c>
      <c r="AU1098" t="s">
        <v>248</v>
      </c>
      <c r="AV1098" t="s">
        <v>197</v>
      </c>
      <c r="AW1098" t="s">
        <v>4</v>
      </c>
      <c r="AX1098" s="53">
        <v>44249</v>
      </c>
      <c r="AY1098" t="s">
        <v>123</v>
      </c>
      <c r="AZ1098" t="s">
        <v>52</v>
      </c>
      <c r="BA1098" t="s">
        <v>53</v>
      </c>
      <c r="BB1098" t="s">
        <v>233</v>
      </c>
      <c r="BC1098" t="s">
        <v>120</v>
      </c>
      <c r="BD1098" t="s">
        <v>124</v>
      </c>
      <c r="BE1098" t="s">
        <v>120</v>
      </c>
    </row>
    <row r="1099" spans="1:57" hidden="1" x14ac:dyDescent="0.3">
      <c r="A1099" s="55">
        <v>44515</v>
      </c>
      <c r="B1099" t="s">
        <v>13</v>
      </c>
      <c r="C1099" t="s">
        <v>32</v>
      </c>
      <c r="D1099" t="s">
        <v>33</v>
      </c>
      <c r="E1099">
        <v>3</v>
      </c>
      <c r="F1099" t="s">
        <v>52</v>
      </c>
      <c r="G1099" t="s">
        <v>53</v>
      </c>
      <c r="H1099" t="s">
        <v>116</v>
      </c>
      <c r="I1099" t="s">
        <v>69</v>
      </c>
      <c r="J1099" s="55">
        <v>44514</v>
      </c>
      <c r="K1099" s="55">
        <v>44515</v>
      </c>
      <c r="L1099">
        <v>4</v>
      </c>
      <c r="M1099" t="s">
        <v>117</v>
      </c>
      <c r="N1099">
        <v>0</v>
      </c>
      <c r="O1099">
        <v>12697140</v>
      </c>
      <c r="P1099" t="s">
        <v>118</v>
      </c>
      <c r="Q1099">
        <v>60323</v>
      </c>
      <c r="R1099">
        <v>0</v>
      </c>
      <c r="S1099">
        <v>4.6577042787999998E-2</v>
      </c>
      <c r="T1099" s="19">
        <v>1265947.94</v>
      </c>
      <c r="U1099" s="19">
        <v>1105471.5900000001</v>
      </c>
      <c r="V1099" s="19">
        <f t="shared" si="17"/>
        <v>-160476.34999999986</v>
      </c>
      <c r="W1099">
        <v>-119628.01</v>
      </c>
      <c r="X1099">
        <v>0</v>
      </c>
      <c r="Y1099">
        <v>-119628.01</v>
      </c>
      <c r="Z1099">
        <v>-40848.339999999902</v>
      </c>
      <c r="AA1099">
        <v>1265947.94</v>
      </c>
      <c r="AB1099">
        <v>-3.226699827799</v>
      </c>
      <c r="AC1099">
        <v>-2.8442276277220002</v>
      </c>
      <c r="AD1099" s="55">
        <v>44516.209247685183</v>
      </c>
      <c r="AE1099" s="55">
        <v>44516.336430868054</v>
      </c>
      <c r="AF1099">
        <v>60323</v>
      </c>
      <c r="AG1099" t="s">
        <v>3375</v>
      </c>
      <c r="AH1099" t="s">
        <v>3376</v>
      </c>
      <c r="AI1099" t="s">
        <v>120</v>
      </c>
      <c r="AJ1099" t="s">
        <v>120</v>
      </c>
      <c r="AK1099" s="55">
        <v>44516.151273148149</v>
      </c>
      <c r="AL1099" s="55">
        <v>44516.250254629631</v>
      </c>
      <c r="AM1099" t="s">
        <v>13</v>
      </c>
      <c r="AN1099">
        <v>368736104</v>
      </c>
      <c r="AO1099" t="s">
        <v>32</v>
      </c>
      <c r="AP1099" t="s">
        <v>33</v>
      </c>
      <c r="AQ1099">
        <v>3</v>
      </c>
      <c r="AR1099" t="s">
        <v>122</v>
      </c>
      <c r="AS1099" t="s">
        <v>3375</v>
      </c>
      <c r="AT1099" s="53">
        <v>36161</v>
      </c>
      <c r="AU1099" t="s">
        <v>232</v>
      </c>
      <c r="AV1099" t="s">
        <v>122</v>
      </c>
      <c r="AW1099" t="s">
        <v>13</v>
      </c>
      <c r="AX1099" s="53">
        <v>44249</v>
      </c>
      <c r="AY1099" t="s">
        <v>123</v>
      </c>
      <c r="AZ1099" t="s">
        <v>52</v>
      </c>
      <c r="BA1099" t="s">
        <v>53</v>
      </c>
      <c r="BB1099" t="s">
        <v>233</v>
      </c>
      <c r="BC1099" t="s">
        <v>120</v>
      </c>
      <c r="BD1099" t="s">
        <v>124</v>
      </c>
      <c r="BE1099" t="s">
        <v>120</v>
      </c>
    </row>
    <row r="1100" spans="1:57" hidden="1" x14ac:dyDescent="0.3">
      <c r="A1100" s="55">
        <v>44515</v>
      </c>
      <c r="B1100" t="s">
        <v>4</v>
      </c>
      <c r="C1100" t="s">
        <v>32</v>
      </c>
      <c r="D1100" t="s">
        <v>33</v>
      </c>
      <c r="E1100">
        <v>3</v>
      </c>
      <c r="F1100" t="s">
        <v>52</v>
      </c>
      <c r="G1100" t="s">
        <v>53</v>
      </c>
      <c r="H1100" t="s">
        <v>116</v>
      </c>
      <c r="I1100" t="s">
        <v>69</v>
      </c>
      <c r="J1100" s="55">
        <v>44514</v>
      </c>
      <c r="K1100" s="55">
        <v>44515</v>
      </c>
      <c r="L1100">
        <v>4</v>
      </c>
      <c r="M1100" t="s">
        <v>117</v>
      </c>
      <c r="N1100">
        <v>0</v>
      </c>
      <c r="O1100">
        <v>12697140</v>
      </c>
      <c r="P1100" t="s">
        <v>118</v>
      </c>
      <c r="Q1100">
        <v>60358</v>
      </c>
      <c r="R1100">
        <v>0</v>
      </c>
      <c r="S1100">
        <v>1.8891908326E-2</v>
      </c>
      <c r="T1100" s="19">
        <v>513475.544952025</v>
      </c>
      <c r="U1100" s="19">
        <v>525264.65885798901</v>
      </c>
      <c r="V1100" s="19">
        <f t="shared" si="17"/>
        <v>11789.113905964012</v>
      </c>
      <c r="W1100">
        <v>0</v>
      </c>
      <c r="X1100">
        <v>0</v>
      </c>
      <c r="Y1100">
        <v>0</v>
      </c>
      <c r="Z1100">
        <v>11789.113905964001</v>
      </c>
      <c r="AA1100">
        <v>513475.544952025</v>
      </c>
      <c r="AB1100">
        <v>2.295944572602</v>
      </c>
      <c r="AC1100">
        <v>2.9160677656630001</v>
      </c>
      <c r="AD1100" s="55">
        <v>44516.209247685183</v>
      </c>
      <c r="AE1100" s="55">
        <v>44516.336430868054</v>
      </c>
      <c r="AF1100">
        <v>60358</v>
      </c>
      <c r="AG1100" t="s">
        <v>3377</v>
      </c>
      <c r="AH1100" t="s">
        <v>3378</v>
      </c>
      <c r="AI1100" t="s">
        <v>120</v>
      </c>
      <c r="AJ1100" t="s">
        <v>120</v>
      </c>
      <c r="AK1100" s="55">
        <v>44516.151192129626</v>
      </c>
      <c r="AL1100" s="55">
        <v>44516.250243055554</v>
      </c>
      <c r="AM1100" t="s">
        <v>4</v>
      </c>
      <c r="AN1100" t="s">
        <v>3379</v>
      </c>
      <c r="AO1100" t="s">
        <v>32</v>
      </c>
      <c r="AP1100" t="s">
        <v>33</v>
      </c>
      <c r="AQ1100">
        <v>3</v>
      </c>
      <c r="AR1100" t="s">
        <v>197</v>
      </c>
      <c r="AS1100" t="s">
        <v>3377</v>
      </c>
      <c r="AT1100" s="53">
        <v>36161</v>
      </c>
      <c r="AU1100" t="s">
        <v>248</v>
      </c>
      <c r="AV1100" t="s">
        <v>197</v>
      </c>
      <c r="AW1100" t="s">
        <v>4</v>
      </c>
      <c r="AX1100" s="53">
        <v>44249</v>
      </c>
      <c r="AY1100" t="s">
        <v>123</v>
      </c>
      <c r="AZ1100" t="s">
        <v>52</v>
      </c>
      <c r="BA1100" t="s">
        <v>53</v>
      </c>
      <c r="BB1100" t="s">
        <v>233</v>
      </c>
      <c r="BC1100" t="s">
        <v>120</v>
      </c>
      <c r="BD1100" t="s">
        <v>124</v>
      </c>
      <c r="BE1100" t="s">
        <v>120</v>
      </c>
    </row>
    <row r="1101" spans="1:57" hidden="1" x14ac:dyDescent="0.3">
      <c r="A1101" s="55">
        <v>44515</v>
      </c>
      <c r="B1101" t="s">
        <v>3</v>
      </c>
      <c r="C1101" t="s">
        <v>32</v>
      </c>
      <c r="D1101" t="s">
        <v>33</v>
      </c>
      <c r="E1101">
        <v>3</v>
      </c>
      <c r="F1101" t="s">
        <v>52</v>
      </c>
      <c r="G1101" t="s">
        <v>53</v>
      </c>
      <c r="H1101" t="s">
        <v>116</v>
      </c>
      <c r="I1101" t="s">
        <v>69</v>
      </c>
      <c r="J1101" s="55">
        <v>44514</v>
      </c>
      <c r="K1101" s="55">
        <v>44515</v>
      </c>
      <c r="L1101">
        <v>4</v>
      </c>
      <c r="M1101" t="s">
        <v>117</v>
      </c>
      <c r="N1101">
        <v>0</v>
      </c>
      <c r="O1101">
        <v>12697140</v>
      </c>
      <c r="P1101" t="s">
        <v>118</v>
      </c>
      <c r="Q1101">
        <v>60361</v>
      </c>
      <c r="R1101">
        <v>0</v>
      </c>
      <c r="S1101">
        <v>2.4643136239E-2</v>
      </c>
      <c r="T1101" s="19">
        <v>669791.93375227903</v>
      </c>
      <c r="U1101" s="19">
        <v>546584.47319860803</v>
      </c>
      <c r="V1101" s="19">
        <f t="shared" si="17"/>
        <v>-123207.460553671</v>
      </c>
      <c r="W1101">
        <v>-127063.46</v>
      </c>
      <c r="X1101">
        <v>0</v>
      </c>
      <c r="Y1101">
        <v>-127063.46</v>
      </c>
      <c r="Z1101">
        <v>3855.99944632901</v>
      </c>
      <c r="AA1101">
        <v>669791.93375227903</v>
      </c>
      <c r="AB1101">
        <v>0.57570108746000004</v>
      </c>
      <c r="AC1101">
        <v>1.1845207708229999</v>
      </c>
      <c r="AD1101" s="55">
        <v>44516.209247685183</v>
      </c>
      <c r="AE1101" s="55">
        <v>44516.336430868054</v>
      </c>
      <c r="AF1101">
        <v>60361</v>
      </c>
      <c r="AG1101" t="s">
        <v>3380</v>
      </c>
      <c r="AH1101" t="s">
        <v>3381</v>
      </c>
      <c r="AI1101" t="s">
        <v>120</v>
      </c>
      <c r="AJ1101">
        <v>0</v>
      </c>
      <c r="AK1101" s="55">
        <v>44516.151261574072</v>
      </c>
      <c r="AL1101" s="55">
        <v>44516.250254629631</v>
      </c>
      <c r="AM1101" t="s">
        <v>3</v>
      </c>
      <c r="AN1101" t="s">
        <v>3382</v>
      </c>
      <c r="AO1101" t="s">
        <v>32</v>
      </c>
      <c r="AP1101" t="s">
        <v>33</v>
      </c>
      <c r="AQ1101">
        <v>3</v>
      </c>
      <c r="AR1101" t="s">
        <v>266</v>
      </c>
      <c r="AS1101" t="s">
        <v>3380</v>
      </c>
      <c r="AT1101" s="53">
        <v>36161</v>
      </c>
      <c r="AU1101" t="s">
        <v>267</v>
      </c>
      <c r="AV1101" t="s">
        <v>268</v>
      </c>
      <c r="AW1101" t="s">
        <v>3</v>
      </c>
      <c r="AX1101" s="53">
        <v>44249</v>
      </c>
      <c r="AY1101" t="s">
        <v>123</v>
      </c>
      <c r="AZ1101" t="s">
        <v>52</v>
      </c>
      <c r="BA1101" t="s">
        <v>53</v>
      </c>
      <c r="BB1101" t="s">
        <v>233</v>
      </c>
      <c r="BC1101" t="s">
        <v>120</v>
      </c>
      <c r="BD1101" t="s">
        <v>124</v>
      </c>
      <c r="BE1101" t="s">
        <v>120</v>
      </c>
    </row>
    <row r="1102" spans="1:57" hidden="1" x14ac:dyDescent="0.3">
      <c r="A1102" s="55">
        <v>44515</v>
      </c>
      <c r="B1102" t="s">
        <v>8</v>
      </c>
      <c r="C1102" t="s">
        <v>32</v>
      </c>
      <c r="D1102" t="s">
        <v>33</v>
      </c>
      <c r="E1102">
        <v>3</v>
      </c>
      <c r="F1102" t="s">
        <v>52</v>
      </c>
      <c r="G1102" t="s">
        <v>53</v>
      </c>
      <c r="H1102" t="s">
        <v>116</v>
      </c>
      <c r="I1102" t="s">
        <v>69</v>
      </c>
      <c r="J1102" s="55">
        <v>44514</v>
      </c>
      <c r="K1102" s="55">
        <v>44515</v>
      </c>
      <c r="L1102">
        <v>4</v>
      </c>
      <c r="M1102" t="s">
        <v>117</v>
      </c>
      <c r="N1102">
        <v>0</v>
      </c>
      <c r="O1102">
        <v>12697140</v>
      </c>
      <c r="P1102" t="s">
        <v>118</v>
      </c>
      <c r="Q1102">
        <v>60384</v>
      </c>
      <c r="R1102">
        <v>0</v>
      </c>
      <c r="S1102">
        <v>1.2786872272E-2</v>
      </c>
      <c r="T1102" s="19">
        <v>347542.77307138802</v>
      </c>
      <c r="U1102" s="19">
        <v>343510.06324500998</v>
      </c>
      <c r="V1102" s="19">
        <f t="shared" si="17"/>
        <v>-4032.7098263780354</v>
      </c>
      <c r="W1102">
        <v>0</v>
      </c>
      <c r="X1102">
        <v>0</v>
      </c>
      <c r="Y1102">
        <v>0</v>
      </c>
      <c r="Z1102">
        <v>-4032.7098263780399</v>
      </c>
      <c r="AA1102">
        <v>347542.77307138802</v>
      </c>
      <c r="AB1102">
        <v>-1.1603492113330001</v>
      </c>
      <c r="AC1102">
        <v>-0.75229558895399995</v>
      </c>
      <c r="AD1102" s="55">
        <v>44516.209247685183</v>
      </c>
      <c r="AE1102" s="55">
        <v>44516.336430868054</v>
      </c>
      <c r="AF1102">
        <v>60384</v>
      </c>
      <c r="AG1102" t="s">
        <v>3383</v>
      </c>
      <c r="AH1102">
        <v>8308</v>
      </c>
      <c r="AI1102" t="s">
        <v>120</v>
      </c>
      <c r="AJ1102" t="s">
        <v>120</v>
      </c>
      <c r="AK1102" s="55">
        <v>44516.151226851849</v>
      </c>
      <c r="AL1102" s="55">
        <v>44516.250243055554</v>
      </c>
      <c r="AM1102" t="s">
        <v>8</v>
      </c>
      <c r="AN1102">
        <v>6421553</v>
      </c>
      <c r="AO1102" t="s">
        <v>32</v>
      </c>
      <c r="AP1102" t="s">
        <v>33</v>
      </c>
      <c r="AQ1102">
        <v>3</v>
      </c>
      <c r="AR1102" t="s">
        <v>161</v>
      </c>
      <c r="AS1102" t="s">
        <v>3383</v>
      </c>
      <c r="AT1102" s="53">
        <v>36161</v>
      </c>
      <c r="AU1102" t="s">
        <v>240</v>
      </c>
      <c r="AV1102" t="s">
        <v>161</v>
      </c>
      <c r="AW1102" t="s">
        <v>8</v>
      </c>
      <c r="AX1102" s="53">
        <v>44249</v>
      </c>
      <c r="AY1102" t="s">
        <v>123</v>
      </c>
      <c r="AZ1102" t="s">
        <v>52</v>
      </c>
      <c r="BA1102" t="s">
        <v>53</v>
      </c>
      <c r="BB1102" t="s">
        <v>233</v>
      </c>
      <c r="BC1102" t="s">
        <v>120</v>
      </c>
      <c r="BD1102" t="s">
        <v>124</v>
      </c>
      <c r="BE1102" t="s">
        <v>120</v>
      </c>
    </row>
    <row r="1103" spans="1:57" hidden="1" x14ac:dyDescent="0.3">
      <c r="A1103" s="55">
        <v>44515</v>
      </c>
      <c r="B1103" t="s">
        <v>5</v>
      </c>
      <c r="C1103" t="s">
        <v>32</v>
      </c>
      <c r="D1103" t="s">
        <v>33</v>
      </c>
      <c r="E1103">
        <v>3</v>
      </c>
      <c r="F1103" t="s">
        <v>52</v>
      </c>
      <c r="G1103" t="s">
        <v>53</v>
      </c>
      <c r="H1103" t="s">
        <v>116</v>
      </c>
      <c r="I1103" t="s">
        <v>69</v>
      </c>
      <c r="J1103" s="55">
        <v>44514</v>
      </c>
      <c r="K1103" s="55">
        <v>44515</v>
      </c>
      <c r="L1103">
        <v>4</v>
      </c>
      <c r="M1103" t="s">
        <v>117</v>
      </c>
      <c r="N1103">
        <v>0</v>
      </c>
      <c r="O1103">
        <v>12697140</v>
      </c>
      <c r="P1103" t="s">
        <v>118</v>
      </c>
      <c r="Q1103">
        <v>60410</v>
      </c>
      <c r="R1103">
        <v>0</v>
      </c>
      <c r="S1103">
        <v>1.9544868609999998E-2</v>
      </c>
      <c r="T1103" s="19">
        <v>531222.78</v>
      </c>
      <c r="U1103" s="19">
        <v>532646.25</v>
      </c>
      <c r="V1103" s="19">
        <f t="shared" si="17"/>
        <v>1423.4699999999721</v>
      </c>
      <c r="W1103">
        <v>0</v>
      </c>
      <c r="X1103">
        <v>0</v>
      </c>
      <c r="Y1103">
        <v>0</v>
      </c>
      <c r="Z1103">
        <v>1423.46999999997</v>
      </c>
      <c r="AA1103">
        <v>531222.78</v>
      </c>
      <c r="AB1103">
        <v>0.26796102380999998</v>
      </c>
      <c r="AC1103">
        <v>0.38695411829699999</v>
      </c>
      <c r="AD1103" s="55">
        <v>44516.209247685183</v>
      </c>
      <c r="AE1103" s="55">
        <v>44516.336430868054</v>
      </c>
      <c r="AF1103">
        <v>60410</v>
      </c>
      <c r="AG1103" t="s">
        <v>3384</v>
      </c>
      <c r="AH1103" t="s">
        <v>3385</v>
      </c>
      <c r="AI1103" t="s">
        <v>120</v>
      </c>
      <c r="AJ1103" t="s">
        <v>120</v>
      </c>
      <c r="AK1103" s="55">
        <v>44516.151203703703</v>
      </c>
      <c r="AL1103" s="55">
        <v>44516.250243055554</v>
      </c>
      <c r="AM1103" t="s">
        <v>5</v>
      </c>
      <c r="AN1103" t="s">
        <v>3386</v>
      </c>
      <c r="AO1103" t="s">
        <v>32</v>
      </c>
      <c r="AP1103" t="s">
        <v>33</v>
      </c>
      <c r="AQ1103">
        <v>3</v>
      </c>
      <c r="AR1103" t="s">
        <v>167</v>
      </c>
      <c r="AS1103" t="s">
        <v>3384</v>
      </c>
      <c r="AT1103" s="53">
        <v>36161</v>
      </c>
      <c r="AU1103" t="s">
        <v>241</v>
      </c>
      <c r="AV1103" t="s">
        <v>167</v>
      </c>
      <c r="AW1103" t="s">
        <v>5</v>
      </c>
      <c r="AX1103" s="53">
        <v>44249</v>
      </c>
      <c r="AY1103" t="s">
        <v>123</v>
      </c>
      <c r="AZ1103" t="s">
        <v>52</v>
      </c>
      <c r="BA1103" t="s">
        <v>53</v>
      </c>
      <c r="BB1103" t="s">
        <v>233</v>
      </c>
      <c r="BC1103" t="s">
        <v>120</v>
      </c>
      <c r="BD1103" t="s">
        <v>124</v>
      </c>
      <c r="BE1103" t="s">
        <v>120</v>
      </c>
    </row>
    <row r="1104" spans="1:57" hidden="1" x14ac:dyDescent="0.3">
      <c r="A1104" s="55">
        <v>44515</v>
      </c>
      <c r="B1104" t="s">
        <v>8</v>
      </c>
      <c r="C1104" t="s">
        <v>32</v>
      </c>
      <c r="D1104" t="s">
        <v>33</v>
      </c>
      <c r="E1104">
        <v>3</v>
      </c>
      <c r="F1104" t="s">
        <v>52</v>
      </c>
      <c r="G1104" t="s">
        <v>53</v>
      </c>
      <c r="H1104" t="s">
        <v>116</v>
      </c>
      <c r="I1104" t="s">
        <v>69</v>
      </c>
      <c r="J1104" s="55">
        <v>44514</v>
      </c>
      <c r="K1104" s="55">
        <v>44515</v>
      </c>
      <c r="L1104">
        <v>4</v>
      </c>
      <c r="M1104" t="s">
        <v>117</v>
      </c>
      <c r="N1104">
        <v>0</v>
      </c>
      <c r="O1104">
        <v>12697140</v>
      </c>
      <c r="P1104" t="s">
        <v>118</v>
      </c>
      <c r="Q1104">
        <v>60433</v>
      </c>
      <c r="R1104">
        <v>0</v>
      </c>
      <c r="S1104">
        <v>3.9046390090000001E-3</v>
      </c>
      <c r="T1104" s="19">
        <v>106126.74</v>
      </c>
      <c r="U1104" s="19">
        <v>104075.05</v>
      </c>
      <c r="V1104" s="19">
        <f t="shared" si="17"/>
        <v>-2051.6900000000023</v>
      </c>
      <c r="W1104">
        <v>0</v>
      </c>
      <c r="X1104">
        <v>0</v>
      </c>
      <c r="Y1104">
        <v>0</v>
      </c>
      <c r="Z1104">
        <v>-2051.69</v>
      </c>
      <c r="AA1104">
        <v>106126.74</v>
      </c>
      <c r="AB1104">
        <v>-1.933245099209</v>
      </c>
      <c r="AC1104">
        <v>-1.5283842794760001</v>
      </c>
      <c r="AD1104" s="55">
        <v>44516.209247685183</v>
      </c>
      <c r="AE1104" s="55">
        <v>44516.336430868054</v>
      </c>
      <c r="AF1104">
        <v>60433</v>
      </c>
      <c r="AG1104" t="s">
        <v>3387</v>
      </c>
      <c r="AH1104">
        <v>4927</v>
      </c>
      <c r="AI1104" t="s">
        <v>120</v>
      </c>
      <c r="AJ1104" t="s">
        <v>120</v>
      </c>
      <c r="AK1104" s="55">
        <v>44516.151226851849</v>
      </c>
      <c r="AL1104" s="55">
        <v>44516.250243055554</v>
      </c>
      <c r="AM1104" t="s">
        <v>8</v>
      </c>
      <c r="AN1104" t="s">
        <v>3388</v>
      </c>
      <c r="AO1104" t="s">
        <v>32</v>
      </c>
      <c r="AP1104" t="s">
        <v>33</v>
      </c>
      <c r="AQ1104">
        <v>3</v>
      </c>
      <c r="AR1104" t="s">
        <v>161</v>
      </c>
      <c r="AS1104" t="s">
        <v>3387</v>
      </c>
      <c r="AT1104" s="53">
        <v>36161</v>
      </c>
      <c r="AU1104" t="s">
        <v>240</v>
      </c>
      <c r="AV1104" t="s">
        <v>161</v>
      </c>
      <c r="AW1104" t="s">
        <v>8</v>
      </c>
      <c r="AX1104" s="53">
        <v>44249</v>
      </c>
      <c r="AY1104" t="s">
        <v>123</v>
      </c>
      <c r="AZ1104" t="s">
        <v>52</v>
      </c>
      <c r="BA1104" t="s">
        <v>53</v>
      </c>
      <c r="BB1104" t="s">
        <v>233</v>
      </c>
      <c r="BC1104" t="s">
        <v>120</v>
      </c>
      <c r="BD1104" t="s">
        <v>124</v>
      </c>
      <c r="BE1104" t="s">
        <v>120</v>
      </c>
    </row>
    <row r="1105" spans="1:57" hidden="1" x14ac:dyDescent="0.3">
      <c r="A1105" s="55">
        <v>44515</v>
      </c>
      <c r="B1105" t="s">
        <v>4</v>
      </c>
      <c r="C1105" t="s">
        <v>32</v>
      </c>
      <c r="D1105" t="s">
        <v>33</v>
      </c>
      <c r="E1105">
        <v>3</v>
      </c>
      <c r="F1105" t="s">
        <v>52</v>
      </c>
      <c r="G1105" t="s">
        <v>53</v>
      </c>
      <c r="H1105" t="s">
        <v>116</v>
      </c>
      <c r="I1105" t="s">
        <v>69</v>
      </c>
      <c r="J1105" s="55">
        <v>44514</v>
      </c>
      <c r="K1105" s="55">
        <v>44515</v>
      </c>
      <c r="L1105">
        <v>4</v>
      </c>
      <c r="M1105" t="s">
        <v>117</v>
      </c>
      <c r="N1105">
        <v>0</v>
      </c>
      <c r="O1105">
        <v>12697140</v>
      </c>
      <c r="P1105" t="s">
        <v>118</v>
      </c>
      <c r="Q1105">
        <v>60434</v>
      </c>
      <c r="R1105">
        <v>0</v>
      </c>
      <c r="S1105">
        <v>1.0841659279E-2</v>
      </c>
      <c r="T1105" s="19">
        <v>294672.55560290499</v>
      </c>
      <c r="U1105" s="19">
        <v>292896.99408808898</v>
      </c>
      <c r="V1105" s="19">
        <f t="shared" si="17"/>
        <v>-1775.5615148160141</v>
      </c>
      <c r="W1105">
        <v>0</v>
      </c>
      <c r="X1105">
        <v>0</v>
      </c>
      <c r="Y1105">
        <v>0</v>
      </c>
      <c r="Z1105">
        <v>-1775.56151481601</v>
      </c>
      <c r="AA1105">
        <v>294672.55560290499</v>
      </c>
      <c r="AB1105">
        <v>-0.60255408284699996</v>
      </c>
      <c r="AC1105">
        <v>0</v>
      </c>
      <c r="AD1105" s="55">
        <v>44516.209247685183</v>
      </c>
      <c r="AE1105" s="55">
        <v>44516.336430868054</v>
      </c>
      <c r="AF1105">
        <v>60434</v>
      </c>
      <c r="AG1105" t="s">
        <v>3389</v>
      </c>
      <c r="AH1105" t="s">
        <v>3390</v>
      </c>
      <c r="AI1105" t="s">
        <v>120</v>
      </c>
      <c r="AJ1105">
        <v>0</v>
      </c>
      <c r="AK1105" s="55">
        <v>44516.151203703703</v>
      </c>
      <c r="AL1105" s="55">
        <v>44516.250243055554</v>
      </c>
      <c r="AM1105" t="s">
        <v>4</v>
      </c>
      <c r="AN1105" t="s">
        <v>3391</v>
      </c>
      <c r="AO1105" t="s">
        <v>32</v>
      </c>
      <c r="AP1105" t="s">
        <v>33</v>
      </c>
      <c r="AQ1105">
        <v>3</v>
      </c>
      <c r="AR1105" t="s">
        <v>559</v>
      </c>
      <c r="AS1105" t="s">
        <v>3389</v>
      </c>
      <c r="AT1105" s="53">
        <v>36161</v>
      </c>
      <c r="AU1105" t="s">
        <v>560</v>
      </c>
      <c r="AV1105" t="s">
        <v>559</v>
      </c>
      <c r="AW1105" t="s">
        <v>4</v>
      </c>
      <c r="AX1105" s="53">
        <v>44249</v>
      </c>
      <c r="AY1105" t="s">
        <v>123</v>
      </c>
      <c r="AZ1105" t="s">
        <v>52</v>
      </c>
      <c r="BA1105" t="s">
        <v>53</v>
      </c>
      <c r="BB1105" t="s">
        <v>233</v>
      </c>
      <c r="BC1105" t="s">
        <v>120</v>
      </c>
      <c r="BD1105" t="s">
        <v>124</v>
      </c>
      <c r="BE1105" t="s">
        <v>120</v>
      </c>
    </row>
    <row r="1106" spans="1:57" hidden="1" x14ac:dyDescent="0.3">
      <c r="A1106" s="55">
        <v>44515</v>
      </c>
      <c r="B1106" t="s">
        <v>5</v>
      </c>
      <c r="C1106" t="s">
        <v>32</v>
      </c>
      <c r="D1106" t="s">
        <v>33</v>
      </c>
      <c r="E1106">
        <v>3</v>
      </c>
      <c r="F1106" t="s">
        <v>52</v>
      </c>
      <c r="G1106" t="s">
        <v>53</v>
      </c>
      <c r="H1106" t="s">
        <v>116</v>
      </c>
      <c r="I1106" t="s">
        <v>69</v>
      </c>
      <c r="J1106" s="55">
        <v>44514</v>
      </c>
      <c r="K1106" s="55">
        <v>44515</v>
      </c>
      <c r="L1106">
        <v>4</v>
      </c>
      <c r="M1106" t="s">
        <v>117</v>
      </c>
      <c r="N1106">
        <v>0</v>
      </c>
      <c r="O1106">
        <v>12697140</v>
      </c>
      <c r="P1106" t="s">
        <v>118</v>
      </c>
      <c r="Q1106">
        <v>60454</v>
      </c>
      <c r="R1106">
        <v>0</v>
      </c>
      <c r="S1106">
        <v>1.2141759530000001E-2</v>
      </c>
      <c r="T1106" s="19">
        <v>330008.83149727702</v>
      </c>
      <c r="U1106" s="19">
        <v>328545.69478471403</v>
      </c>
      <c r="V1106" s="19">
        <f t="shared" si="17"/>
        <v>-1463.1367125629913</v>
      </c>
      <c r="W1106">
        <v>0</v>
      </c>
      <c r="X1106">
        <v>0</v>
      </c>
      <c r="Y1106">
        <v>0</v>
      </c>
      <c r="Z1106">
        <v>-1463.1367125629899</v>
      </c>
      <c r="AA1106">
        <v>330008.83149727702</v>
      </c>
      <c r="AB1106">
        <v>-0.44336289605500001</v>
      </c>
      <c r="AC1106">
        <v>-0.32521186619100001</v>
      </c>
      <c r="AD1106" s="55">
        <v>44516.209247685183</v>
      </c>
      <c r="AE1106" s="55">
        <v>44516.336430868054</v>
      </c>
      <c r="AF1106">
        <v>60454</v>
      </c>
      <c r="AG1106" t="s">
        <v>3392</v>
      </c>
      <c r="AH1106" t="s">
        <v>3393</v>
      </c>
      <c r="AI1106" t="s">
        <v>120</v>
      </c>
      <c r="AJ1106" t="s">
        <v>120</v>
      </c>
      <c r="AK1106" s="55">
        <v>44516.151203703703</v>
      </c>
      <c r="AL1106" s="55">
        <v>44516.250243055554</v>
      </c>
      <c r="AM1106" t="s">
        <v>5</v>
      </c>
      <c r="AN1106">
        <v>242493</v>
      </c>
      <c r="AO1106" t="s">
        <v>32</v>
      </c>
      <c r="AP1106" t="s">
        <v>33</v>
      </c>
      <c r="AQ1106">
        <v>3</v>
      </c>
      <c r="AR1106" t="s">
        <v>167</v>
      </c>
      <c r="AS1106" t="s">
        <v>3392</v>
      </c>
      <c r="AT1106" s="53">
        <v>36161</v>
      </c>
      <c r="AU1106" t="s">
        <v>241</v>
      </c>
      <c r="AV1106" t="s">
        <v>167</v>
      </c>
      <c r="AW1106" t="s">
        <v>5</v>
      </c>
      <c r="AX1106" s="53">
        <v>44249</v>
      </c>
      <c r="AY1106" t="s">
        <v>123</v>
      </c>
      <c r="AZ1106" t="s">
        <v>52</v>
      </c>
      <c r="BA1106" t="s">
        <v>53</v>
      </c>
      <c r="BB1106" t="s">
        <v>233</v>
      </c>
      <c r="BC1106" t="s">
        <v>120</v>
      </c>
      <c r="BD1106" t="s">
        <v>124</v>
      </c>
      <c r="BE1106" t="s">
        <v>120</v>
      </c>
    </row>
    <row r="1107" spans="1:57" hidden="1" x14ac:dyDescent="0.3">
      <c r="A1107" s="55">
        <v>44515</v>
      </c>
      <c r="B1107" t="s">
        <v>4</v>
      </c>
      <c r="C1107" t="s">
        <v>32</v>
      </c>
      <c r="D1107" t="s">
        <v>33</v>
      </c>
      <c r="E1107">
        <v>3</v>
      </c>
      <c r="F1107" t="s">
        <v>52</v>
      </c>
      <c r="G1107" t="s">
        <v>53</v>
      </c>
      <c r="H1107" t="s">
        <v>116</v>
      </c>
      <c r="I1107" t="s">
        <v>69</v>
      </c>
      <c r="J1107" s="55">
        <v>44514</v>
      </c>
      <c r="K1107" s="55">
        <v>44515</v>
      </c>
      <c r="L1107">
        <v>4</v>
      </c>
      <c r="M1107" t="s">
        <v>117</v>
      </c>
      <c r="N1107">
        <v>0</v>
      </c>
      <c r="O1107">
        <v>12697140</v>
      </c>
      <c r="P1107" t="s">
        <v>118</v>
      </c>
      <c r="Q1107">
        <v>60483</v>
      </c>
      <c r="R1107">
        <v>0</v>
      </c>
      <c r="S1107">
        <v>5.3035007097E-2</v>
      </c>
      <c r="T1107" s="19">
        <v>1441473.18</v>
      </c>
      <c r="U1107" s="19">
        <v>1339133.96</v>
      </c>
      <c r="V1107" s="19">
        <f t="shared" si="17"/>
        <v>-102339.21999999997</v>
      </c>
      <c r="W1107">
        <v>-125472.83</v>
      </c>
      <c r="X1107">
        <v>0</v>
      </c>
      <c r="Y1107">
        <v>-125472.83</v>
      </c>
      <c r="Z1107">
        <v>23133.61</v>
      </c>
      <c r="AA1107">
        <v>1441473.18</v>
      </c>
      <c r="AB1107">
        <v>1.604858856965</v>
      </c>
      <c r="AC1107">
        <v>2.2207917605410001</v>
      </c>
      <c r="AD1107" s="55">
        <v>44516.209247685183</v>
      </c>
      <c r="AE1107" s="55">
        <v>44516.336430868054</v>
      </c>
      <c r="AF1107">
        <v>60483</v>
      </c>
      <c r="AG1107" t="s">
        <v>3394</v>
      </c>
      <c r="AH1107" t="s">
        <v>3395</v>
      </c>
      <c r="AI1107" t="s">
        <v>120</v>
      </c>
      <c r="AJ1107">
        <v>0</v>
      </c>
      <c r="AK1107" s="55">
        <v>44516.151192129626</v>
      </c>
      <c r="AL1107" s="55">
        <v>44516.250243055554</v>
      </c>
      <c r="AM1107" t="s">
        <v>4</v>
      </c>
      <c r="AN1107" t="s">
        <v>3396</v>
      </c>
      <c r="AO1107" t="s">
        <v>32</v>
      </c>
      <c r="AP1107" t="s">
        <v>33</v>
      </c>
      <c r="AQ1107">
        <v>3</v>
      </c>
      <c r="AR1107" t="s">
        <v>347</v>
      </c>
      <c r="AS1107" t="s">
        <v>3394</v>
      </c>
      <c r="AT1107" s="53">
        <v>36161</v>
      </c>
      <c r="AU1107" t="s">
        <v>348</v>
      </c>
      <c r="AV1107" t="s">
        <v>347</v>
      </c>
      <c r="AW1107" t="s">
        <v>4</v>
      </c>
      <c r="AX1107" s="53">
        <v>44249</v>
      </c>
      <c r="AY1107" t="s">
        <v>123</v>
      </c>
      <c r="AZ1107" t="s">
        <v>52</v>
      </c>
      <c r="BA1107" t="s">
        <v>53</v>
      </c>
      <c r="BB1107" t="s">
        <v>233</v>
      </c>
      <c r="BC1107" t="s">
        <v>120</v>
      </c>
      <c r="BD1107" t="s">
        <v>124</v>
      </c>
      <c r="BE1107" t="s">
        <v>120</v>
      </c>
    </row>
    <row r="1108" spans="1:57" hidden="1" x14ac:dyDescent="0.3">
      <c r="A1108" s="55">
        <v>44515</v>
      </c>
      <c r="B1108" t="s">
        <v>4</v>
      </c>
      <c r="C1108" t="s">
        <v>32</v>
      </c>
      <c r="D1108" t="s">
        <v>33</v>
      </c>
      <c r="E1108">
        <v>3</v>
      </c>
      <c r="F1108" t="s">
        <v>52</v>
      </c>
      <c r="G1108" t="s">
        <v>53</v>
      </c>
      <c r="H1108" t="s">
        <v>116</v>
      </c>
      <c r="I1108" t="s">
        <v>69</v>
      </c>
      <c r="J1108" s="55">
        <v>44514</v>
      </c>
      <c r="K1108" s="55">
        <v>44515</v>
      </c>
      <c r="L1108">
        <v>4</v>
      </c>
      <c r="M1108" t="s">
        <v>117</v>
      </c>
      <c r="N1108">
        <v>0</v>
      </c>
      <c r="O1108">
        <v>12697140</v>
      </c>
      <c r="P1108" t="s">
        <v>118</v>
      </c>
      <c r="Q1108">
        <v>60552</v>
      </c>
      <c r="R1108">
        <v>0</v>
      </c>
      <c r="S1108">
        <v>1.0531199279E-2</v>
      </c>
      <c r="T1108" s="19">
        <v>286234.36</v>
      </c>
      <c r="U1108" s="19">
        <v>289843.39</v>
      </c>
      <c r="V1108" s="19">
        <f t="shared" si="17"/>
        <v>3609.0300000000279</v>
      </c>
      <c r="W1108">
        <v>0</v>
      </c>
      <c r="X1108">
        <v>0</v>
      </c>
      <c r="Y1108">
        <v>0</v>
      </c>
      <c r="Z1108">
        <v>3609.0300000000302</v>
      </c>
      <c r="AA1108">
        <v>286234.36</v>
      </c>
      <c r="AB1108">
        <v>1.2608653971520001</v>
      </c>
      <c r="AC1108">
        <v>1.8747142203930001</v>
      </c>
      <c r="AD1108" s="55">
        <v>44516.209247685183</v>
      </c>
      <c r="AE1108" s="55">
        <v>44516.336430868054</v>
      </c>
      <c r="AF1108">
        <v>60552</v>
      </c>
      <c r="AG1108" t="s">
        <v>3397</v>
      </c>
      <c r="AH1108" t="s">
        <v>1597</v>
      </c>
      <c r="AI1108" t="s">
        <v>120</v>
      </c>
      <c r="AJ1108" t="s">
        <v>120</v>
      </c>
      <c r="AK1108" s="55">
        <v>44516.151192129626</v>
      </c>
      <c r="AL1108" s="55">
        <v>44516.250243055554</v>
      </c>
      <c r="AM1108" t="s">
        <v>4</v>
      </c>
      <c r="AN1108">
        <v>5633962</v>
      </c>
      <c r="AO1108" t="s">
        <v>32</v>
      </c>
      <c r="AP1108" t="s">
        <v>33</v>
      </c>
      <c r="AQ1108">
        <v>3</v>
      </c>
      <c r="AR1108" t="s">
        <v>206</v>
      </c>
      <c r="AS1108" t="s">
        <v>3397</v>
      </c>
      <c r="AT1108" s="53">
        <v>36161</v>
      </c>
      <c r="AU1108" t="s">
        <v>243</v>
      </c>
      <c r="AV1108" t="s">
        <v>206</v>
      </c>
      <c r="AW1108" t="s">
        <v>4</v>
      </c>
      <c r="AX1108" s="53">
        <v>44249</v>
      </c>
      <c r="AY1108" t="s">
        <v>123</v>
      </c>
      <c r="AZ1108" t="s">
        <v>52</v>
      </c>
      <c r="BA1108" t="s">
        <v>53</v>
      </c>
      <c r="BB1108" t="s">
        <v>233</v>
      </c>
      <c r="BC1108" t="s">
        <v>120</v>
      </c>
      <c r="BD1108" t="s">
        <v>124</v>
      </c>
      <c r="BE1108" t="s">
        <v>120</v>
      </c>
    </row>
    <row r="1109" spans="1:57" hidden="1" x14ac:dyDescent="0.3">
      <c r="A1109" s="55">
        <v>44515</v>
      </c>
      <c r="B1109" t="s">
        <v>8</v>
      </c>
      <c r="C1109" t="s">
        <v>32</v>
      </c>
      <c r="D1109" t="s">
        <v>33</v>
      </c>
      <c r="E1109">
        <v>3</v>
      </c>
      <c r="F1109" t="s">
        <v>52</v>
      </c>
      <c r="G1109" t="s">
        <v>53</v>
      </c>
      <c r="H1109" t="s">
        <v>116</v>
      </c>
      <c r="I1109" t="s">
        <v>69</v>
      </c>
      <c r="J1109" s="55">
        <v>44514</v>
      </c>
      <c r="K1109" s="55">
        <v>44515</v>
      </c>
      <c r="L1109">
        <v>4</v>
      </c>
      <c r="M1109" t="s">
        <v>117</v>
      </c>
      <c r="N1109">
        <v>0</v>
      </c>
      <c r="O1109">
        <v>12697140</v>
      </c>
      <c r="P1109" t="s">
        <v>118</v>
      </c>
      <c r="Q1109">
        <v>60564</v>
      </c>
      <c r="R1109">
        <v>0</v>
      </c>
      <c r="S1109">
        <v>1.1263694604E-2</v>
      </c>
      <c r="T1109" s="19">
        <v>306143.33</v>
      </c>
      <c r="U1109" s="19">
        <v>178809.97</v>
      </c>
      <c r="V1109" s="19">
        <f t="shared" si="17"/>
        <v>-127333.36000000002</v>
      </c>
      <c r="W1109">
        <v>-129140.53</v>
      </c>
      <c r="X1109">
        <v>0</v>
      </c>
      <c r="Y1109">
        <v>-129140.53</v>
      </c>
      <c r="Z1109">
        <v>1807.1699999999801</v>
      </c>
      <c r="AA1109">
        <v>306143.33</v>
      </c>
      <c r="AB1109">
        <v>0.59030193471799997</v>
      </c>
      <c r="AC1109">
        <v>1.0055865921789999</v>
      </c>
      <c r="AD1109" s="55">
        <v>44516.209247685183</v>
      </c>
      <c r="AE1109" s="55">
        <v>44516.336430868054</v>
      </c>
      <c r="AF1109">
        <v>60564</v>
      </c>
      <c r="AG1109" t="s">
        <v>3398</v>
      </c>
      <c r="AH1109">
        <v>2587</v>
      </c>
      <c r="AI1109" t="s">
        <v>120</v>
      </c>
      <c r="AJ1109" t="s">
        <v>120</v>
      </c>
      <c r="AK1109" s="55">
        <v>44516.151226851849</v>
      </c>
      <c r="AL1109" s="55">
        <v>44516.250243055554</v>
      </c>
      <c r="AM1109" t="s">
        <v>8</v>
      </c>
      <c r="AN1109" t="s">
        <v>3399</v>
      </c>
      <c r="AO1109" t="s">
        <v>32</v>
      </c>
      <c r="AP1109" t="s">
        <v>33</v>
      </c>
      <c r="AQ1109">
        <v>3</v>
      </c>
      <c r="AR1109" t="s">
        <v>161</v>
      </c>
      <c r="AS1109" t="s">
        <v>3398</v>
      </c>
      <c r="AT1109" s="53">
        <v>36161</v>
      </c>
      <c r="AU1109" t="s">
        <v>240</v>
      </c>
      <c r="AV1109" t="s">
        <v>161</v>
      </c>
      <c r="AW1109" t="s">
        <v>8</v>
      </c>
      <c r="AX1109" s="53">
        <v>44249</v>
      </c>
      <c r="AY1109" t="s">
        <v>123</v>
      </c>
      <c r="AZ1109" t="s">
        <v>52</v>
      </c>
      <c r="BA1109" t="s">
        <v>53</v>
      </c>
      <c r="BB1109" t="s">
        <v>233</v>
      </c>
      <c r="BC1109" t="s">
        <v>120</v>
      </c>
      <c r="BD1109" t="s">
        <v>124</v>
      </c>
      <c r="BE1109" t="s">
        <v>120</v>
      </c>
    </row>
    <row r="1110" spans="1:57" hidden="1" x14ac:dyDescent="0.3">
      <c r="A1110" s="55">
        <v>44515</v>
      </c>
      <c r="B1110" t="s">
        <v>4</v>
      </c>
      <c r="C1110" t="s">
        <v>32</v>
      </c>
      <c r="D1110" t="s">
        <v>33</v>
      </c>
      <c r="E1110">
        <v>3</v>
      </c>
      <c r="F1110" t="s">
        <v>52</v>
      </c>
      <c r="G1110" t="s">
        <v>53</v>
      </c>
      <c r="H1110" t="s">
        <v>116</v>
      </c>
      <c r="I1110" t="s">
        <v>69</v>
      </c>
      <c r="J1110" s="55">
        <v>44514</v>
      </c>
      <c r="K1110" s="55">
        <v>44515</v>
      </c>
      <c r="L1110">
        <v>4</v>
      </c>
      <c r="M1110" t="s">
        <v>117</v>
      </c>
      <c r="N1110">
        <v>0</v>
      </c>
      <c r="O1110">
        <v>12697140</v>
      </c>
      <c r="P1110" t="s">
        <v>118</v>
      </c>
      <c r="Q1110">
        <v>60627</v>
      </c>
      <c r="R1110">
        <v>0</v>
      </c>
      <c r="S1110">
        <v>2.1954955803000002E-2</v>
      </c>
      <c r="T1110" s="19">
        <v>749877.707718399</v>
      </c>
      <c r="U1110" s="19">
        <v>587991.33425084699</v>
      </c>
      <c r="V1110" s="19">
        <f t="shared" si="17"/>
        <v>-161886.37346755201</v>
      </c>
      <c r="W1110">
        <v>0</v>
      </c>
      <c r="X1110">
        <v>-153149.59</v>
      </c>
      <c r="Y1110">
        <v>-153149.59</v>
      </c>
      <c r="Z1110">
        <v>-8736.7834675520098</v>
      </c>
      <c r="AA1110">
        <v>596728.11771839904</v>
      </c>
      <c r="AB1110">
        <v>-1.4641145955979999</v>
      </c>
      <c r="AC1110">
        <v>-0.76502442822899996</v>
      </c>
      <c r="AD1110" s="55">
        <v>44516.209247685183</v>
      </c>
      <c r="AE1110" s="55">
        <v>44516.336430868054</v>
      </c>
      <c r="AF1110">
        <v>60627</v>
      </c>
      <c r="AG1110" t="s">
        <v>2381</v>
      </c>
      <c r="AH1110" t="s">
        <v>2382</v>
      </c>
      <c r="AI1110" t="s">
        <v>120</v>
      </c>
      <c r="AJ1110" t="s">
        <v>120</v>
      </c>
      <c r="AK1110" s="55">
        <v>44516.151203703703</v>
      </c>
      <c r="AL1110" s="55">
        <v>44516.250243055554</v>
      </c>
      <c r="AM1110" t="s">
        <v>4</v>
      </c>
      <c r="AN1110" t="s">
        <v>3400</v>
      </c>
      <c r="AO1110" t="s">
        <v>32</v>
      </c>
      <c r="AP1110" t="s">
        <v>33</v>
      </c>
      <c r="AQ1110">
        <v>3</v>
      </c>
      <c r="AR1110" t="s">
        <v>2082</v>
      </c>
      <c r="AS1110" t="s">
        <v>2381</v>
      </c>
      <c r="AT1110" s="53">
        <v>36161</v>
      </c>
      <c r="AU1110" t="s">
        <v>2083</v>
      </c>
      <c r="AV1110" t="s">
        <v>2082</v>
      </c>
      <c r="AW1110" t="s">
        <v>4</v>
      </c>
      <c r="AX1110" s="53">
        <v>44249</v>
      </c>
      <c r="AY1110" t="s">
        <v>123</v>
      </c>
      <c r="AZ1110" t="s">
        <v>52</v>
      </c>
      <c r="BA1110" t="s">
        <v>53</v>
      </c>
      <c r="BB1110" t="s">
        <v>233</v>
      </c>
      <c r="BC1110" t="s">
        <v>120</v>
      </c>
      <c r="BD1110" t="s">
        <v>124</v>
      </c>
      <c r="BE1110" t="s">
        <v>120</v>
      </c>
    </row>
    <row r="1111" spans="1:57" hidden="1" x14ac:dyDescent="0.3">
      <c r="A1111" s="55">
        <v>44515</v>
      </c>
      <c r="B1111" t="s">
        <v>4</v>
      </c>
      <c r="C1111" t="s">
        <v>32</v>
      </c>
      <c r="D1111" t="s">
        <v>33</v>
      </c>
      <c r="E1111">
        <v>3</v>
      </c>
      <c r="F1111" t="s">
        <v>52</v>
      </c>
      <c r="G1111" t="s">
        <v>53</v>
      </c>
      <c r="H1111" t="s">
        <v>116</v>
      </c>
      <c r="I1111" t="s">
        <v>69</v>
      </c>
      <c r="J1111" s="55">
        <v>44514</v>
      </c>
      <c r="K1111" s="55">
        <v>44515</v>
      </c>
      <c r="L1111">
        <v>4</v>
      </c>
      <c r="M1111" t="s">
        <v>117</v>
      </c>
      <c r="N1111">
        <v>0</v>
      </c>
      <c r="O1111">
        <v>12697140</v>
      </c>
      <c r="P1111" t="s">
        <v>118</v>
      </c>
      <c r="Q1111">
        <v>60646</v>
      </c>
      <c r="R1111">
        <v>0</v>
      </c>
      <c r="S1111">
        <v>1.4911068755E-2</v>
      </c>
      <c r="T1111" s="19">
        <v>405277.7</v>
      </c>
      <c r="U1111" s="19">
        <v>402362.19</v>
      </c>
      <c r="V1111" s="19">
        <f t="shared" si="17"/>
        <v>-2915.5100000000093</v>
      </c>
      <c r="W1111">
        <v>0</v>
      </c>
      <c r="X1111">
        <v>0</v>
      </c>
      <c r="Y1111">
        <v>0</v>
      </c>
      <c r="Z1111">
        <v>-2915.5100000000102</v>
      </c>
      <c r="AA1111">
        <v>405277.7</v>
      </c>
      <c r="AB1111">
        <v>-0.71938574463899996</v>
      </c>
      <c r="AC1111">
        <v>-0.11754334410800001</v>
      </c>
      <c r="AD1111" s="55">
        <v>44516.209247685183</v>
      </c>
      <c r="AE1111" s="55">
        <v>44516.336430868054</v>
      </c>
      <c r="AF1111">
        <v>60646</v>
      </c>
      <c r="AG1111" t="s">
        <v>3401</v>
      </c>
      <c r="AH1111" t="s">
        <v>3402</v>
      </c>
      <c r="AI1111" t="s">
        <v>120</v>
      </c>
      <c r="AJ1111" t="s">
        <v>120</v>
      </c>
      <c r="AK1111" s="55">
        <v>44516.151192129626</v>
      </c>
      <c r="AL1111" s="55">
        <v>44516.250243055554</v>
      </c>
      <c r="AM1111" t="s">
        <v>4</v>
      </c>
      <c r="AN1111" t="s">
        <v>3403</v>
      </c>
      <c r="AO1111" t="s">
        <v>32</v>
      </c>
      <c r="AP1111" t="s">
        <v>33</v>
      </c>
      <c r="AQ1111">
        <v>3</v>
      </c>
      <c r="AR1111" t="s">
        <v>336</v>
      </c>
      <c r="AS1111" t="s">
        <v>3401</v>
      </c>
      <c r="AT1111" s="53">
        <v>36161</v>
      </c>
      <c r="AU1111" t="s">
        <v>337</v>
      </c>
      <c r="AV1111" t="s">
        <v>336</v>
      </c>
      <c r="AW1111" t="s">
        <v>4</v>
      </c>
      <c r="AX1111" s="53">
        <v>44249</v>
      </c>
      <c r="AY1111" t="s">
        <v>123</v>
      </c>
      <c r="AZ1111" t="s">
        <v>52</v>
      </c>
      <c r="BA1111" t="s">
        <v>53</v>
      </c>
      <c r="BB1111" t="s">
        <v>233</v>
      </c>
      <c r="BC1111" t="s">
        <v>120</v>
      </c>
      <c r="BD1111" t="s">
        <v>124</v>
      </c>
      <c r="BE1111" t="s">
        <v>120</v>
      </c>
    </row>
    <row r="1112" spans="1:57" hidden="1" x14ac:dyDescent="0.3">
      <c r="A1112" s="55">
        <v>44515</v>
      </c>
      <c r="B1112" t="s">
        <v>1</v>
      </c>
      <c r="C1112" t="s">
        <v>32</v>
      </c>
      <c r="D1112" t="s">
        <v>33</v>
      </c>
      <c r="E1112">
        <v>3</v>
      </c>
      <c r="F1112" t="s">
        <v>52</v>
      </c>
      <c r="G1112" t="s">
        <v>53</v>
      </c>
      <c r="H1112" t="s">
        <v>116</v>
      </c>
      <c r="I1112" t="s">
        <v>69</v>
      </c>
      <c r="J1112" s="55">
        <v>44514</v>
      </c>
      <c r="K1112" s="55">
        <v>44515</v>
      </c>
      <c r="L1112">
        <v>4</v>
      </c>
      <c r="M1112" t="s">
        <v>117</v>
      </c>
      <c r="N1112">
        <v>0</v>
      </c>
      <c r="O1112">
        <v>12697140</v>
      </c>
      <c r="P1112" t="s">
        <v>118</v>
      </c>
      <c r="Q1112">
        <v>60658</v>
      </c>
      <c r="R1112">
        <v>0</v>
      </c>
      <c r="S1112">
        <v>7.7951681990000004E-3</v>
      </c>
      <c r="T1112" s="19">
        <v>211869.98</v>
      </c>
      <c r="U1112" s="19">
        <v>212174.55</v>
      </c>
      <c r="V1112" s="19">
        <f t="shared" si="17"/>
        <v>304.56999999997788</v>
      </c>
      <c r="W1112">
        <v>0</v>
      </c>
      <c r="X1112">
        <v>0</v>
      </c>
      <c r="Y1112">
        <v>0</v>
      </c>
      <c r="Z1112">
        <v>304.56999999997799</v>
      </c>
      <c r="AA1112">
        <v>211869.98</v>
      </c>
      <c r="AB1112">
        <v>0.143753258484</v>
      </c>
      <c r="AC1112">
        <v>0</v>
      </c>
      <c r="AD1112" s="55">
        <v>44516.209247685183</v>
      </c>
      <c r="AE1112" s="55">
        <v>44516.336430868054</v>
      </c>
      <c r="AF1112">
        <v>60658</v>
      </c>
      <c r="AG1112" t="s">
        <v>3404</v>
      </c>
      <c r="AH1112" t="s">
        <v>3405</v>
      </c>
      <c r="AI1112" t="s">
        <v>120</v>
      </c>
      <c r="AJ1112" t="s">
        <v>120</v>
      </c>
      <c r="AK1112" s="55">
        <v>44516.151192129626</v>
      </c>
      <c r="AL1112" s="55">
        <v>44516.250243055554</v>
      </c>
      <c r="AM1112" t="s">
        <v>1</v>
      </c>
      <c r="AN1112" t="s">
        <v>3406</v>
      </c>
      <c r="AO1112" t="s">
        <v>32</v>
      </c>
      <c r="AP1112" t="s">
        <v>33</v>
      </c>
      <c r="AQ1112">
        <v>3</v>
      </c>
      <c r="AR1112" t="s">
        <v>158</v>
      </c>
      <c r="AS1112" t="s">
        <v>3404</v>
      </c>
      <c r="AT1112" s="53">
        <v>36161</v>
      </c>
      <c r="AU1112" t="s">
        <v>238</v>
      </c>
      <c r="AV1112" t="s">
        <v>239</v>
      </c>
      <c r="AW1112" t="s">
        <v>1</v>
      </c>
      <c r="AX1112" s="53">
        <v>44249</v>
      </c>
      <c r="AY1112" t="s">
        <v>123</v>
      </c>
      <c r="AZ1112" t="s">
        <v>52</v>
      </c>
      <c r="BA1112" t="s">
        <v>53</v>
      </c>
      <c r="BB1112" t="s">
        <v>233</v>
      </c>
      <c r="BC1112" t="s">
        <v>120</v>
      </c>
      <c r="BD1112" t="s">
        <v>124</v>
      </c>
      <c r="BE1112" t="s">
        <v>120</v>
      </c>
    </row>
    <row r="1113" spans="1:57" hidden="1" x14ac:dyDescent="0.3">
      <c r="A1113" s="55">
        <v>44515</v>
      </c>
      <c r="B1113" t="s">
        <v>4</v>
      </c>
      <c r="C1113" t="s">
        <v>32</v>
      </c>
      <c r="D1113" t="s">
        <v>33</v>
      </c>
      <c r="E1113">
        <v>3</v>
      </c>
      <c r="F1113" t="s">
        <v>52</v>
      </c>
      <c r="G1113" t="s">
        <v>53</v>
      </c>
      <c r="H1113" t="s">
        <v>116</v>
      </c>
      <c r="I1113" t="s">
        <v>69</v>
      </c>
      <c r="J1113" s="55">
        <v>44514</v>
      </c>
      <c r="K1113" s="55">
        <v>44515</v>
      </c>
      <c r="L1113">
        <v>4</v>
      </c>
      <c r="M1113" t="s">
        <v>117</v>
      </c>
      <c r="N1113">
        <v>0</v>
      </c>
      <c r="O1113">
        <v>12697140</v>
      </c>
      <c r="P1113" t="s">
        <v>118</v>
      </c>
      <c r="Q1113">
        <v>60664</v>
      </c>
      <c r="R1113">
        <v>0</v>
      </c>
      <c r="S1113">
        <v>1.0381700690999999E-2</v>
      </c>
      <c r="T1113" s="19">
        <v>282171.03999999998</v>
      </c>
      <c r="U1113" s="19">
        <v>281888.09000000003</v>
      </c>
      <c r="V1113" s="19">
        <f t="shared" si="17"/>
        <v>-282.94999999995343</v>
      </c>
      <c r="W1113">
        <v>0</v>
      </c>
      <c r="X1113">
        <v>0</v>
      </c>
      <c r="Y1113">
        <v>0</v>
      </c>
      <c r="Z1113">
        <v>-282.94999999995298</v>
      </c>
      <c r="AA1113">
        <v>282171.03999999998</v>
      </c>
      <c r="AB1113">
        <v>-0.100276059513</v>
      </c>
      <c r="AC1113">
        <v>0.50531914893600005</v>
      </c>
      <c r="AD1113" s="55">
        <v>44516.209247685183</v>
      </c>
      <c r="AE1113" s="55">
        <v>44516.336430868054</v>
      </c>
      <c r="AF1113">
        <v>60664</v>
      </c>
      <c r="AG1113" t="s">
        <v>3407</v>
      </c>
      <c r="AH1113" t="s">
        <v>3408</v>
      </c>
      <c r="AI1113" t="s">
        <v>120</v>
      </c>
      <c r="AJ1113" t="s">
        <v>120</v>
      </c>
      <c r="AK1113" s="55">
        <v>44516.151192129626</v>
      </c>
      <c r="AL1113" s="55">
        <v>44516.250243055554</v>
      </c>
      <c r="AM1113" t="s">
        <v>4</v>
      </c>
      <c r="AN1113" t="s">
        <v>3409</v>
      </c>
      <c r="AO1113" t="s">
        <v>32</v>
      </c>
      <c r="AP1113" t="s">
        <v>33</v>
      </c>
      <c r="AQ1113">
        <v>3</v>
      </c>
      <c r="AR1113" t="s">
        <v>336</v>
      </c>
      <c r="AS1113" t="s">
        <v>3407</v>
      </c>
      <c r="AT1113" s="53">
        <v>36161</v>
      </c>
      <c r="AU1113" t="s">
        <v>337</v>
      </c>
      <c r="AV1113" t="s">
        <v>336</v>
      </c>
      <c r="AW1113" t="s">
        <v>4</v>
      </c>
      <c r="AX1113" s="53">
        <v>44249</v>
      </c>
      <c r="AY1113" t="s">
        <v>123</v>
      </c>
      <c r="AZ1113" t="s">
        <v>52</v>
      </c>
      <c r="BA1113" t="s">
        <v>53</v>
      </c>
      <c r="BB1113" t="s">
        <v>233</v>
      </c>
      <c r="BC1113" t="s">
        <v>120</v>
      </c>
      <c r="BD1113" t="s">
        <v>124</v>
      </c>
      <c r="BE1113" t="s">
        <v>120</v>
      </c>
    </row>
    <row r="1114" spans="1:57" hidden="1" x14ac:dyDescent="0.3">
      <c r="A1114" s="55">
        <v>44515</v>
      </c>
      <c r="B1114" t="s">
        <v>8</v>
      </c>
      <c r="C1114" t="s">
        <v>32</v>
      </c>
      <c r="D1114" t="s">
        <v>33</v>
      </c>
      <c r="E1114">
        <v>3</v>
      </c>
      <c r="F1114" t="s">
        <v>52</v>
      </c>
      <c r="G1114" t="s">
        <v>53</v>
      </c>
      <c r="H1114" t="s">
        <v>116</v>
      </c>
      <c r="I1114" t="s">
        <v>69</v>
      </c>
      <c r="J1114" s="55">
        <v>44514</v>
      </c>
      <c r="K1114" s="55">
        <v>44515</v>
      </c>
      <c r="L1114">
        <v>4</v>
      </c>
      <c r="M1114" t="s">
        <v>117</v>
      </c>
      <c r="N1114">
        <v>0</v>
      </c>
      <c r="O1114">
        <v>12697140</v>
      </c>
      <c r="P1114" t="s">
        <v>118</v>
      </c>
      <c r="Q1114">
        <v>60689</v>
      </c>
      <c r="R1114">
        <v>0</v>
      </c>
      <c r="S1114">
        <v>2.9304260091000001E-2</v>
      </c>
      <c r="T1114" s="19">
        <v>796479.67055372696</v>
      </c>
      <c r="U1114" s="19">
        <v>797443.35315858701</v>
      </c>
      <c r="V1114" s="19">
        <f t="shared" si="17"/>
        <v>963.68260486004874</v>
      </c>
      <c r="W1114">
        <v>0</v>
      </c>
      <c r="X1114">
        <v>0</v>
      </c>
      <c r="Y1114">
        <v>0</v>
      </c>
      <c r="Z1114">
        <v>963.68260486004897</v>
      </c>
      <c r="AA1114">
        <v>796479.67055372696</v>
      </c>
      <c r="AB1114">
        <v>0.120992743505</v>
      </c>
      <c r="AC1114">
        <v>0.53433670970799996</v>
      </c>
      <c r="AD1114" s="55">
        <v>44516.209247685183</v>
      </c>
      <c r="AE1114" s="55">
        <v>44516.336430868054</v>
      </c>
      <c r="AF1114">
        <v>60689</v>
      </c>
      <c r="AG1114" t="s">
        <v>3410</v>
      </c>
      <c r="AH1114">
        <v>1925</v>
      </c>
      <c r="AI1114" t="s">
        <v>120</v>
      </c>
      <c r="AJ1114" t="s">
        <v>120</v>
      </c>
      <c r="AK1114" s="55">
        <v>44516.151226851849</v>
      </c>
      <c r="AL1114" s="55">
        <v>44516.250243055554</v>
      </c>
      <c r="AM1114" t="s">
        <v>8</v>
      </c>
      <c r="AN1114">
        <v>6251363</v>
      </c>
      <c r="AO1114" t="s">
        <v>32</v>
      </c>
      <c r="AP1114" t="s">
        <v>33</v>
      </c>
      <c r="AQ1114">
        <v>3</v>
      </c>
      <c r="AR1114" t="s">
        <v>161</v>
      </c>
      <c r="AS1114" t="s">
        <v>3410</v>
      </c>
      <c r="AT1114" s="53">
        <v>36161</v>
      </c>
      <c r="AU1114" t="s">
        <v>240</v>
      </c>
      <c r="AV1114" t="s">
        <v>161</v>
      </c>
      <c r="AW1114" t="s">
        <v>8</v>
      </c>
      <c r="AX1114" s="53">
        <v>44249</v>
      </c>
      <c r="AY1114" t="s">
        <v>123</v>
      </c>
      <c r="AZ1114" t="s">
        <v>52</v>
      </c>
      <c r="BA1114" t="s">
        <v>53</v>
      </c>
      <c r="BB1114" t="s">
        <v>233</v>
      </c>
      <c r="BC1114" t="s">
        <v>120</v>
      </c>
      <c r="BD1114" t="s">
        <v>124</v>
      </c>
      <c r="BE1114" t="s">
        <v>120</v>
      </c>
    </row>
    <row r="1115" spans="1:57" hidden="1" x14ac:dyDescent="0.3">
      <c r="A1115" s="55">
        <v>44515</v>
      </c>
      <c r="B1115" t="s">
        <v>4</v>
      </c>
      <c r="C1115" t="s">
        <v>32</v>
      </c>
      <c r="D1115" t="s">
        <v>33</v>
      </c>
      <c r="E1115">
        <v>3</v>
      </c>
      <c r="F1115" t="s">
        <v>52</v>
      </c>
      <c r="G1115" t="s">
        <v>53</v>
      </c>
      <c r="H1115" t="s">
        <v>116</v>
      </c>
      <c r="I1115" t="s">
        <v>69</v>
      </c>
      <c r="J1115" s="55">
        <v>44514</v>
      </c>
      <c r="K1115" s="55">
        <v>44515</v>
      </c>
      <c r="L1115">
        <v>4</v>
      </c>
      <c r="M1115" t="s">
        <v>117</v>
      </c>
      <c r="N1115">
        <v>0</v>
      </c>
      <c r="O1115">
        <v>12697140</v>
      </c>
      <c r="P1115" t="s">
        <v>118</v>
      </c>
      <c r="Q1115">
        <v>60713</v>
      </c>
      <c r="R1115">
        <v>0</v>
      </c>
      <c r="S1115">
        <v>6.4510136497999998E-2</v>
      </c>
      <c r="T1115" s="19">
        <v>1753363.2347716</v>
      </c>
      <c r="U1115" s="19">
        <v>1614382.12508924</v>
      </c>
      <c r="V1115" s="19">
        <f t="shared" si="17"/>
        <v>-138981.10968235997</v>
      </c>
      <c r="W1115">
        <v>-127074.37</v>
      </c>
      <c r="X1115">
        <v>0</v>
      </c>
      <c r="Y1115">
        <v>-127074.37</v>
      </c>
      <c r="Z1115">
        <v>-11906.739682359999</v>
      </c>
      <c r="AA1115">
        <v>1753363.2347716</v>
      </c>
      <c r="AB1115">
        <v>-0.67908003579800003</v>
      </c>
      <c r="AC1115">
        <v>-7.6992339914999999E-2</v>
      </c>
      <c r="AD1115" s="55">
        <v>44516.209247685183</v>
      </c>
      <c r="AE1115" s="55">
        <v>44516.336430868054</v>
      </c>
      <c r="AF1115">
        <v>60713</v>
      </c>
      <c r="AG1115" t="s">
        <v>3411</v>
      </c>
      <c r="AH1115" t="s">
        <v>3412</v>
      </c>
      <c r="AI1115" t="s">
        <v>120</v>
      </c>
      <c r="AJ1115" t="s">
        <v>120</v>
      </c>
      <c r="AK1115" s="55">
        <v>44516.151203703703</v>
      </c>
      <c r="AL1115" s="55">
        <v>44516.250243055554</v>
      </c>
      <c r="AM1115" t="s">
        <v>4</v>
      </c>
      <c r="AN1115" t="s">
        <v>3413</v>
      </c>
      <c r="AO1115" t="s">
        <v>32</v>
      </c>
      <c r="AP1115" t="s">
        <v>33</v>
      </c>
      <c r="AQ1115">
        <v>3</v>
      </c>
      <c r="AR1115" t="s">
        <v>196</v>
      </c>
      <c r="AS1115" t="s">
        <v>3411</v>
      </c>
      <c r="AT1115" s="53">
        <v>36161</v>
      </c>
      <c r="AU1115" t="s">
        <v>254</v>
      </c>
      <c r="AV1115" t="s">
        <v>196</v>
      </c>
      <c r="AW1115" t="s">
        <v>4</v>
      </c>
      <c r="AX1115" s="53">
        <v>44249</v>
      </c>
      <c r="AY1115" t="s">
        <v>123</v>
      </c>
      <c r="AZ1115" t="s">
        <v>52</v>
      </c>
      <c r="BA1115" t="s">
        <v>53</v>
      </c>
      <c r="BB1115" t="s">
        <v>233</v>
      </c>
      <c r="BC1115" t="s">
        <v>120</v>
      </c>
      <c r="BD1115" t="s">
        <v>124</v>
      </c>
      <c r="BE1115" t="s">
        <v>120</v>
      </c>
    </row>
    <row r="1116" spans="1:57" hidden="1" x14ac:dyDescent="0.3">
      <c r="A1116" s="55">
        <v>44515</v>
      </c>
      <c r="B1116" t="s">
        <v>8</v>
      </c>
      <c r="C1116" t="s">
        <v>32</v>
      </c>
      <c r="D1116" t="s">
        <v>33</v>
      </c>
      <c r="E1116">
        <v>3</v>
      </c>
      <c r="F1116" t="s">
        <v>52</v>
      </c>
      <c r="G1116" t="s">
        <v>53</v>
      </c>
      <c r="H1116" t="s">
        <v>116</v>
      </c>
      <c r="I1116" t="s">
        <v>69</v>
      </c>
      <c r="J1116" s="55">
        <v>44514</v>
      </c>
      <c r="K1116" s="55">
        <v>44515</v>
      </c>
      <c r="L1116">
        <v>4</v>
      </c>
      <c r="M1116" t="s">
        <v>117</v>
      </c>
      <c r="N1116">
        <v>0</v>
      </c>
      <c r="O1116">
        <v>12697140</v>
      </c>
      <c r="P1116" t="s">
        <v>118</v>
      </c>
      <c r="Q1116">
        <v>60745</v>
      </c>
      <c r="R1116">
        <v>0</v>
      </c>
      <c r="S1116">
        <v>7.7408194500000003E-3</v>
      </c>
      <c r="T1116" s="19">
        <v>210392.799761748</v>
      </c>
      <c r="U1116" s="19">
        <v>208406.913127879</v>
      </c>
      <c r="V1116" s="19">
        <f t="shared" si="17"/>
        <v>-1985.8866338689986</v>
      </c>
      <c r="W1116">
        <v>0</v>
      </c>
      <c r="X1116">
        <v>0</v>
      </c>
      <c r="Y1116">
        <v>0</v>
      </c>
      <c r="Z1116">
        <v>-1985.886633869</v>
      </c>
      <c r="AA1116">
        <v>210392.799761748</v>
      </c>
      <c r="AB1116">
        <v>-0.94389477021900003</v>
      </c>
      <c r="AC1116">
        <v>-0.53494530184300004</v>
      </c>
      <c r="AD1116" s="55">
        <v>44516.209247685183</v>
      </c>
      <c r="AE1116" s="55">
        <v>44516.336430868054</v>
      </c>
      <c r="AF1116">
        <v>60745</v>
      </c>
      <c r="AG1116" t="s">
        <v>3414</v>
      </c>
      <c r="AH1116">
        <v>3092</v>
      </c>
      <c r="AI1116" t="s">
        <v>120</v>
      </c>
      <c r="AJ1116" t="s">
        <v>120</v>
      </c>
      <c r="AK1116" s="55">
        <v>44516.151226851849</v>
      </c>
      <c r="AL1116" s="55">
        <v>44516.250243055554</v>
      </c>
      <c r="AM1116" t="s">
        <v>8</v>
      </c>
      <c r="AN1116" t="s">
        <v>3415</v>
      </c>
      <c r="AO1116" t="s">
        <v>32</v>
      </c>
      <c r="AP1116" t="s">
        <v>33</v>
      </c>
      <c r="AQ1116">
        <v>3</v>
      </c>
      <c r="AR1116" t="s">
        <v>161</v>
      </c>
      <c r="AS1116" t="s">
        <v>3414</v>
      </c>
      <c r="AT1116" s="53">
        <v>36161</v>
      </c>
      <c r="AU1116" t="s">
        <v>240</v>
      </c>
      <c r="AV1116" t="s">
        <v>161</v>
      </c>
      <c r="AW1116" t="s">
        <v>8</v>
      </c>
      <c r="AX1116" s="53">
        <v>44249</v>
      </c>
      <c r="AY1116" t="s">
        <v>123</v>
      </c>
      <c r="AZ1116" t="s">
        <v>52</v>
      </c>
      <c r="BA1116" t="s">
        <v>53</v>
      </c>
      <c r="BB1116" t="s">
        <v>233</v>
      </c>
      <c r="BC1116" t="s">
        <v>120</v>
      </c>
      <c r="BD1116" t="s">
        <v>124</v>
      </c>
      <c r="BE1116" t="s">
        <v>120</v>
      </c>
    </row>
    <row r="1117" spans="1:57" hidden="1" x14ac:dyDescent="0.3">
      <c r="A1117" s="55">
        <v>44515</v>
      </c>
      <c r="B1117" t="s">
        <v>5</v>
      </c>
      <c r="C1117" t="s">
        <v>32</v>
      </c>
      <c r="D1117" t="s">
        <v>33</v>
      </c>
      <c r="E1117">
        <v>3</v>
      </c>
      <c r="F1117" t="s">
        <v>52</v>
      </c>
      <c r="G1117" t="s">
        <v>53</v>
      </c>
      <c r="H1117" t="s">
        <v>116</v>
      </c>
      <c r="I1117" t="s">
        <v>69</v>
      </c>
      <c r="J1117" s="55">
        <v>44514</v>
      </c>
      <c r="K1117" s="55">
        <v>44515</v>
      </c>
      <c r="L1117">
        <v>4</v>
      </c>
      <c r="M1117" t="s">
        <v>117</v>
      </c>
      <c r="N1117">
        <v>0</v>
      </c>
      <c r="O1117">
        <v>12697140</v>
      </c>
      <c r="P1117" t="s">
        <v>118</v>
      </c>
      <c r="Q1117">
        <v>60771</v>
      </c>
      <c r="R1117">
        <v>0</v>
      </c>
      <c r="S1117">
        <v>8.1517975275999993E-2</v>
      </c>
      <c r="T1117" s="19">
        <v>2215630.42</v>
      </c>
      <c r="U1117" s="19">
        <v>2019246.0800000001</v>
      </c>
      <c r="V1117" s="19">
        <f t="shared" si="17"/>
        <v>-196384.33999999985</v>
      </c>
      <c r="W1117">
        <v>-159170.47</v>
      </c>
      <c r="X1117">
        <v>0</v>
      </c>
      <c r="Y1117">
        <v>-159170.47</v>
      </c>
      <c r="Z1117">
        <v>-37213.869999999901</v>
      </c>
      <c r="AA1117">
        <v>2215630.42</v>
      </c>
      <c r="AB1117">
        <v>-1.679606384895</v>
      </c>
      <c r="AC1117">
        <v>-1.562925085517</v>
      </c>
      <c r="AD1117" s="55">
        <v>44516.209247685183</v>
      </c>
      <c r="AE1117" s="55">
        <v>44516.336430868054</v>
      </c>
      <c r="AF1117">
        <v>60771</v>
      </c>
      <c r="AG1117" t="s">
        <v>3416</v>
      </c>
      <c r="AH1117" t="s">
        <v>3417</v>
      </c>
      <c r="AI1117" t="s">
        <v>120</v>
      </c>
      <c r="AJ1117" t="s">
        <v>120</v>
      </c>
      <c r="AK1117" s="55">
        <v>44516.151203703703</v>
      </c>
      <c r="AL1117" s="55">
        <v>44516.250243055554</v>
      </c>
      <c r="AM1117" t="s">
        <v>5</v>
      </c>
      <c r="AN1117" t="s">
        <v>3418</v>
      </c>
      <c r="AO1117" t="s">
        <v>32</v>
      </c>
      <c r="AP1117" t="s">
        <v>33</v>
      </c>
      <c r="AQ1117">
        <v>3</v>
      </c>
      <c r="AR1117" t="s">
        <v>167</v>
      </c>
      <c r="AS1117" t="s">
        <v>3416</v>
      </c>
      <c r="AT1117" s="53">
        <v>36161</v>
      </c>
      <c r="AU1117" t="s">
        <v>241</v>
      </c>
      <c r="AV1117" t="s">
        <v>167</v>
      </c>
      <c r="AW1117" t="s">
        <v>5</v>
      </c>
      <c r="AX1117" s="53">
        <v>44249</v>
      </c>
      <c r="AY1117" t="s">
        <v>123</v>
      </c>
      <c r="AZ1117" t="s">
        <v>52</v>
      </c>
      <c r="BA1117" t="s">
        <v>53</v>
      </c>
      <c r="BB1117" t="s">
        <v>233</v>
      </c>
      <c r="BC1117" t="s">
        <v>120</v>
      </c>
      <c r="BD1117" t="s">
        <v>124</v>
      </c>
      <c r="BE1117" t="s">
        <v>120</v>
      </c>
    </row>
    <row r="1118" spans="1:57" hidden="1" x14ac:dyDescent="0.3">
      <c r="A1118" s="55">
        <v>44515</v>
      </c>
      <c r="B1118" t="s">
        <v>1</v>
      </c>
      <c r="C1118" t="s">
        <v>32</v>
      </c>
      <c r="D1118" t="s">
        <v>33</v>
      </c>
      <c r="E1118">
        <v>3</v>
      </c>
      <c r="F1118" t="s">
        <v>52</v>
      </c>
      <c r="G1118" t="s">
        <v>53</v>
      </c>
      <c r="H1118" t="s">
        <v>116</v>
      </c>
      <c r="I1118" t="s">
        <v>69</v>
      </c>
      <c r="J1118" s="55">
        <v>44514</v>
      </c>
      <c r="K1118" s="55">
        <v>44515</v>
      </c>
      <c r="L1118">
        <v>4</v>
      </c>
      <c r="M1118" t="s">
        <v>117</v>
      </c>
      <c r="N1118">
        <v>0</v>
      </c>
      <c r="O1118">
        <v>12697140</v>
      </c>
      <c r="P1118" t="s">
        <v>118</v>
      </c>
      <c r="Q1118">
        <v>60772</v>
      </c>
      <c r="R1118">
        <v>0</v>
      </c>
      <c r="S1118">
        <v>4.1483378739000001E-2</v>
      </c>
      <c r="T1118" s="19">
        <v>1127503.9099999999</v>
      </c>
      <c r="U1118" s="19">
        <v>996073.81</v>
      </c>
      <c r="V1118" s="19">
        <f t="shared" si="17"/>
        <v>-131430.09999999986</v>
      </c>
      <c r="W1118">
        <v>-128520.19</v>
      </c>
      <c r="X1118">
        <v>0</v>
      </c>
      <c r="Y1118">
        <v>-128520.19</v>
      </c>
      <c r="Z1118">
        <v>-2909.9099999998598</v>
      </c>
      <c r="AA1118">
        <v>1127503.9099999999</v>
      </c>
      <c r="AB1118">
        <v>-0.25808424912700001</v>
      </c>
      <c r="AC1118">
        <v>-0.401257998048</v>
      </c>
      <c r="AD1118" s="55">
        <v>44516.209247685183</v>
      </c>
      <c r="AE1118" s="55">
        <v>44516.336430868054</v>
      </c>
      <c r="AF1118">
        <v>60772</v>
      </c>
      <c r="AG1118" t="s">
        <v>3419</v>
      </c>
      <c r="AH1118" t="s">
        <v>672</v>
      </c>
      <c r="AI1118" t="s">
        <v>120</v>
      </c>
      <c r="AJ1118">
        <v>0</v>
      </c>
      <c r="AK1118" s="55">
        <v>44516.151192129626</v>
      </c>
      <c r="AL1118" s="55">
        <v>44516.250243055554</v>
      </c>
      <c r="AM1118" t="s">
        <v>1</v>
      </c>
      <c r="AN1118">
        <v>6220103</v>
      </c>
      <c r="AO1118" t="s">
        <v>32</v>
      </c>
      <c r="AP1118" t="s">
        <v>33</v>
      </c>
      <c r="AQ1118">
        <v>3</v>
      </c>
      <c r="AR1118" t="s">
        <v>158</v>
      </c>
      <c r="AS1118" t="s">
        <v>3419</v>
      </c>
      <c r="AT1118" s="53">
        <v>36161</v>
      </c>
      <c r="AU1118" t="s">
        <v>238</v>
      </c>
      <c r="AV1118" t="s">
        <v>239</v>
      </c>
      <c r="AW1118" t="s">
        <v>1</v>
      </c>
      <c r="AX1118" s="53">
        <v>44249</v>
      </c>
      <c r="AY1118" t="s">
        <v>123</v>
      </c>
      <c r="AZ1118" t="s">
        <v>52</v>
      </c>
      <c r="BA1118" t="s">
        <v>53</v>
      </c>
      <c r="BB1118" t="s">
        <v>233</v>
      </c>
      <c r="BC1118" t="s">
        <v>120</v>
      </c>
      <c r="BD1118" t="s">
        <v>124</v>
      </c>
      <c r="BE1118" t="s">
        <v>120</v>
      </c>
    </row>
    <row r="1119" spans="1:57" hidden="1" x14ac:dyDescent="0.3">
      <c r="A1119" s="55">
        <v>44515</v>
      </c>
      <c r="B1119" t="s">
        <v>8</v>
      </c>
      <c r="C1119" t="s">
        <v>32</v>
      </c>
      <c r="D1119" t="s">
        <v>33</v>
      </c>
      <c r="E1119">
        <v>3</v>
      </c>
      <c r="F1119" t="s">
        <v>52</v>
      </c>
      <c r="G1119" t="s">
        <v>53</v>
      </c>
      <c r="H1119" t="s">
        <v>116</v>
      </c>
      <c r="I1119" t="s">
        <v>69</v>
      </c>
      <c r="J1119" s="55">
        <v>44514</v>
      </c>
      <c r="K1119" s="55">
        <v>44515</v>
      </c>
      <c r="L1119">
        <v>4</v>
      </c>
      <c r="M1119" t="s">
        <v>117</v>
      </c>
      <c r="N1119">
        <v>0</v>
      </c>
      <c r="O1119">
        <v>12697140</v>
      </c>
      <c r="P1119" t="s">
        <v>118</v>
      </c>
      <c r="Q1119">
        <v>60849</v>
      </c>
      <c r="R1119">
        <v>0</v>
      </c>
      <c r="S1119">
        <v>1.2484391632E-2</v>
      </c>
      <c r="T1119" s="19">
        <v>339321.45371418499</v>
      </c>
      <c r="U1119" s="19">
        <v>336359.33292607998</v>
      </c>
      <c r="V1119" s="19">
        <f t="shared" si="17"/>
        <v>-2962.1207881050068</v>
      </c>
      <c r="W1119">
        <v>0</v>
      </c>
      <c r="X1119">
        <v>0</v>
      </c>
      <c r="Y1119">
        <v>0</v>
      </c>
      <c r="Z1119">
        <v>-2962.12078810501</v>
      </c>
      <c r="AA1119">
        <v>339321.45371418499</v>
      </c>
      <c r="AB1119">
        <v>-0.87295417241700002</v>
      </c>
      <c r="AC1119">
        <v>-0.463711939282</v>
      </c>
      <c r="AD1119" s="55">
        <v>44516.209247685183</v>
      </c>
      <c r="AE1119" s="55">
        <v>44516.336430868054</v>
      </c>
      <c r="AF1119">
        <v>60849</v>
      </c>
      <c r="AG1119" t="s">
        <v>3420</v>
      </c>
      <c r="AH1119">
        <v>8601</v>
      </c>
      <c r="AI1119" t="s">
        <v>120</v>
      </c>
      <c r="AJ1119" t="s">
        <v>120</v>
      </c>
      <c r="AK1119" s="55">
        <v>44516.151226851849</v>
      </c>
      <c r="AL1119" s="55">
        <v>44516.250243055554</v>
      </c>
      <c r="AM1119" t="s">
        <v>8</v>
      </c>
      <c r="AN1119">
        <v>6251448</v>
      </c>
      <c r="AO1119" t="s">
        <v>32</v>
      </c>
      <c r="AP1119" t="s">
        <v>33</v>
      </c>
      <c r="AQ1119">
        <v>3</v>
      </c>
      <c r="AR1119" t="s">
        <v>161</v>
      </c>
      <c r="AS1119" t="s">
        <v>3420</v>
      </c>
      <c r="AT1119" s="53">
        <v>36161</v>
      </c>
      <c r="AU1119" t="s">
        <v>240</v>
      </c>
      <c r="AV1119" t="s">
        <v>161</v>
      </c>
      <c r="AW1119" t="s">
        <v>8</v>
      </c>
      <c r="AX1119" s="53">
        <v>44249</v>
      </c>
      <c r="AY1119" t="s">
        <v>123</v>
      </c>
      <c r="AZ1119" t="s">
        <v>52</v>
      </c>
      <c r="BA1119" t="s">
        <v>53</v>
      </c>
      <c r="BB1119" t="s">
        <v>233</v>
      </c>
      <c r="BC1119" t="s">
        <v>120</v>
      </c>
      <c r="BD1119" t="s">
        <v>124</v>
      </c>
      <c r="BE1119" t="s">
        <v>120</v>
      </c>
    </row>
    <row r="1120" spans="1:57" hidden="1" x14ac:dyDescent="0.3">
      <c r="A1120" s="55">
        <v>44515</v>
      </c>
      <c r="B1120" t="s">
        <v>12</v>
      </c>
      <c r="C1120" t="s">
        <v>32</v>
      </c>
      <c r="D1120" t="s">
        <v>33</v>
      </c>
      <c r="E1120">
        <v>3</v>
      </c>
      <c r="F1120" t="s">
        <v>52</v>
      </c>
      <c r="G1120" t="s">
        <v>53</v>
      </c>
      <c r="H1120" t="s">
        <v>116</v>
      </c>
      <c r="I1120" t="s">
        <v>69</v>
      </c>
      <c r="J1120" s="55">
        <v>44514</v>
      </c>
      <c r="K1120" s="55">
        <v>44515</v>
      </c>
      <c r="L1120">
        <v>4</v>
      </c>
      <c r="M1120" t="s">
        <v>117</v>
      </c>
      <c r="N1120">
        <v>0</v>
      </c>
      <c r="O1120">
        <v>12697140</v>
      </c>
      <c r="P1120" t="s">
        <v>118</v>
      </c>
      <c r="Q1120">
        <v>60900</v>
      </c>
      <c r="R1120">
        <v>0</v>
      </c>
      <c r="S1120">
        <v>7.163927833E-2</v>
      </c>
      <c r="T1120" s="19">
        <v>1947130.8480967199</v>
      </c>
      <c r="U1120" s="19">
        <v>1809143.95955948</v>
      </c>
      <c r="V1120" s="19">
        <f t="shared" si="17"/>
        <v>-137986.88853723998</v>
      </c>
      <c r="W1120">
        <v>-140173.78</v>
      </c>
      <c r="X1120">
        <v>0</v>
      </c>
      <c r="Y1120">
        <v>-140173.78</v>
      </c>
      <c r="Z1120">
        <v>2186.8914627600202</v>
      </c>
      <c r="AA1120">
        <v>1947130.8480967199</v>
      </c>
      <c r="AB1120">
        <v>0.112313533777</v>
      </c>
      <c r="AC1120">
        <v>0.46339202965699999</v>
      </c>
      <c r="AD1120" s="55">
        <v>44516.209247685183</v>
      </c>
      <c r="AE1120" s="55">
        <v>44516.336430868054</v>
      </c>
      <c r="AF1120">
        <v>60900</v>
      </c>
      <c r="AG1120" t="s">
        <v>3421</v>
      </c>
      <c r="AH1120" t="s">
        <v>3422</v>
      </c>
      <c r="AI1120" t="s">
        <v>120</v>
      </c>
      <c r="AJ1120" t="s">
        <v>120</v>
      </c>
      <c r="AK1120" s="55">
        <v>44516.151238425926</v>
      </c>
      <c r="AL1120" s="55">
        <v>44516.250243055554</v>
      </c>
      <c r="AM1120" t="s">
        <v>12</v>
      </c>
      <c r="AN1120">
        <v>6175203</v>
      </c>
      <c r="AO1120" t="s">
        <v>32</v>
      </c>
      <c r="AP1120" t="s">
        <v>33</v>
      </c>
      <c r="AQ1120">
        <v>3</v>
      </c>
      <c r="AR1120" t="s">
        <v>381</v>
      </c>
      <c r="AS1120" t="s">
        <v>3421</v>
      </c>
      <c r="AT1120" s="53">
        <v>36161</v>
      </c>
      <c r="AU1120" t="s">
        <v>382</v>
      </c>
      <c r="AV1120" t="s">
        <v>381</v>
      </c>
      <c r="AW1120" t="s">
        <v>12</v>
      </c>
      <c r="AX1120" s="53">
        <v>44249</v>
      </c>
      <c r="AY1120" t="s">
        <v>123</v>
      </c>
      <c r="AZ1120" t="s">
        <v>52</v>
      </c>
      <c r="BA1120" t="s">
        <v>53</v>
      </c>
      <c r="BB1120" t="s">
        <v>233</v>
      </c>
      <c r="BC1120" t="s">
        <v>120</v>
      </c>
      <c r="BD1120" t="s">
        <v>124</v>
      </c>
      <c r="BE1120" t="s">
        <v>120</v>
      </c>
    </row>
    <row r="1121" spans="1:57" hidden="1" x14ac:dyDescent="0.3">
      <c r="A1121" s="55">
        <v>44515</v>
      </c>
      <c r="B1121" t="s">
        <v>8</v>
      </c>
      <c r="C1121" t="s">
        <v>32</v>
      </c>
      <c r="D1121" t="s">
        <v>33</v>
      </c>
      <c r="E1121">
        <v>3</v>
      </c>
      <c r="F1121" t="s">
        <v>52</v>
      </c>
      <c r="G1121" t="s">
        <v>53</v>
      </c>
      <c r="H1121" t="s">
        <v>116</v>
      </c>
      <c r="I1121" t="s">
        <v>69</v>
      </c>
      <c r="J1121" s="55">
        <v>44514</v>
      </c>
      <c r="K1121" s="55">
        <v>44515</v>
      </c>
      <c r="L1121">
        <v>4</v>
      </c>
      <c r="M1121" t="s">
        <v>117</v>
      </c>
      <c r="N1121">
        <v>0</v>
      </c>
      <c r="O1121">
        <v>12697140</v>
      </c>
      <c r="P1121" t="s">
        <v>118</v>
      </c>
      <c r="Q1121">
        <v>60930</v>
      </c>
      <c r="R1121">
        <v>0</v>
      </c>
      <c r="S1121">
        <v>6.6072763610000003E-3</v>
      </c>
      <c r="T1121" s="19">
        <v>179583.49</v>
      </c>
      <c r="U1121" s="19">
        <v>176242.98</v>
      </c>
      <c r="V1121" s="19">
        <f t="shared" si="17"/>
        <v>-3340.5099999999802</v>
      </c>
      <c r="W1121">
        <v>0</v>
      </c>
      <c r="X1121">
        <v>0</v>
      </c>
      <c r="Y1121">
        <v>0</v>
      </c>
      <c r="Z1121">
        <v>-3340.5099999999802</v>
      </c>
      <c r="AA1121">
        <v>179583.49</v>
      </c>
      <c r="AB1121">
        <v>-1.8601431568119999</v>
      </c>
      <c r="AC1121">
        <v>-1.454974439638</v>
      </c>
      <c r="AD1121" s="55">
        <v>44516.209247685183</v>
      </c>
      <c r="AE1121" s="55">
        <v>44516.336430868054</v>
      </c>
      <c r="AF1121">
        <v>60930</v>
      </c>
      <c r="AG1121" t="s">
        <v>3423</v>
      </c>
      <c r="AH1121">
        <v>9201</v>
      </c>
      <c r="AI1121" t="s">
        <v>120</v>
      </c>
      <c r="AJ1121">
        <v>0</v>
      </c>
      <c r="AK1121" s="55">
        <v>44516.151226851849</v>
      </c>
      <c r="AL1121" s="55">
        <v>44516.250243055554</v>
      </c>
      <c r="AM1121" t="s">
        <v>8</v>
      </c>
      <c r="AN1121" t="s">
        <v>3424</v>
      </c>
      <c r="AO1121" t="s">
        <v>32</v>
      </c>
      <c r="AP1121" t="s">
        <v>33</v>
      </c>
      <c r="AQ1121">
        <v>3</v>
      </c>
      <c r="AR1121" t="s">
        <v>161</v>
      </c>
      <c r="AS1121" t="s">
        <v>3423</v>
      </c>
      <c r="AT1121" s="53">
        <v>36161</v>
      </c>
      <c r="AU1121" t="s">
        <v>240</v>
      </c>
      <c r="AV1121" t="s">
        <v>161</v>
      </c>
      <c r="AW1121" t="s">
        <v>8</v>
      </c>
      <c r="AX1121" s="53">
        <v>44249</v>
      </c>
      <c r="AY1121" t="s">
        <v>123</v>
      </c>
      <c r="AZ1121" t="s">
        <v>52</v>
      </c>
      <c r="BA1121" t="s">
        <v>53</v>
      </c>
      <c r="BB1121" t="s">
        <v>233</v>
      </c>
      <c r="BC1121" t="s">
        <v>120</v>
      </c>
      <c r="BD1121" t="s">
        <v>124</v>
      </c>
      <c r="BE1121" t="s">
        <v>120</v>
      </c>
    </row>
    <row r="1122" spans="1:57" hidden="1" x14ac:dyDescent="0.3">
      <c r="A1122" s="55">
        <v>44515</v>
      </c>
      <c r="B1122" t="s">
        <v>13</v>
      </c>
      <c r="C1122" t="s">
        <v>32</v>
      </c>
      <c r="D1122" t="s">
        <v>33</v>
      </c>
      <c r="E1122">
        <v>3</v>
      </c>
      <c r="F1122" t="s">
        <v>52</v>
      </c>
      <c r="G1122" t="s">
        <v>53</v>
      </c>
      <c r="H1122" t="s">
        <v>116</v>
      </c>
      <c r="I1122" t="s">
        <v>69</v>
      </c>
      <c r="J1122" s="55">
        <v>44514</v>
      </c>
      <c r="K1122" s="55">
        <v>44515</v>
      </c>
      <c r="L1122">
        <v>4</v>
      </c>
      <c r="M1122" t="s">
        <v>117</v>
      </c>
      <c r="N1122">
        <v>0</v>
      </c>
      <c r="O1122">
        <v>12697140</v>
      </c>
      <c r="P1122" t="s">
        <v>118</v>
      </c>
      <c r="Q1122">
        <v>60954</v>
      </c>
      <c r="R1122">
        <v>0</v>
      </c>
      <c r="S1122">
        <v>1.2666689617E-2</v>
      </c>
      <c r="T1122" s="19">
        <v>344276.25</v>
      </c>
      <c r="U1122" s="19">
        <v>344695.76</v>
      </c>
      <c r="V1122" s="19">
        <f t="shared" si="17"/>
        <v>419.51000000000931</v>
      </c>
      <c r="W1122">
        <v>0</v>
      </c>
      <c r="X1122">
        <v>0</v>
      </c>
      <c r="Y1122">
        <v>0</v>
      </c>
      <c r="Z1122">
        <v>419.51000000000897</v>
      </c>
      <c r="AA1122">
        <v>344276.25</v>
      </c>
      <c r="AB1122">
        <v>0.121852727279</v>
      </c>
      <c r="AC1122">
        <v>0.51756007393699999</v>
      </c>
      <c r="AD1122" s="55">
        <v>44516.209247685183</v>
      </c>
      <c r="AE1122" s="55">
        <v>44516.336430868054</v>
      </c>
      <c r="AF1122">
        <v>60954</v>
      </c>
      <c r="AG1122" t="s">
        <v>1244</v>
      </c>
      <c r="AH1122" t="s">
        <v>3425</v>
      </c>
      <c r="AI1122" t="s">
        <v>120</v>
      </c>
      <c r="AJ1122">
        <v>0</v>
      </c>
      <c r="AK1122" s="55">
        <v>44516.151273148149</v>
      </c>
      <c r="AL1122" s="55">
        <v>44516.250254629631</v>
      </c>
      <c r="AM1122" t="s">
        <v>13</v>
      </c>
      <c r="AN1122" t="s">
        <v>3426</v>
      </c>
      <c r="AO1122" t="s">
        <v>32</v>
      </c>
      <c r="AP1122" t="s">
        <v>33</v>
      </c>
      <c r="AQ1122">
        <v>3</v>
      </c>
      <c r="AR1122" t="s">
        <v>122</v>
      </c>
      <c r="AS1122" t="s">
        <v>1244</v>
      </c>
      <c r="AT1122" s="53">
        <v>36161</v>
      </c>
      <c r="AU1122" t="s">
        <v>232</v>
      </c>
      <c r="AV1122" t="s">
        <v>122</v>
      </c>
      <c r="AW1122" t="s">
        <v>13</v>
      </c>
      <c r="AX1122" s="53">
        <v>44249</v>
      </c>
      <c r="AY1122" t="s">
        <v>123</v>
      </c>
      <c r="AZ1122" t="s">
        <v>52</v>
      </c>
      <c r="BA1122" t="s">
        <v>53</v>
      </c>
      <c r="BB1122" t="s">
        <v>233</v>
      </c>
      <c r="BC1122" t="s">
        <v>120</v>
      </c>
      <c r="BD1122" t="s">
        <v>124</v>
      </c>
      <c r="BE1122" t="s">
        <v>120</v>
      </c>
    </row>
    <row r="1123" spans="1:57" hidden="1" x14ac:dyDescent="0.3">
      <c r="A1123" s="55">
        <v>44515</v>
      </c>
      <c r="B1123" t="s">
        <v>1</v>
      </c>
      <c r="C1123" t="s">
        <v>32</v>
      </c>
      <c r="D1123" t="s">
        <v>272</v>
      </c>
      <c r="E1123">
        <v>3</v>
      </c>
      <c r="F1123" t="s">
        <v>52</v>
      </c>
      <c r="G1123" t="s">
        <v>53</v>
      </c>
      <c r="H1123" t="s">
        <v>116</v>
      </c>
      <c r="I1123" t="s">
        <v>69</v>
      </c>
      <c r="J1123" s="55">
        <v>44514</v>
      </c>
      <c r="K1123" s="55">
        <v>44515</v>
      </c>
      <c r="L1123">
        <v>4</v>
      </c>
      <c r="M1123" t="s">
        <v>117</v>
      </c>
      <c r="N1123">
        <v>0</v>
      </c>
      <c r="O1123">
        <v>12697140</v>
      </c>
      <c r="P1123" t="s">
        <v>118</v>
      </c>
      <c r="Q1123">
        <v>60956</v>
      </c>
      <c r="R1123">
        <v>0</v>
      </c>
      <c r="S1123">
        <v>2.1558641800999999E-2</v>
      </c>
      <c r="T1123" s="19">
        <v>585956.43999999994</v>
      </c>
      <c r="U1123" s="19">
        <v>456323.73</v>
      </c>
      <c r="V1123" s="19">
        <f t="shared" si="17"/>
        <v>-129632.70999999996</v>
      </c>
      <c r="W1123">
        <v>-124740.84</v>
      </c>
      <c r="X1123">
        <v>0</v>
      </c>
      <c r="Y1123">
        <v>-124740.84</v>
      </c>
      <c r="Z1123">
        <v>-4891.8699999999699</v>
      </c>
      <c r="AA1123">
        <v>585956.43999999994</v>
      </c>
      <c r="AB1123">
        <v>-0.83485216068300006</v>
      </c>
      <c r="AC1123">
        <v>-0.977198697068</v>
      </c>
      <c r="AD1123" s="55">
        <v>44516.209247685183</v>
      </c>
      <c r="AE1123" s="55">
        <v>44516.336430868054</v>
      </c>
      <c r="AF1123">
        <v>60956</v>
      </c>
      <c r="AG1123" t="s">
        <v>3427</v>
      </c>
      <c r="AH1123" t="s">
        <v>3428</v>
      </c>
      <c r="AI1123" t="s">
        <v>120</v>
      </c>
      <c r="AJ1123">
        <v>0</v>
      </c>
      <c r="AK1123" s="55">
        <v>44516.151192129626</v>
      </c>
      <c r="AL1123" s="55">
        <v>44516.250243055554</v>
      </c>
      <c r="AM1123" t="s">
        <v>1</v>
      </c>
      <c r="AN1123" t="s">
        <v>3429</v>
      </c>
      <c r="AO1123" t="s">
        <v>32</v>
      </c>
      <c r="AP1123" t="s">
        <v>272</v>
      </c>
      <c r="AQ1123">
        <v>3</v>
      </c>
      <c r="AR1123" t="s">
        <v>158</v>
      </c>
      <c r="AS1123" t="s">
        <v>3427</v>
      </c>
      <c r="AT1123" s="53">
        <v>36161</v>
      </c>
      <c r="AU1123" t="s">
        <v>238</v>
      </c>
      <c r="AV1123" t="s">
        <v>239</v>
      </c>
      <c r="AW1123" t="s">
        <v>1</v>
      </c>
      <c r="AX1123" s="53">
        <v>44249</v>
      </c>
      <c r="AY1123" t="s">
        <v>123</v>
      </c>
      <c r="AZ1123" t="s">
        <v>52</v>
      </c>
      <c r="BA1123" t="s">
        <v>53</v>
      </c>
      <c r="BB1123" t="s">
        <v>233</v>
      </c>
      <c r="BC1123" t="s">
        <v>120</v>
      </c>
      <c r="BD1123" t="s">
        <v>124</v>
      </c>
      <c r="BE1123" t="s">
        <v>120</v>
      </c>
    </row>
    <row r="1124" spans="1:57" hidden="1" x14ac:dyDescent="0.3">
      <c r="A1124" s="55">
        <v>44515</v>
      </c>
      <c r="B1124" t="s">
        <v>4</v>
      </c>
      <c r="C1124" t="s">
        <v>32</v>
      </c>
      <c r="D1124" t="s">
        <v>33</v>
      </c>
      <c r="E1124">
        <v>3</v>
      </c>
      <c r="F1124" t="s">
        <v>52</v>
      </c>
      <c r="G1124" t="s">
        <v>53</v>
      </c>
      <c r="H1124" t="s">
        <v>116</v>
      </c>
      <c r="I1124" t="s">
        <v>69</v>
      </c>
      <c r="J1124" s="55">
        <v>44514</v>
      </c>
      <c r="K1124" s="55">
        <v>44515</v>
      </c>
      <c r="L1124">
        <v>4</v>
      </c>
      <c r="M1124" t="s">
        <v>117</v>
      </c>
      <c r="N1124">
        <v>0</v>
      </c>
      <c r="O1124">
        <v>12697140</v>
      </c>
      <c r="P1124" t="s">
        <v>118</v>
      </c>
      <c r="Q1124">
        <v>60976</v>
      </c>
      <c r="R1124">
        <v>0</v>
      </c>
      <c r="S1124">
        <v>1.1838419345E-2</v>
      </c>
      <c r="T1124" s="19">
        <v>321764.15000000002</v>
      </c>
      <c r="U1124" s="19">
        <v>195705.05</v>
      </c>
      <c r="V1124" s="19">
        <f t="shared" si="17"/>
        <v>-126059.10000000003</v>
      </c>
      <c r="W1124">
        <v>-121954.1</v>
      </c>
      <c r="X1124">
        <v>0</v>
      </c>
      <c r="Y1124">
        <v>-121954.1</v>
      </c>
      <c r="Z1124">
        <v>-4105.00000000003</v>
      </c>
      <c r="AA1124">
        <v>321764.15000000002</v>
      </c>
      <c r="AB1124">
        <v>-1.2757791693080001</v>
      </c>
      <c r="AC1124">
        <v>-0.67731009612699999</v>
      </c>
      <c r="AD1124" s="55">
        <v>44516.209247685183</v>
      </c>
      <c r="AE1124" s="55">
        <v>44516.336430868054</v>
      </c>
      <c r="AF1124">
        <v>60976</v>
      </c>
      <c r="AG1124" t="s">
        <v>3430</v>
      </c>
      <c r="AH1124" t="s">
        <v>3431</v>
      </c>
      <c r="AI1124" t="s">
        <v>120</v>
      </c>
      <c r="AJ1124" t="s">
        <v>120</v>
      </c>
      <c r="AK1124" s="55">
        <v>44516.151203703703</v>
      </c>
      <c r="AL1124" s="55">
        <v>44516.250243055554</v>
      </c>
      <c r="AM1124" t="s">
        <v>4</v>
      </c>
      <c r="AN1124">
        <v>7538515</v>
      </c>
      <c r="AO1124" t="s">
        <v>32</v>
      </c>
      <c r="AP1124" t="s">
        <v>33</v>
      </c>
      <c r="AQ1124">
        <v>3</v>
      </c>
      <c r="AR1124" t="s">
        <v>336</v>
      </c>
      <c r="AS1124" t="s">
        <v>3430</v>
      </c>
      <c r="AT1124" s="53">
        <v>36161</v>
      </c>
      <c r="AU1124" t="s">
        <v>337</v>
      </c>
      <c r="AV1124" t="s">
        <v>336</v>
      </c>
      <c r="AW1124" t="s">
        <v>4</v>
      </c>
      <c r="AX1124" s="53">
        <v>44249</v>
      </c>
      <c r="AY1124" t="s">
        <v>123</v>
      </c>
      <c r="AZ1124" t="s">
        <v>52</v>
      </c>
      <c r="BA1124" t="s">
        <v>53</v>
      </c>
      <c r="BB1124" t="s">
        <v>233</v>
      </c>
      <c r="BC1124" t="s">
        <v>120</v>
      </c>
      <c r="BD1124" t="s">
        <v>124</v>
      </c>
      <c r="BE1124" t="s">
        <v>120</v>
      </c>
    </row>
    <row r="1125" spans="1:57" hidden="1" x14ac:dyDescent="0.3">
      <c r="A1125" s="55">
        <v>44515</v>
      </c>
      <c r="B1125" t="s">
        <v>8</v>
      </c>
      <c r="C1125" t="s">
        <v>32</v>
      </c>
      <c r="D1125" t="s">
        <v>33</v>
      </c>
      <c r="E1125">
        <v>3</v>
      </c>
      <c r="F1125" t="s">
        <v>52</v>
      </c>
      <c r="G1125" t="s">
        <v>53</v>
      </c>
      <c r="H1125" t="s">
        <v>116</v>
      </c>
      <c r="I1125" t="s">
        <v>69</v>
      </c>
      <c r="J1125" s="55">
        <v>44514</v>
      </c>
      <c r="K1125" s="55">
        <v>44515</v>
      </c>
      <c r="L1125">
        <v>4</v>
      </c>
      <c r="M1125" t="s">
        <v>117</v>
      </c>
      <c r="N1125">
        <v>0</v>
      </c>
      <c r="O1125">
        <v>12697140</v>
      </c>
      <c r="P1125" t="s">
        <v>118</v>
      </c>
      <c r="Q1125">
        <v>60980</v>
      </c>
      <c r="R1125">
        <v>0</v>
      </c>
      <c r="S1125">
        <v>1.0077720357000001E-2</v>
      </c>
      <c r="T1125" s="19">
        <v>273908.95948269102</v>
      </c>
      <c r="U1125" s="19">
        <v>262259.89407106797</v>
      </c>
      <c r="V1125" s="19">
        <f t="shared" si="17"/>
        <v>-11649.065411623043</v>
      </c>
      <c r="W1125">
        <v>0</v>
      </c>
      <c r="X1125">
        <v>0</v>
      </c>
      <c r="Y1125">
        <v>0</v>
      </c>
      <c r="Z1125">
        <v>-11649.065411623</v>
      </c>
      <c r="AA1125">
        <v>273908.95948269102</v>
      </c>
      <c r="AB1125">
        <v>-4.2528968141909997</v>
      </c>
      <c r="AC1125">
        <v>-3.857606930157</v>
      </c>
      <c r="AD1125" s="55">
        <v>44516.209247685183</v>
      </c>
      <c r="AE1125" s="55">
        <v>44516.336430868054</v>
      </c>
      <c r="AF1125">
        <v>60980</v>
      </c>
      <c r="AG1125" t="s">
        <v>3432</v>
      </c>
      <c r="AH1125">
        <v>7912</v>
      </c>
      <c r="AI1125" t="s">
        <v>120</v>
      </c>
      <c r="AJ1125" t="s">
        <v>120</v>
      </c>
      <c r="AK1125" s="55">
        <v>44516.151226851849</v>
      </c>
      <c r="AL1125" s="55">
        <v>44516.250243055554</v>
      </c>
      <c r="AM1125" t="s">
        <v>8</v>
      </c>
      <c r="AN1125">
        <v>6250906</v>
      </c>
      <c r="AO1125" t="s">
        <v>32</v>
      </c>
      <c r="AP1125" t="s">
        <v>33</v>
      </c>
      <c r="AQ1125">
        <v>3</v>
      </c>
      <c r="AR1125" t="s">
        <v>161</v>
      </c>
      <c r="AS1125" t="s">
        <v>3432</v>
      </c>
      <c r="AT1125" s="53">
        <v>36161</v>
      </c>
      <c r="AU1125" t="s">
        <v>240</v>
      </c>
      <c r="AV1125" t="s">
        <v>161</v>
      </c>
      <c r="AW1125" t="s">
        <v>8</v>
      </c>
      <c r="AX1125" s="53">
        <v>44249</v>
      </c>
      <c r="AY1125" t="s">
        <v>123</v>
      </c>
      <c r="AZ1125" t="s">
        <v>52</v>
      </c>
      <c r="BA1125" t="s">
        <v>53</v>
      </c>
      <c r="BB1125" t="s">
        <v>233</v>
      </c>
      <c r="BC1125" t="s">
        <v>120</v>
      </c>
      <c r="BD1125" t="s">
        <v>124</v>
      </c>
      <c r="BE1125" t="s">
        <v>120</v>
      </c>
    </row>
    <row r="1126" spans="1:57" hidden="1" x14ac:dyDescent="0.3">
      <c r="A1126" s="55">
        <v>44515</v>
      </c>
      <c r="B1126" t="s">
        <v>1</v>
      </c>
      <c r="C1126" t="s">
        <v>32</v>
      </c>
      <c r="D1126" t="s">
        <v>33</v>
      </c>
      <c r="E1126">
        <v>3</v>
      </c>
      <c r="F1126" t="s">
        <v>52</v>
      </c>
      <c r="G1126" t="s">
        <v>53</v>
      </c>
      <c r="H1126" t="s">
        <v>116</v>
      </c>
      <c r="I1126" t="s">
        <v>69</v>
      </c>
      <c r="J1126" s="55">
        <v>44514</v>
      </c>
      <c r="K1126" s="55">
        <v>44515</v>
      </c>
      <c r="L1126">
        <v>4</v>
      </c>
      <c r="M1126" t="s">
        <v>117</v>
      </c>
      <c r="N1126">
        <v>0</v>
      </c>
      <c r="O1126">
        <v>12697140</v>
      </c>
      <c r="P1126" t="s">
        <v>118</v>
      </c>
      <c r="Q1126">
        <v>60981</v>
      </c>
      <c r="R1126">
        <v>0</v>
      </c>
      <c r="S1126">
        <v>1.0060942753000001E-2</v>
      </c>
      <c r="T1126" s="19">
        <v>273452.95</v>
      </c>
      <c r="U1126" s="19">
        <v>146373.93</v>
      </c>
      <c r="V1126" s="19">
        <f t="shared" si="17"/>
        <v>-127079.02000000002</v>
      </c>
      <c r="W1126">
        <v>-125104.57</v>
      </c>
      <c r="X1126">
        <v>0</v>
      </c>
      <c r="Y1126">
        <v>-125104.57</v>
      </c>
      <c r="Z1126">
        <v>-1974.45000000001</v>
      </c>
      <c r="AA1126">
        <v>273452.95</v>
      </c>
      <c r="AB1126">
        <v>-0.72204377389200003</v>
      </c>
      <c r="AC1126">
        <v>-0.864553314121</v>
      </c>
      <c r="AD1126" s="55">
        <v>44516.209247685183</v>
      </c>
      <c r="AE1126" s="55">
        <v>44516.336430868054</v>
      </c>
      <c r="AF1126">
        <v>60981</v>
      </c>
      <c r="AG1126" t="s">
        <v>3433</v>
      </c>
      <c r="AH1126" t="s">
        <v>3434</v>
      </c>
      <c r="AI1126" t="s">
        <v>120</v>
      </c>
      <c r="AJ1126">
        <v>0</v>
      </c>
      <c r="AK1126" s="55">
        <v>44516.151192129626</v>
      </c>
      <c r="AL1126" s="55">
        <v>44516.250243055554</v>
      </c>
      <c r="AM1126" t="s">
        <v>1</v>
      </c>
      <c r="AN1126" t="s">
        <v>3435</v>
      </c>
      <c r="AO1126" t="s">
        <v>32</v>
      </c>
      <c r="AP1126" t="s">
        <v>33</v>
      </c>
      <c r="AQ1126">
        <v>3</v>
      </c>
      <c r="AR1126" t="s">
        <v>158</v>
      </c>
      <c r="AS1126" t="s">
        <v>3433</v>
      </c>
      <c r="AT1126" s="53">
        <v>36161</v>
      </c>
      <c r="AU1126" t="s">
        <v>238</v>
      </c>
      <c r="AV1126" t="s">
        <v>239</v>
      </c>
      <c r="AW1126" t="s">
        <v>1</v>
      </c>
      <c r="AX1126" s="53">
        <v>44249</v>
      </c>
      <c r="AY1126" t="s">
        <v>123</v>
      </c>
      <c r="AZ1126" t="s">
        <v>52</v>
      </c>
      <c r="BA1126" t="s">
        <v>53</v>
      </c>
      <c r="BB1126" t="s">
        <v>233</v>
      </c>
      <c r="BC1126" t="s">
        <v>120</v>
      </c>
      <c r="BD1126" t="s">
        <v>124</v>
      </c>
      <c r="BE1126" t="s">
        <v>120</v>
      </c>
    </row>
    <row r="1127" spans="1:57" hidden="1" x14ac:dyDescent="0.3">
      <c r="A1127" s="55">
        <v>44515</v>
      </c>
      <c r="B1127" t="s">
        <v>12</v>
      </c>
      <c r="C1127" t="s">
        <v>32</v>
      </c>
      <c r="D1127" t="s">
        <v>272</v>
      </c>
      <c r="E1127">
        <v>3</v>
      </c>
      <c r="F1127" t="s">
        <v>52</v>
      </c>
      <c r="G1127" t="s">
        <v>53</v>
      </c>
      <c r="H1127" t="s">
        <v>116</v>
      </c>
      <c r="I1127" t="s">
        <v>69</v>
      </c>
      <c r="J1127" s="55">
        <v>44514</v>
      </c>
      <c r="K1127" s="55">
        <v>44515</v>
      </c>
      <c r="L1127">
        <v>4</v>
      </c>
      <c r="M1127" t="s">
        <v>117</v>
      </c>
      <c r="N1127">
        <v>0</v>
      </c>
      <c r="O1127">
        <v>12697140</v>
      </c>
      <c r="P1127" t="s">
        <v>118</v>
      </c>
      <c r="Q1127">
        <v>60989</v>
      </c>
      <c r="R1127">
        <v>0</v>
      </c>
      <c r="S1127">
        <v>7.3029167489999996E-3</v>
      </c>
      <c r="T1127" s="19">
        <v>198490.755553091</v>
      </c>
      <c r="U1127" s="19">
        <v>197797.105135005</v>
      </c>
      <c r="V1127" s="19">
        <f t="shared" si="17"/>
        <v>-693.65041808600654</v>
      </c>
      <c r="W1127">
        <v>0</v>
      </c>
      <c r="X1127">
        <v>0</v>
      </c>
      <c r="Y1127">
        <v>0</v>
      </c>
      <c r="Z1127">
        <v>-693.65041808600699</v>
      </c>
      <c r="AA1127">
        <v>198490.755553091</v>
      </c>
      <c r="AB1127">
        <v>-0.34946232944400002</v>
      </c>
      <c r="AC1127">
        <v>0</v>
      </c>
      <c r="AD1127" s="55">
        <v>44516.209247685183</v>
      </c>
      <c r="AE1127" s="55">
        <v>44516.336430868054</v>
      </c>
      <c r="AF1127">
        <v>60989</v>
      </c>
      <c r="AG1127" t="s">
        <v>3436</v>
      </c>
      <c r="AH1127" t="s">
        <v>3437</v>
      </c>
      <c r="AI1127" t="s">
        <v>120</v>
      </c>
      <c r="AJ1127">
        <v>0</v>
      </c>
      <c r="AK1127" s="55">
        <v>44516.151238425926</v>
      </c>
      <c r="AL1127" s="55">
        <v>44516.250243055554</v>
      </c>
      <c r="AM1127" t="s">
        <v>12</v>
      </c>
      <c r="AN1127" t="s">
        <v>3438</v>
      </c>
      <c r="AO1127" t="s">
        <v>32</v>
      </c>
      <c r="AP1127" t="s">
        <v>272</v>
      </c>
      <c r="AQ1127">
        <v>3</v>
      </c>
      <c r="AR1127" t="s">
        <v>381</v>
      </c>
      <c r="AS1127" t="s">
        <v>3436</v>
      </c>
      <c r="AT1127" s="53">
        <v>36161</v>
      </c>
      <c r="AU1127" t="s">
        <v>382</v>
      </c>
      <c r="AV1127" t="s">
        <v>381</v>
      </c>
      <c r="AW1127" t="s">
        <v>12</v>
      </c>
      <c r="AX1127" s="53">
        <v>44249</v>
      </c>
      <c r="AY1127" t="s">
        <v>123</v>
      </c>
      <c r="AZ1127" t="s">
        <v>52</v>
      </c>
      <c r="BA1127" t="s">
        <v>53</v>
      </c>
      <c r="BB1127" t="s">
        <v>233</v>
      </c>
      <c r="BC1127" t="s">
        <v>120</v>
      </c>
      <c r="BD1127" t="s">
        <v>124</v>
      </c>
      <c r="BE1127" t="s">
        <v>120</v>
      </c>
    </row>
    <row r="1128" spans="1:57" hidden="1" x14ac:dyDescent="0.3">
      <c r="A1128" s="55">
        <v>44515</v>
      </c>
      <c r="B1128" t="s">
        <v>8</v>
      </c>
      <c r="C1128" t="s">
        <v>32</v>
      </c>
      <c r="D1128" t="s">
        <v>33</v>
      </c>
      <c r="E1128">
        <v>3</v>
      </c>
      <c r="F1128" t="s">
        <v>52</v>
      </c>
      <c r="G1128" t="s">
        <v>53</v>
      </c>
      <c r="H1128" t="s">
        <v>116</v>
      </c>
      <c r="I1128" t="s">
        <v>69</v>
      </c>
      <c r="J1128" s="55">
        <v>44514</v>
      </c>
      <c r="K1128" s="55">
        <v>44515</v>
      </c>
      <c r="L1128">
        <v>4</v>
      </c>
      <c r="M1128" t="s">
        <v>117</v>
      </c>
      <c r="N1128">
        <v>0</v>
      </c>
      <c r="O1128">
        <v>12697140</v>
      </c>
      <c r="P1128" t="s">
        <v>118</v>
      </c>
      <c r="Q1128">
        <v>61025</v>
      </c>
      <c r="R1128">
        <v>0</v>
      </c>
      <c r="S1128">
        <v>8.5343446250000007E-3</v>
      </c>
      <c r="T1128" s="19">
        <v>231960.54</v>
      </c>
      <c r="U1128" s="19">
        <v>228732.15</v>
      </c>
      <c r="V1128" s="19">
        <f t="shared" si="17"/>
        <v>-3228.390000000014</v>
      </c>
      <c r="W1128">
        <v>0</v>
      </c>
      <c r="X1128">
        <v>0</v>
      </c>
      <c r="Y1128">
        <v>0</v>
      </c>
      <c r="Z1128">
        <v>-3228.3900000000099</v>
      </c>
      <c r="AA1128">
        <v>231960.54</v>
      </c>
      <c r="AB1128">
        <v>-1.391784137078</v>
      </c>
      <c r="AC1128">
        <v>-0.98468271334799995</v>
      </c>
      <c r="AD1128" s="55">
        <v>44516.209247685183</v>
      </c>
      <c r="AE1128" s="55">
        <v>44516.336430868054</v>
      </c>
      <c r="AF1128">
        <v>61025</v>
      </c>
      <c r="AG1128" t="s">
        <v>3439</v>
      </c>
      <c r="AH1128">
        <v>6465</v>
      </c>
      <c r="AI1128" t="s">
        <v>120</v>
      </c>
      <c r="AJ1128" t="s">
        <v>120</v>
      </c>
      <c r="AK1128" s="55">
        <v>44516.151226851849</v>
      </c>
      <c r="AL1128" s="55">
        <v>44516.250243055554</v>
      </c>
      <c r="AM1128" t="s">
        <v>8</v>
      </c>
      <c r="AN1128" t="s">
        <v>3440</v>
      </c>
      <c r="AO1128" t="s">
        <v>32</v>
      </c>
      <c r="AP1128" t="s">
        <v>33</v>
      </c>
      <c r="AQ1128">
        <v>3</v>
      </c>
      <c r="AR1128" t="s">
        <v>161</v>
      </c>
      <c r="AS1128" t="s">
        <v>3439</v>
      </c>
      <c r="AT1128" s="53">
        <v>36161</v>
      </c>
      <c r="AU1128" t="s">
        <v>240</v>
      </c>
      <c r="AV1128" t="s">
        <v>161</v>
      </c>
      <c r="AW1128" t="s">
        <v>8</v>
      </c>
      <c r="AX1128" s="53">
        <v>44249</v>
      </c>
      <c r="AY1128" t="s">
        <v>123</v>
      </c>
      <c r="AZ1128" t="s">
        <v>52</v>
      </c>
      <c r="BA1128" t="s">
        <v>53</v>
      </c>
      <c r="BB1128" t="s">
        <v>233</v>
      </c>
      <c r="BC1128" t="s">
        <v>120</v>
      </c>
      <c r="BD1128" t="s">
        <v>124</v>
      </c>
      <c r="BE1128" t="s">
        <v>120</v>
      </c>
    </row>
    <row r="1129" spans="1:57" hidden="1" x14ac:dyDescent="0.3">
      <c r="A1129" s="55">
        <v>44515</v>
      </c>
      <c r="B1129" t="s">
        <v>9</v>
      </c>
      <c r="C1129" t="s">
        <v>32</v>
      </c>
      <c r="D1129" t="s">
        <v>33</v>
      </c>
      <c r="E1129">
        <v>3</v>
      </c>
      <c r="F1129" t="s">
        <v>52</v>
      </c>
      <c r="G1129" t="s">
        <v>53</v>
      </c>
      <c r="H1129" t="s">
        <v>116</v>
      </c>
      <c r="I1129" t="s">
        <v>69</v>
      </c>
      <c r="J1129" s="55">
        <v>44514</v>
      </c>
      <c r="K1129" s="55">
        <v>44515</v>
      </c>
      <c r="L1129">
        <v>4</v>
      </c>
      <c r="M1129" t="s">
        <v>117</v>
      </c>
      <c r="N1129">
        <v>0</v>
      </c>
      <c r="O1129">
        <v>12697140</v>
      </c>
      <c r="P1129" t="s">
        <v>118</v>
      </c>
      <c r="Q1129">
        <v>61039</v>
      </c>
      <c r="R1129">
        <v>0</v>
      </c>
      <c r="S1129">
        <v>5.6780960940000002E-3</v>
      </c>
      <c r="T1129" s="19">
        <v>154328.69119249101</v>
      </c>
      <c r="U1129" s="19">
        <v>153776.702759337</v>
      </c>
      <c r="V1129" s="19">
        <f t="shared" si="17"/>
        <v>-551.98843315400882</v>
      </c>
      <c r="W1129">
        <v>0</v>
      </c>
      <c r="X1129">
        <v>0</v>
      </c>
      <c r="Y1129">
        <v>0</v>
      </c>
      <c r="Z1129">
        <v>-551.98843315400904</v>
      </c>
      <c r="AA1129">
        <v>154328.69119249101</v>
      </c>
      <c r="AB1129">
        <v>-0.35767065014900001</v>
      </c>
      <c r="AC1129">
        <v>9.0240269264E-2</v>
      </c>
      <c r="AD1129" s="55">
        <v>44516.209247685183</v>
      </c>
      <c r="AE1129" s="55">
        <v>44516.336430868054</v>
      </c>
      <c r="AF1129">
        <v>61039</v>
      </c>
      <c r="AG1129" t="s">
        <v>3441</v>
      </c>
      <c r="AH1129" t="s">
        <v>3442</v>
      </c>
      <c r="AI1129" t="s">
        <v>120</v>
      </c>
      <c r="AJ1129" t="s">
        <v>120</v>
      </c>
      <c r="AK1129" s="55">
        <v>44516.151261574072</v>
      </c>
      <c r="AL1129" s="55">
        <v>44516.250254629631</v>
      </c>
      <c r="AM1129" t="s">
        <v>9</v>
      </c>
      <c r="AN1129" t="s">
        <v>3443</v>
      </c>
      <c r="AO1129" t="s">
        <v>32</v>
      </c>
      <c r="AP1129" t="s">
        <v>33</v>
      </c>
      <c r="AQ1129">
        <v>3</v>
      </c>
      <c r="AR1129" t="s">
        <v>291</v>
      </c>
      <c r="AS1129" t="s">
        <v>3441</v>
      </c>
      <c r="AT1129" s="53">
        <v>36161</v>
      </c>
      <c r="AU1129" t="s">
        <v>292</v>
      </c>
      <c r="AV1129" t="s">
        <v>291</v>
      </c>
      <c r="AW1129" t="s">
        <v>9</v>
      </c>
      <c r="AX1129" s="53">
        <v>44249</v>
      </c>
      <c r="AY1129" t="s">
        <v>123</v>
      </c>
      <c r="AZ1129" t="s">
        <v>52</v>
      </c>
      <c r="BA1129" t="s">
        <v>53</v>
      </c>
      <c r="BB1129" t="s">
        <v>233</v>
      </c>
      <c r="BC1129" t="s">
        <v>120</v>
      </c>
      <c r="BD1129" t="s">
        <v>124</v>
      </c>
      <c r="BE1129" t="s">
        <v>120</v>
      </c>
    </row>
    <row r="1130" spans="1:57" hidden="1" x14ac:dyDescent="0.3">
      <c r="A1130" s="55">
        <v>44515</v>
      </c>
      <c r="B1130" t="s">
        <v>4</v>
      </c>
      <c r="C1130" t="s">
        <v>32</v>
      </c>
      <c r="D1130" t="s">
        <v>33</v>
      </c>
      <c r="E1130">
        <v>3</v>
      </c>
      <c r="F1130" t="s">
        <v>52</v>
      </c>
      <c r="G1130" t="s">
        <v>53</v>
      </c>
      <c r="H1130" t="s">
        <v>116</v>
      </c>
      <c r="I1130" t="s">
        <v>69</v>
      </c>
      <c r="J1130" s="55">
        <v>44514</v>
      </c>
      <c r="K1130" s="55">
        <v>44515</v>
      </c>
      <c r="L1130">
        <v>4</v>
      </c>
      <c r="M1130" t="s">
        <v>117</v>
      </c>
      <c r="N1130">
        <v>0</v>
      </c>
      <c r="O1130">
        <v>12697140</v>
      </c>
      <c r="P1130" t="s">
        <v>118</v>
      </c>
      <c r="Q1130">
        <v>61054</v>
      </c>
      <c r="R1130">
        <v>0</v>
      </c>
      <c r="S1130">
        <v>3.1414808590000003E-2</v>
      </c>
      <c r="T1130" s="19">
        <v>853843.65</v>
      </c>
      <c r="U1130" s="19">
        <v>856292.84</v>
      </c>
      <c r="V1130" s="19">
        <f t="shared" si="17"/>
        <v>2449.1899999999441</v>
      </c>
      <c r="W1130">
        <v>0</v>
      </c>
      <c r="X1130">
        <v>0</v>
      </c>
      <c r="Y1130">
        <v>0</v>
      </c>
      <c r="Z1130">
        <v>2449.18999999994</v>
      </c>
      <c r="AA1130">
        <v>853843.65</v>
      </c>
      <c r="AB1130">
        <v>0.28684291322</v>
      </c>
      <c r="AC1130">
        <v>0.89478470979400004</v>
      </c>
      <c r="AD1130" s="55">
        <v>44516.209247685183</v>
      </c>
      <c r="AE1130" s="55">
        <v>44516.336430868054</v>
      </c>
      <c r="AF1130">
        <v>61054</v>
      </c>
      <c r="AG1130" t="s">
        <v>3444</v>
      </c>
      <c r="AH1130" t="s">
        <v>3445</v>
      </c>
      <c r="AI1130" t="s">
        <v>120</v>
      </c>
      <c r="AJ1130" t="s">
        <v>120</v>
      </c>
      <c r="AK1130" s="55">
        <v>44516.151192129626</v>
      </c>
      <c r="AL1130" s="55">
        <v>44516.250243055554</v>
      </c>
      <c r="AM1130" t="s">
        <v>4</v>
      </c>
      <c r="AN1130" t="s">
        <v>3446</v>
      </c>
      <c r="AO1130" t="s">
        <v>32</v>
      </c>
      <c r="AP1130" t="s">
        <v>33</v>
      </c>
      <c r="AQ1130">
        <v>3</v>
      </c>
      <c r="AR1130" t="s">
        <v>336</v>
      </c>
      <c r="AS1130" t="s">
        <v>3444</v>
      </c>
      <c r="AT1130" s="53">
        <v>36161</v>
      </c>
      <c r="AU1130" t="s">
        <v>337</v>
      </c>
      <c r="AV1130" t="s">
        <v>336</v>
      </c>
      <c r="AW1130" t="s">
        <v>4</v>
      </c>
      <c r="AX1130" s="53">
        <v>44249</v>
      </c>
      <c r="AY1130" t="s">
        <v>123</v>
      </c>
      <c r="AZ1130" t="s">
        <v>52</v>
      </c>
      <c r="BA1130" t="s">
        <v>53</v>
      </c>
      <c r="BB1130" t="s">
        <v>233</v>
      </c>
      <c r="BC1130" t="s">
        <v>120</v>
      </c>
      <c r="BD1130" t="s">
        <v>124</v>
      </c>
      <c r="BE1130" t="s">
        <v>120</v>
      </c>
    </row>
    <row r="1131" spans="1:57" hidden="1" x14ac:dyDescent="0.3">
      <c r="A1131" s="55">
        <v>44515</v>
      </c>
      <c r="B1131" t="s">
        <v>2</v>
      </c>
      <c r="C1131" t="s">
        <v>32</v>
      </c>
      <c r="D1131" t="s">
        <v>33</v>
      </c>
      <c r="E1131">
        <v>3</v>
      </c>
      <c r="F1131" t="s">
        <v>52</v>
      </c>
      <c r="G1131" t="s">
        <v>53</v>
      </c>
      <c r="H1131" t="s">
        <v>116</v>
      </c>
      <c r="I1131" t="s">
        <v>69</v>
      </c>
      <c r="J1131" s="55">
        <v>44514</v>
      </c>
      <c r="K1131" s="55">
        <v>44515</v>
      </c>
      <c r="L1131">
        <v>4</v>
      </c>
      <c r="M1131" t="s">
        <v>117</v>
      </c>
      <c r="N1131">
        <v>0</v>
      </c>
      <c r="O1131">
        <v>12697140</v>
      </c>
      <c r="P1131" t="s">
        <v>118</v>
      </c>
      <c r="Q1131">
        <v>61069</v>
      </c>
      <c r="R1131">
        <v>0</v>
      </c>
      <c r="S1131">
        <v>4.2768885221000003E-2</v>
      </c>
      <c r="T1131" s="19">
        <v>1162443.5322855699</v>
      </c>
      <c r="U1131" s="19">
        <v>1035432.49035949</v>
      </c>
      <c r="V1131" s="19">
        <f t="shared" si="17"/>
        <v>-127011.0419260799</v>
      </c>
      <c r="W1131">
        <v>-124038.28</v>
      </c>
      <c r="X1131">
        <v>0</v>
      </c>
      <c r="Y1131">
        <v>-124038.28</v>
      </c>
      <c r="Z1131">
        <v>-2972.7619260799001</v>
      </c>
      <c r="AA1131">
        <v>1162443.5322855699</v>
      </c>
      <c r="AB1131">
        <v>-0.25573387812100001</v>
      </c>
      <c r="AC1131">
        <v>0.19280704755</v>
      </c>
      <c r="AD1131" s="55">
        <v>44516.209247685183</v>
      </c>
      <c r="AE1131" s="55">
        <v>44516.336430868054</v>
      </c>
      <c r="AF1131">
        <v>61069</v>
      </c>
      <c r="AG1131" t="s">
        <v>3447</v>
      </c>
      <c r="AH1131" t="s">
        <v>3448</v>
      </c>
      <c r="AI1131" t="s">
        <v>120</v>
      </c>
      <c r="AJ1131" t="s">
        <v>120</v>
      </c>
      <c r="AK1131" s="55">
        <v>44516.151203703703</v>
      </c>
      <c r="AL1131" s="55">
        <v>44516.250243055554</v>
      </c>
      <c r="AM1131" t="s">
        <v>2</v>
      </c>
      <c r="AN1131">
        <v>7171589</v>
      </c>
      <c r="AO1131" t="s">
        <v>32</v>
      </c>
      <c r="AP1131" t="s">
        <v>33</v>
      </c>
      <c r="AQ1131">
        <v>3</v>
      </c>
      <c r="AR1131" t="s">
        <v>140</v>
      </c>
      <c r="AS1131" t="s">
        <v>3447</v>
      </c>
      <c r="AT1131" s="53">
        <v>36161</v>
      </c>
      <c r="AU1131" t="s">
        <v>237</v>
      </c>
      <c r="AV1131" t="s">
        <v>140</v>
      </c>
      <c r="AW1131" t="s">
        <v>2</v>
      </c>
      <c r="AX1131" s="53">
        <v>44249</v>
      </c>
      <c r="AY1131" t="s">
        <v>123</v>
      </c>
      <c r="AZ1131" t="s">
        <v>52</v>
      </c>
      <c r="BA1131" t="s">
        <v>53</v>
      </c>
      <c r="BB1131" t="s">
        <v>233</v>
      </c>
      <c r="BC1131" t="s">
        <v>120</v>
      </c>
      <c r="BD1131" t="s">
        <v>124</v>
      </c>
      <c r="BE1131" t="s">
        <v>120</v>
      </c>
    </row>
    <row r="1132" spans="1:57" hidden="1" x14ac:dyDescent="0.3">
      <c r="A1132" s="55">
        <v>44515</v>
      </c>
      <c r="B1132" t="s">
        <v>8</v>
      </c>
      <c r="C1132" t="s">
        <v>32</v>
      </c>
      <c r="D1132" t="s">
        <v>272</v>
      </c>
      <c r="E1132">
        <v>3</v>
      </c>
      <c r="F1132" t="s">
        <v>52</v>
      </c>
      <c r="G1132" t="s">
        <v>53</v>
      </c>
      <c r="H1132" t="s">
        <v>116</v>
      </c>
      <c r="I1132" t="s">
        <v>69</v>
      </c>
      <c r="J1132" s="55">
        <v>44514</v>
      </c>
      <c r="K1132" s="55">
        <v>44515</v>
      </c>
      <c r="L1132">
        <v>4</v>
      </c>
      <c r="M1132" t="s">
        <v>117</v>
      </c>
      <c r="N1132">
        <v>0</v>
      </c>
      <c r="O1132">
        <v>12697140</v>
      </c>
      <c r="P1132" t="s">
        <v>118</v>
      </c>
      <c r="Q1132">
        <v>61080</v>
      </c>
      <c r="R1132">
        <v>0</v>
      </c>
      <c r="S1132">
        <v>9.4316892729999994E-3</v>
      </c>
      <c r="T1132" s="19">
        <v>256350.057690755</v>
      </c>
      <c r="U1132" s="19">
        <v>255025.75332704501</v>
      </c>
      <c r="V1132" s="19">
        <f t="shared" si="17"/>
        <v>-1324.3043637099909</v>
      </c>
      <c r="W1132">
        <v>0</v>
      </c>
      <c r="X1132">
        <v>0</v>
      </c>
      <c r="Y1132">
        <v>0</v>
      </c>
      <c r="Z1132">
        <v>-1324.30436370999</v>
      </c>
      <c r="AA1132">
        <v>256350.057690755</v>
      </c>
      <c r="AB1132">
        <v>-0.51659998661200002</v>
      </c>
      <c r="AC1132">
        <v>-0.105886784387</v>
      </c>
      <c r="AD1132" s="55">
        <v>44516.209247685183</v>
      </c>
      <c r="AE1132" s="55">
        <v>44516.336430868054</v>
      </c>
      <c r="AF1132">
        <v>61080</v>
      </c>
      <c r="AG1132" t="s">
        <v>3449</v>
      </c>
      <c r="AH1132">
        <v>3281</v>
      </c>
      <c r="AI1132" t="s">
        <v>120</v>
      </c>
      <c r="AJ1132" t="s">
        <v>120</v>
      </c>
      <c r="AK1132" s="55">
        <v>44516.151226851849</v>
      </c>
      <c r="AL1132" s="55">
        <v>44516.250243055554</v>
      </c>
      <c r="AM1132" t="s">
        <v>8</v>
      </c>
      <c r="AN1132" t="s">
        <v>3450</v>
      </c>
      <c r="AO1132" t="s">
        <v>32</v>
      </c>
      <c r="AP1132" t="s">
        <v>272</v>
      </c>
      <c r="AQ1132">
        <v>3</v>
      </c>
      <c r="AR1132" t="s">
        <v>161</v>
      </c>
      <c r="AS1132" t="s">
        <v>3449</v>
      </c>
      <c r="AT1132" s="53">
        <v>36161</v>
      </c>
      <c r="AU1132" t="s">
        <v>240</v>
      </c>
      <c r="AV1132" t="s">
        <v>161</v>
      </c>
      <c r="AW1132" t="s">
        <v>8</v>
      </c>
      <c r="AX1132" s="53">
        <v>44249</v>
      </c>
      <c r="AY1132" t="s">
        <v>123</v>
      </c>
      <c r="AZ1132" t="s">
        <v>52</v>
      </c>
      <c r="BA1132" t="s">
        <v>53</v>
      </c>
      <c r="BB1132" t="s">
        <v>233</v>
      </c>
      <c r="BC1132" t="s">
        <v>120</v>
      </c>
      <c r="BD1132" t="s">
        <v>124</v>
      </c>
      <c r="BE1132" t="s">
        <v>120</v>
      </c>
    </row>
    <row r="1133" spans="1:57" hidden="1" x14ac:dyDescent="0.3">
      <c r="A1133" s="55">
        <v>44515</v>
      </c>
      <c r="B1133" t="s">
        <v>4</v>
      </c>
      <c r="C1133" t="s">
        <v>32</v>
      </c>
      <c r="D1133" t="s">
        <v>33</v>
      </c>
      <c r="E1133">
        <v>3</v>
      </c>
      <c r="F1133" t="s">
        <v>52</v>
      </c>
      <c r="G1133" t="s">
        <v>53</v>
      </c>
      <c r="H1133" t="s">
        <v>116</v>
      </c>
      <c r="I1133" t="s">
        <v>69</v>
      </c>
      <c r="J1133" s="55">
        <v>44514</v>
      </c>
      <c r="K1133" s="55">
        <v>44515</v>
      </c>
      <c r="L1133">
        <v>4</v>
      </c>
      <c r="M1133" t="s">
        <v>117</v>
      </c>
      <c r="N1133">
        <v>0</v>
      </c>
      <c r="O1133">
        <v>12697140</v>
      </c>
      <c r="P1133" t="s">
        <v>118</v>
      </c>
      <c r="Q1133">
        <v>61095</v>
      </c>
      <c r="R1133">
        <v>0</v>
      </c>
      <c r="S1133">
        <v>1.0885527E-5</v>
      </c>
      <c r="T1133" s="19">
        <v>295.86486200797299</v>
      </c>
      <c r="U1133" s="19">
        <v>294.08212342588803</v>
      </c>
      <c r="V1133" s="19">
        <f t="shared" si="17"/>
        <v>-1.7827385820849599</v>
      </c>
      <c r="W1133">
        <v>0</v>
      </c>
      <c r="X1133">
        <v>0</v>
      </c>
      <c r="Y1133">
        <v>0</v>
      </c>
      <c r="Z1133">
        <v>-1.7827385820849999</v>
      </c>
      <c r="AA1133">
        <v>295.86486200797299</v>
      </c>
      <c r="AB1133">
        <v>-0.60255164130899996</v>
      </c>
      <c r="AC1133">
        <v>0</v>
      </c>
      <c r="AD1133" s="55">
        <v>44516.209247685183</v>
      </c>
      <c r="AE1133" s="55">
        <v>44516.336430868054</v>
      </c>
      <c r="AF1133">
        <v>61095</v>
      </c>
      <c r="AG1133" t="s">
        <v>3451</v>
      </c>
      <c r="AH1133" t="s">
        <v>3452</v>
      </c>
      <c r="AI1133" t="s">
        <v>120</v>
      </c>
      <c r="AJ1133">
        <v>0</v>
      </c>
      <c r="AK1133" s="55">
        <v>44516.151192129626</v>
      </c>
      <c r="AL1133" s="55">
        <v>44516.250243055554</v>
      </c>
      <c r="AM1133" t="s">
        <v>4</v>
      </c>
      <c r="AN1133" t="s">
        <v>3453</v>
      </c>
      <c r="AO1133" t="s">
        <v>32</v>
      </c>
      <c r="AP1133" t="s">
        <v>33</v>
      </c>
      <c r="AQ1133">
        <v>3</v>
      </c>
      <c r="AR1133" t="s">
        <v>197</v>
      </c>
      <c r="AS1133" t="s">
        <v>3451</v>
      </c>
      <c r="AT1133" s="53">
        <v>36161</v>
      </c>
      <c r="AU1133" t="s">
        <v>248</v>
      </c>
      <c r="AV1133" t="s">
        <v>197</v>
      </c>
      <c r="AW1133" t="s">
        <v>4</v>
      </c>
      <c r="AX1133" s="53">
        <v>44249</v>
      </c>
      <c r="AY1133" t="s">
        <v>123</v>
      </c>
      <c r="AZ1133" t="s">
        <v>52</v>
      </c>
      <c r="BA1133" t="s">
        <v>53</v>
      </c>
      <c r="BB1133" t="s">
        <v>233</v>
      </c>
      <c r="BC1133" t="s">
        <v>120</v>
      </c>
      <c r="BD1133" t="s">
        <v>124</v>
      </c>
      <c r="BE1133" t="s">
        <v>120</v>
      </c>
    </row>
    <row r="1134" spans="1:57" hidden="1" x14ac:dyDescent="0.3">
      <c r="A1134" s="55">
        <v>44515</v>
      </c>
      <c r="B1134" t="s">
        <v>8</v>
      </c>
      <c r="C1134" t="s">
        <v>32</v>
      </c>
      <c r="D1134" t="s">
        <v>33</v>
      </c>
      <c r="E1134">
        <v>3</v>
      </c>
      <c r="F1134" t="s">
        <v>52</v>
      </c>
      <c r="G1134" t="s">
        <v>53</v>
      </c>
      <c r="H1134" t="s">
        <v>116</v>
      </c>
      <c r="I1134" t="s">
        <v>69</v>
      </c>
      <c r="J1134" s="55">
        <v>44514</v>
      </c>
      <c r="K1134" s="55">
        <v>44515</v>
      </c>
      <c r="L1134">
        <v>4</v>
      </c>
      <c r="M1134" t="s">
        <v>117</v>
      </c>
      <c r="N1134">
        <v>0</v>
      </c>
      <c r="O1134">
        <v>12697140</v>
      </c>
      <c r="P1134" t="s">
        <v>118</v>
      </c>
      <c r="Q1134">
        <v>61183</v>
      </c>
      <c r="R1134">
        <v>0</v>
      </c>
      <c r="S1134">
        <v>2.2651616687000001E-2</v>
      </c>
      <c r="T1134" s="19">
        <v>615663.12</v>
      </c>
      <c r="U1134" s="19">
        <v>609846.17000000004</v>
      </c>
      <c r="V1134" s="19">
        <f t="shared" si="17"/>
        <v>-5816.9499999999534</v>
      </c>
      <c r="W1134">
        <v>0</v>
      </c>
      <c r="X1134">
        <v>0</v>
      </c>
      <c r="Y1134">
        <v>0</v>
      </c>
      <c r="Z1134">
        <v>-5816.9499999999498</v>
      </c>
      <c r="AA1134">
        <v>615663.12</v>
      </c>
      <c r="AB1134">
        <v>-0.94482677474700005</v>
      </c>
      <c r="AC1134">
        <v>-0.53588070829500001</v>
      </c>
      <c r="AD1134" s="55">
        <v>44516.209247685183</v>
      </c>
      <c r="AE1134" s="55">
        <v>44516.336430868054</v>
      </c>
      <c r="AF1134">
        <v>61183</v>
      </c>
      <c r="AG1134" t="s">
        <v>3454</v>
      </c>
      <c r="AH1134">
        <v>4578</v>
      </c>
      <c r="AI1134" t="s">
        <v>120</v>
      </c>
      <c r="AJ1134" t="s">
        <v>120</v>
      </c>
      <c r="AK1134" s="55">
        <v>44516.151226851849</v>
      </c>
      <c r="AL1134" s="55">
        <v>44516.250243055554</v>
      </c>
      <c r="AM1134" t="s">
        <v>8</v>
      </c>
      <c r="AN1134" t="s">
        <v>3455</v>
      </c>
      <c r="AO1134" t="s">
        <v>32</v>
      </c>
      <c r="AP1134" t="s">
        <v>33</v>
      </c>
      <c r="AQ1134">
        <v>3</v>
      </c>
      <c r="AR1134" t="s">
        <v>161</v>
      </c>
      <c r="AS1134" t="s">
        <v>3454</v>
      </c>
      <c r="AT1134" s="53">
        <v>36161</v>
      </c>
      <c r="AU1134" t="s">
        <v>240</v>
      </c>
      <c r="AV1134" t="s">
        <v>161</v>
      </c>
      <c r="AW1134" t="s">
        <v>8</v>
      </c>
      <c r="AX1134" s="53">
        <v>44249</v>
      </c>
      <c r="AY1134" t="s">
        <v>123</v>
      </c>
      <c r="AZ1134" t="s">
        <v>52</v>
      </c>
      <c r="BA1134" t="s">
        <v>53</v>
      </c>
      <c r="BB1134" t="s">
        <v>233</v>
      </c>
      <c r="BC1134" t="s">
        <v>120</v>
      </c>
      <c r="BD1134" t="s">
        <v>124</v>
      </c>
      <c r="BE1134" t="s">
        <v>120</v>
      </c>
    </row>
    <row r="1135" spans="1:57" hidden="1" x14ac:dyDescent="0.3">
      <c r="A1135" s="55">
        <v>44515</v>
      </c>
      <c r="B1135" t="s">
        <v>13</v>
      </c>
      <c r="C1135" t="s">
        <v>32</v>
      </c>
      <c r="D1135" t="s">
        <v>33</v>
      </c>
      <c r="E1135">
        <v>3</v>
      </c>
      <c r="F1135" t="s">
        <v>52</v>
      </c>
      <c r="G1135" t="s">
        <v>53</v>
      </c>
      <c r="H1135" t="s">
        <v>116</v>
      </c>
      <c r="I1135" t="s">
        <v>69</v>
      </c>
      <c r="J1135" s="55">
        <v>44514</v>
      </c>
      <c r="K1135" s="55">
        <v>44515</v>
      </c>
      <c r="L1135">
        <v>4</v>
      </c>
      <c r="M1135" t="s">
        <v>117</v>
      </c>
      <c r="N1135">
        <v>0</v>
      </c>
      <c r="O1135">
        <v>12697140</v>
      </c>
      <c r="P1135" t="s">
        <v>118</v>
      </c>
      <c r="Q1135">
        <v>61240</v>
      </c>
      <c r="R1135">
        <v>0</v>
      </c>
      <c r="S1135">
        <v>1.9040056824999999E-2</v>
      </c>
      <c r="T1135" s="19">
        <v>517502.17</v>
      </c>
      <c r="U1135" s="19">
        <v>383787.83</v>
      </c>
      <c r="V1135" s="19">
        <f t="shared" si="17"/>
        <v>-133714.33999999997</v>
      </c>
      <c r="W1135">
        <v>-121220.41</v>
      </c>
      <c r="X1135">
        <v>0</v>
      </c>
      <c r="Y1135">
        <v>-121220.41</v>
      </c>
      <c r="Z1135">
        <v>-12493.93</v>
      </c>
      <c r="AA1135">
        <v>517502.17</v>
      </c>
      <c r="AB1135">
        <v>-2.414275866708</v>
      </c>
      <c r="AC1135">
        <v>-2.0285919654979998</v>
      </c>
      <c r="AD1135" s="55">
        <v>44516.209247685183</v>
      </c>
      <c r="AE1135" s="55">
        <v>44516.336430868054</v>
      </c>
      <c r="AF1135">
        <v>61240</v>
      </c>
      <c r="AG1135" t="s">
        <v>3456</v>
      </c>
      <c r="AH1135" t="s">
        <v>3457</v>
      </c>
      <c r="AI1135" t="s">
        <v>120</v>
      </c>
      <c r="AJ1135" t="s">
        <v>120</v>
      </c>
      <c r="AK1135" s="55">
        <v>44516.151273148149</v>
      </c>
      <c r="AL1135" s="55">
        <v>44516.250254629631</v>
      </c>
      <c r="AM1135" t="s">
        <v>13</v>
      </c>
      <c r="AN1135" t="s">
        <v>3458</v>
      </c>
      <c r="AO1135" t="s">
        <v>32</v>
      </c>
      <c r="AP1135" t="s">
        <v>33</v>
      </c>
      <c r="AQ1135">
        <v>3</v>
      </c>
      <c r="AR1135" t="s">
        <v>122</v>
      </c>
      <c r="AS1135" t="s">
        <v>3456</v>
      </c>
      <c r="AT1135" s="53">
        <v>36161</v>
      </c>
      <c r="AU1135" t="s">
        <v>232</v>
      </c>
      <c r="AV1135" t="s">
        <v>122</v>
      </c>
      <c r="AW1135" t="s">
        <v>13</v>
      </c>
      <c r="AX1135" s="53">
        <v>44249</v>
      </c>
      <c r="AY1135" t="s">
        <v>123</v>
      </c>
      <c r="AZ1135" t="s">
        <v>52</v>
      </c>
      <c r="BA1135" t="s">
        <v>53</v>
      </c>
      <c r="BB1135" t="s">
        <v>233</v>
      </c>
      <c r="BC1135" t="s">
        <v>120</v>
      </c>
      <c r="BD1135" t="s">
        <v>124</v>
      </c>
      <c r="BE1135" t="s">
        <v>120</v>
      </c>
    </row>
    <row r="1136" spans="1:57" hidden="1" x14ac:dyDescent="0.3">
      <c r="A1136" s="55">
        <v>44515</v>
      </c>
      <c r="B1136" t="s">
        <v>8</v>
      </c>
      <c r="C1136" t="s">
        <v>32</v>
      </c>
      <c r="D1136" t="s">
        <v>33</v>
      </c>
      <c r="E1136">
        <v>3</v>
      </c>
      <c r="F1136" t="s">
        <v>52</v>
      </c>
      <c r="G1136" t="s">
        <v>53</v>
      </c>
      <c r="H1136" t="s">
        <v>116</v>
      </c>
      <c r="I1136" t="s">
        <v>69</v>
      </c>
      <c r="J1136" s="55">
        <v>44514</v>
      </c>
      <c r="K1136" s="55">
        <v>44515</v>
      </c>
      <c r="L1136">
        <v>4</v>
      </c>
      <c r="M1136" t="s">
        <v>117</v>
      </c>
      <c r="N1136">
        <v>0</v>
      </c>
      <c r="O1136">
        <v>12697140</v>
      </c>
      <c r="P1136" t="s">
        <v>118</v>
      </c>
      <c r="Q1136">
        <v>61243</v>
      </c>
      <c r="R1136">
        <v>0</v>
      </c>
      <c r="S1136">
        <v>1.3652768892999999E-2</v>
      </c>
      <c r="T1136" s="19">
        <v>371077.54424070899</v>
      </c>
      <c r="U1136" s="19">
        <v>382254.94082474202</v>
      </c>
      <c r="V1136" s="19">
        <f t="shared" si="17"/>
        <v>11177.396584033035</v>
      </c>
      <c r="W1136">
        <v>0</v>
      </c>
      <c r="X1136">
        <v>0</v>
      </c>
      <c r="Y1136">
        <v>0</v>
      </c>
      <c r="Z1136">
        <v>11177.396584033</v>
      </c>
      <c r="AA1136">
        <v>371077.54424070899</v>
      </c>
      <c r="AB1136">
        <v>3.012145778561</v>
      </c>
      <c r="AC1136">
        <v>3.4374249642989998</v>
      </c>
      <c r="AD1136" s="55">
        <v>44516.209247685183</v>
      </c>
      <c r="AE1136" s="55">
        <v>44516.336430868054</v>
      </c>
      <c r="AF1136">
        <v>61243</v>
      </c>
      <c r="AG1136" t="s">
        <v>3459</v>
      </c>
      <c r="AH1136">
        <v>6383</v>
      </c>
      <c r="AI1136" t="s">
        <v>120</v>
      </c>
      <c r="AJ1136" t="s">
        <v>120</v>
      </c>
      <c r="AK1136" s="55">
        <v>44516.151226851849</v>
      </c>
      <c r="AL1136" s="55">
        <v>44516.250243055554</v>
      </c>
      <c r="AM1136" t="s">
        <v>8</v>
      </c>
      <c r="AN1136">
        <v>6250025</v>
      </c>
      <c r="AO1136" t="s">
        <v>32</v>
      </c>
      <c r="AP1136" t="s">
        <v>33</v>
      </c>
      <c r="AQ1136">
        <v>3</v>
      </c>
      <c r="AR1136" t="s">
        <v>161</v>
      </c>
      <c r="AS1136" t="s">
        <v>3459</v>
      </c>
      <c r="AT1136" s="53">
        <v>36161</v>
      </c>
      <c r="AU1136" t="s">
        <v>240</v>
      </c>
      <c r="AV1136" t="s">
        <v>161</v>
      </c>
      <c r="AW1136" t="s">
        <v>8</v>
      </c>
      <c r="AX1136" s="53">
        <v>44249</v>
      </c>
      <c r="AY1136" t="s">
        <v>123</v>
      </c>
      <c r="AZ1136" t="s">
        <v>52</v>
      </c>
      <c r="BA1136" t="s">
        <v>53</v>
      </c>
      <c r="BB1136" t="s">
        <v>233</v>
      </c>
      <c r="BC1136" t="s">
        <v>120</v>
      </c>
      <c r="BD1136" t="s">
        <v>124</v>
      </c>
      <c r="BE1136" t="s">
        <v>120</v>
      </c>
    </row>
    <row r="1137" spans="1:57" hidden="1" x14ac:dyDescent="0.3">
      <c r="A1137" s="55">
        <v>44515</v>
      </c>
      <c r="B1137" t="s">
        <v>6</v>
      </c>
      <c r="C1137" t="s">
        <v>32</v>
      </c>
      <c r="D1137" t="s">
        <v>33</v>
      </c>
      <c r="E1137">
        <v>3</v>
      </c>
      <c r="F1137" t="s">
        <v>52</v>
      </c>
      <c r="G1137" t="s">
        <v>53</v>
      </c>
      <c r="H1137" t="s">
        <v>116</v>
      </c>
      <c r="I1137" t="s">
        <v>69</v>
      </c>
      <c r="J1137" s="55">
        <v>44514</v>
      </c>
      <c r="K1137" s="55">
        <v>44515</v>
      </c>
      <c r="L1137">
        <v>4</v>
      </c>
      <c r="M1137" t="s">
        <v>117</v>
      </c>
      <c r="N1137">
        <v>0</v>
      </c>
      <c r="O1137">
        <v>12697140</v>
      </c>
      <c r="P1137" t="s">
        <v>118</v>
      </c>
      <c r="Q1137">
        <v>61249</v>
      </c>
      <c r="R1137">
        <v>0</v>
      </c>
      <c r="S1137">
        <v>8.3757222999999992E-3</v>
      </c>
      <c r="T1137" s="19">
        <v>227649.24</v>
      </c>
      <c r="U1137" s="19">
        <v>218892.32</v>
      </c>
      <c r="V1137" s="19">
        <f t="shared" si="17"/>
        <v>-8756.9199999999837</v>
      </c>
      <c r="W1137">
        <v>0</v>
      </c>
      <c r="X1137">
        <v>0</v>
      </c>
      <c r="Y1137">
        <v>0</v>
      </c>
      <c r="Z1137">
        <v>-8756.9199999999801</v>
      </c>
      <c r="AA1137">
        <v>227649.24</v>
      </c>
      <c r="AB1137">
        <v>-3.8466721874409999</v>
      </c>
      <c r="AC1137">
        <v>-3.508771929825</v>
      </c>
      <c r="AD1137" s="55">
        <v>44516.209247685183</v>
      </c>
      <c r="AE1137" s="55">
        <v>44516.336430868054</v>
      </c>
      <c r="AF1137">
        <v>61249</v>
      </c>
      <c r="AG1137" t="s">
        <v>3460</v>
      </c>
      <c r="AH1137">
        <v>1308</v>
      </c>
      <c r="AI1137" t="s">
        <v>120</v>
      </c>
      <c r="AJ1137">
        <v>0</v>
      </c>
      <c r="AK1137" s="55">
        <v>44516.15121527778</v>
      </c>
      <c r="AL1137" s="55">
        <v>44516.250243055554</v>
      </c>
      <c r="AM1137" t="s">
        <v>6</v>
      </c>
      <c r="AN1137" t="s">
        <v>3461</v>
      </c>
      <c r="AO1137" t="s">
        <v>32</v>
      </c>
      <c r="AP1137" t="s">
        <v>33</v>
      </c>
      <c r="AQ1137">
        <v>3</v>
      </c>
      <c r="AR1137" t="s">
        <v>170</v>
      </c>
      <c r="AS1137" t="s">
        <v>3460</v>
      </c>
      <c r="AT1137" s="53">
        <v>36161</v>
      </c>
      <c r="AU1137" t="s">
        <v>242</v>
      </c>
      <c r="AV1137" t="s">
        <v>170</v>
      </c>
      <c r="AW1137" t="s">
        <v>6</v>
      </c>
      <c r="AX1137" s="53">
        <v>44249</v>
      </c>
      <c r="AY1137" t="s">
        <v>123</v>
      </c>
      <c r="AZ1137" t="s">
        <v>52</v>
      </c>
      <c r="BA1137" t="s">
        <v>53</v>
      </c>
      <c r="BB1137" t="s">
        <v>233</v>
      </c>
      <c r="BC1137" t="s">
        <v>120</v>
      </c>
      <c r="BD1137" t="s">
        <v>124</v>
      </c>
      <c r="BE1137" t="s">
        <v>120</v>
      </c>
    </row>
    <row r="1138" spans="1:57" hidden="1" x14ac:dyDescent="0.3">
      <c r="A1138" s="55">
        <v>44515</v>
      </c>
      <c r="B1138" t="s">
        <v>8</v>
      </c>
      <c r="C1138" t="s">
        <v>32</v>
      </c>
      <c r="D1138" t="s">
        <v>33</v>
      </c>
      <c r="E1138">
        <v>3</v>
      </c>
      <c r="F1138" t="s">
        <v>52</v>
      </c>
      <c r="G1138" t="s">
        <v>53</v>
      </c>
      <c r="H1138" t="s">
        <v>116</v>
      </c>
      <c r="I1138" t="s">
        <v>69</v>
      </c>
      <c r="J1138" s="55">
        <v>44514</v>
      </c>
      <c r="K1138" s="55">
        <v>44515</v>
      </c>
      <c r="L1138">
        <v>4</v>
      </c>
      <c r="M1138" t="s">
        <v>117</v>
      </c>
      <c r="N1138">
        <v>0</v>
      </c>
      <c r="O1138">
        <v>12697140</v>
      </c>
      <c r="P1138" t="s">
        <v>118</v>
      </c>
      <c r="Q1138">
        <v>61250</v>
      </c>
      <c r="R1138">
        <v>0</v>
      </c>
      <c r="S1138">
        <v>3.5918783028000001E-2</v>
      </c>
      <c r="T1138" s="19">
        <v>976260.12</v>
      </c>
      <c r="U1138" s="19">
        <v>818223.74</v>
      </c>
      <c r="V1138" s="19">
        <f t="shared" si="17"/>
        <v>-158036.38</v>
      </c>
      <c r="W1138">
        <v>-120932.44</v>
      </c>
      <c r="X1138">
        <v>0</v>
      </c>
      <c r="Y1138">
        <v>-120932.44</v>
      </c>
      <c r="Z1138">
        <v>-37103.94</v>
      </c>
      <c r="AA1138">
        <v>976260.12</v>
      </c>
      <c r="AB1138">
        <v>-3.8006202691139999</v>
      </c>
      <c r="AC1138">
        <v>-3.403465346535</v>
      </c>
      <c r="AD1138" s="55">
        <v>44516.209247685183</v>
      </c>
      <c r="AE1138" s="55">
        <v>44516.336430868054</v>
      </c>
      <c r="AF1138">
        <v>61250</v>
      </c>
      <c r="AG1138" t="s">
        <v>3462</v>
      </c>
      <c r="AH1138">
        <v>8750</v>
      </c>
      <c r="AI1138" t="s">
        <v>120</v>
      </c>
      <c r="AJ1138" t="s">
        <v>120</v>
      </c>
      <c r="AK1138" s="55">
        <v>44516.151226851849</v>
      </c>
      <c r="AL1138" s="55">
        <v>44516.250243055554</v>
      </c>
      <c r="AM1138" t="s">
        <v>8</v>
      </c>
      <c r="AN1138" t="s">
        <v>3463</v>
      </c>
      <c r="AO1138" t="s">
        <v>32</v>
      </c>
      <c r="AP1138" t="s">
        <v>33</v>
      </c>
      <c r="AQ1138">
        <v>3</v>
      </c>
      <c r="AR1138" t="s">
        <v>161</v>
      </c>
      <c r="AS1138" t="s">
        <v>3462</v>
      </c>
      <c r="AT1138" s="53">
        <v>36161</v>
      </c>
      <c r="AU1138" t="s">
        <v>240</v>
      </c>
      <c r="AV1138" t="s">
        <v>161</v>
      </c>
      <c r="AW1138" t="s">
        <v>8</v>
      </c>
      <c r="AX1138" s="53">
        <v>44249</v>
      </c>
      <c r="AY1138" t="s">
        <v>123</v>
      </c>
      <c r="AZ1138" t="s">
        <v>52</v>
      </c>
      <c r="BA1138" t="s">
        <v>53</v>
      </c>
      <c r="BB1138" t="s">
        <v>233</v>
      </c>
      <c r="BC1138" t="s">
        <v>120</v>
      </c>
      <c r="BD1138" t="s">
        <v>124</v>
      </c>
      <c r="BE1138" t="s">
        <v>120</v>
      </c>
    </row>
    <row r="1139" spans="1:57" hidden="1" x14ac:dyDescent="0.3">
      <c r="A1139" s="55">
        <v>44515</v>
      </c>
      <c r="B1139" t="s">
        <v>8</v>
      </c>
      <c r="C1139" t="s">
        <v>32</v>
      </c>
      <c r="D1139" t="s">
        <v>33</v>
      </c>
      <c r="E1139">
        <v>3</v>
      </c>
      <c r="F1139" t="s">
        <v>52</v>
      </c>
      <c r="G1139" t="s">
        <v>53</v>
      </c>
      <c r="H1139" t="s">
        <v>116</v>
      </c>
      <c r="I1139" t="s">
        <v>69</v>
      </c>
      <c r="J1139" s="55">
        <v>44514</v>
      </c>
      <c r="K1139" s="55">
        <v>44515</v>
      </c>
      <c r="L1139">
        <v>4</v>
      </c>
      <c r="M1139" t="s">
        <v>117</v>
      </c>
      <c r="N1139">
        <v>0</v>
      </c>
      <c r="O1139">
        <v>12697140</v>
      </c>
      <c r="P1139" t="s">
        <v>118</v>
      </c>
      <c r="Q1139">
        <v>61309</v>
      </c>
      <c r="R1139">
        <v>0</v>
      </c>
      <c r="S1139">
        <v>8.0808127410000007E-3</v>
      </c>
      <c r="T1139" s="19">
        <v>219633.7</v>
      </c>
      <c r="U1139" s="19">
        <v>215648.87</v>
      </c>
      <c r="V1139" s="19">
        <f t="shared" si="17"/>
        <v>-3984.8300000000163</v>
      </c>
      <c r="W1139">
        <v>0</v>
      </c>
      <c r="X1139">
        <v>0</v>
      </c>
      <c r="Y1139">
        <v>0</v>
      </c>
      <c r="Z1139">
        <v>-3984.8300000000199</v>
      </c>
      <c r="AA1139">
        <v>219633.7</v>
      </c>
      <c r="AB1139">
        <v>-1.8143071851000001</v>
      </c>
      <c r="AC1139">
        <v>-1.408953094346</v>
      </c>
      <c r="AD1139" s="55">
        <v>44516.209247685183</v>
      </c>
      <c r="AE1139" s="55">
        <v>44516.336430868054</v>
      </c>
      <c r="AF1139">
        <v>61309</v>
      </c>
      <c r="AG1139" t="s">
        <v>3464</v>
      </c>
      <c r="AH1139">
        <v>9202</v>
      </c>
      <c r="AI1139" t="s">
        <v>120</v>
      </c>
      <c r="AJ1139" t="s">
        <v>120</v>
      </c>
      <c r="AK1139" s="55">
        <v>44516.151226851849</v>
      </c>
      <c r="AL1139" s="55">
        <v>44516.250243055554</v>
      </c>
      <c r="AM1139" t="s">
        <v>8</v>
      </c>
      <c r="AN1139">
        <v>6014908</v>
      </c>
      <c r="AO1139" t="s">
        <v>32</v>
      </c>
      <c r="AP1139" t="s">
        <v>33</v>
      </c>
      <c r="AQ1139">
        <v>3</v>
      </c>
      <c r="AR1139" t="s">
        <v>161</v>
      </c>
      <c r="AS1139" t="s">
        <v>3464</v>
      </c>
      <c r="AT1139" s="53">
        <v>36161</v>
      </c>
      <c r="AU1139" t="s">
        <v>240</v>
      </c>
      <c r="AV1139" t="s">
        <v>161</v>
      </c>
      <c r="AW1139" t="s">
        <v>8</v>
      </c>
      <c r="AX1139" s="53">
        <v>44249</v>
      </c>
      <c r="AY1139" t="s">
        <v>123</v>
      </c>
      <c r="AZ1139" t="s">
        <v>52</v>
      </c>
      <c r="BA1139" t="s">
        <v>53</v>
      </c>
      <c r="BB1139" t="s">
        <v>233</v>
      </c>
      <c r="BC1139" t="s">
        <v>120</v>
      </c>
      <c r="BD1139" t="s">
        <v>124</v>
      </c>
      <c r="BE1139" t="s">
        <v>120</v>
      </c>
    </row>
    <row r="1140" spans="1:57" hidden="1" x14ac:dyDescent="0.3">
      <c r="A1140" s="55">
        <v>44515</v>
      </c>
      <c r="B1140" t="s">
        <v>11</v>
      </c>
      <c r="C1140" t="s">
        <v>32</v>
      </c>
      <c r="D1140" t="s">
        <v>33</v>
      </c>
      <c r="E1140">
        <v>3</v>
      </c>
      <c r="F1140" t="s">
        <v>52</v>
      </c>
      <c r="G1140" t="s">
        <v>53</v>
      </c>
      <c r="H1140" t="s">
        <v>116</v>
      </c>
      <c r="I1140" t="s">
        <v>69</v>
      </c>
      <c r="J1140" s="55">
        <v>44514</v>
      </c>
      <c r="K1140" s="55">
        <v>44515</v>
      </c>
      <c r="L1140">
        <v>4</v>
      </c>
      <c r="M1140" t="s">
        <v>117</v>
      </c>
      <c r="N1140">
        <v>0</v>
      </c>
      <c r="O1140">
        <v>12697140</v>
      </c>
      <c r="P1140" t="s">
        <v>118</v>
      </c>
      <c r="Q1140">
        <v>61323</v>
      </c>
      <c r="R1140">
        <v>0</v>
      </c>
      <c r="S1140">
        <v>1.5869530895000001E-2</v>
      </c>
      <c r="T1140" s="19">
        <v>431328.37</v>
      </c>
      <c r="U1140" s="19">
        <v>309550.81</v>
      </c>
      <c r="V1140" s="19">
        <f t="shared" si="17"/>
        <v>-121777.56</v>
      </c>
      <c r="W1140">
        <v>-125979.98</v>
      </c>
      <c r="X1140">
        <v>0</v>
      </c>
      <c r="Y1140">
        <v>-125979.98</v>
      </c>
      <c r="Z1140">
        <v>4202.42</v>
      </c>
      <c r="AA1140">
        <v>431328.37</v>
      </c>
      <c r="AB1140">
        <v>0.97429714627899999</v>
      </c>
      <c r="AC1140">
        <v>1.6242721421999999</v>
      </c>
      <c r="AD1140" s="55">
        <v>44516.209247685183</v>
      </c>
      <c r="AE1140" s="55">
        <v>44516.336430868054</v>
      </c>
      <c r="AF1140">
        <v>61323</v>
      </c>
      <c r="AG1140" t="s">
        <v>3465</v>
      </c>
      <c r="AH1140" t="s">
        <v>3466</v>
      </c>
      <c r="AI1140" t="s">
        <v>120</v>
      </c>
      <c r="AJ1140" t="s">
        <v>120</v>
      </c>
      <c r="AK1140" s="55">
        <v>44516.151261574072</v>
      </c>
      <c r="AL1140" s="55">
        <v>44516.250254629631</v>
      </c>
      <c r="AM1140" t="s">
        <v>11</v>
      </c>
      <c r="AN1140" t="s">
        <v>3467</v>
      </c>
      <c r="AO1140" t="s">
        <v>32</v>
      </c>
      <c r="AP1140" t="s">
        <v>33</v>
      </c>
      <c r="AQ1140">
        <v>3</v>
      </c>
      <c r="AR1140" t="s">
        <v>377</v>
      </c>
      <c r="AS1140" t="s">
        <v>3465</v>
      </c>
      <c r="AT1140" s="53">
        <v>36161</v>
      </c>
      <c r="AU1140" t="s">
        <v>378</v>
      </c>
      <c r="AV1140" t="s">
        <v>377</v>
      </c>
      <c r="AW1140" t="s">
        <v>11</v>
      </c>
      <c r="AX1140" s="53">
        <v>44249</v>
      </c>
      <c r="AY1140" t="s">
        <v>123</v>
      </c>
      <c r="AZ1140" t="s">
        <v>52</v>
      </c>
      <c r="BA1140" t="s">
        <v>53</v>
      </c>
      <c r="BB1140" t="s">
        <v>233</v>
      </c>
      <c r="BC1140" t="s">
        <v>120</v>
      </c>
      <c r="BD1140" t="s">
        <v>124</v>
      </c>
      <c r="BE1140" t="s">
        <v>120</v>
      </c>
    </row>
    <row r="1141" spans="1:57" hidden="1" x14ac:dyDescent="0.3">
      <c r="A1141" s="55">
        <v>44515</v>
      </c>
      <c r="B1141" t="s">
        <v>8</v>
      </c>
      <c r="C1141" t="s">
        <v>32</v>
      </c>
      <c r="D1141" t="s">
        <v>33</v>
      </c>
      <c r="E1141">
        <v>3</v>
      </c>
      <c r="F1141" t="s">
        <v>52</v>
      </c>
      <c r="G1141" t="s">
        <v>53</v>
      </c>
      <c r="H1141" t="s">
        <v>116</v>
      </c>
      <c r="I1141" t="s">
        <v>69</v>
      </c>
      <c r="J1141" s="55">
        <v>44514</v>
      </c>
      <c r="K1141" s="55">
        <v>44515</v>
      </c>
      <c r="L1141">
        <v>4</v>
      </c>
      <c r="M1141" t="s">
        <v>117</v>
      </c>
      <c r="N1141">
        <v>0</v>
      </c>
      <c r="O1141">
        <v>12697140</v>
      </c>
      <c r="P1141" t="s">
        <v>118</v>
      </c>
      <c r="Q1141">
        <v>61325</v>
      </c>
      <c r="R1141">
        <v>0</v>
      </c>
      <c r="S1141">
        <v>5.1618413670000002E-3</v>
      </c>
      <c r="T1141" s="19">
        <v>140297.06597428801</v>
      </c>
      <c r="U1141" s="19">
        <v>139355.40509322201</v>
      </c>
      <c r="V1141" s="19">
        <f t="shared" si="17"/>
        <v>-941.66088106599636</v>
      </c>
      <c r="W1141">
        <v>0</v>
      </c>
      <c r="X1141">
        <v>0</v>
      </c>
      <c r="Y1141">
        <v>0</v>
      </c>
      <c r="Z1141">
        <v>-941.66088106599602</v>
      </c>
      <c r="AA1141">
        <v>140297.06597428801</v>
      </c>
      <c r="AB1141">
        <v>-0.67119071559099996</v>
      </c>
      <c r="AC1141">
        <v>-0.26111364971599998</v>
      </c>
      <c r="AD1141" s="55">
        <v>44516.209247685183</v>
      </c>
      <c r="AE1141" s="55">
        <v>44516.336430868054</v>
      </c>
      <c r="AF1141">
        <v>61325</v>
      </c>
      <c r="AG1141" t="s">
        <v>3468</v>
      </c>
      <c r="AH1141">
        <v>4506</v>
      </c>
      <c r="AI1141" t="s">
        <v>120</v>
      </c>
      <c r="AJ1141" t="s">
        <v>120</v>
      </c>
      <c r="AK1141" s="55">
        <v>44516.151226851849</v>
      </c>
      <c r="AL1141" s="55">
        <v>44516.250243055554</v>
      </c>
      <c r="AM1141" t="s">
        <v>8</v>
      </c>
      <c r="AN1141">
        <v>6250865</v>
      </c>
      <c r="AO1141" t="s">
        <v>32</v>
      </c>
      <c r="AP1141" t="s">
        <v>33</v>
      </c>
      <c r="AQ1141">
        <v>3</v>
      </c>
      <c r="AR1141" t="s">
        <v>161</v>
      </c>
      <c r="AS1141" t="s">
        <v>3468</v>
      </c>
      <c r="AT1141" s="53">
        <v>36161</v>
      </c>
      <c r="AU1141" t="s">
        <v>240</v>
      </c>
      <c r="AV1141" t="s">
        <v>161</v>
      </c>
      <c r="AW1141" t="s">
        <v>8</v>
      </c>
      <c r="AX1141" s="53">
        <v>44249</v>
      </c>
      <c r="AY1141" t="s">
        <v>123</v>
      </c>
      <c r="AZ1141" t="s">
        <v>52</v>
      </c>
      <c r="BA1141" t="s">
        <v>53</v>
      </c>
      <c r="BB1141" t="s">
        <v>233</v>
      </c>
      <c r="BC1141" t="s">
        <v>120</v>
      </c>
      <c r="BD1141" t="s">
        <v>124</v>
      </c>
      <c r="BE1141" t="s">
        <v>120</v>
      </c>
    </row>
    <row r="1142" spans="1:57" hidden="1" x14ac:dyDescent="0.3">
      <c r="A1142" s="55">
        <v>44515</v>
      </c>
      <c r="B1142" t="s">
        <v>13</v>
      </c>
      <c r="C1142" t="s">
        <v>32</v>
      </c>
      <c r="D1142" t="s">
        <v>33</v>
      </c>
      <c r="E1142">
        <v>3</v>
      </c>
      <c r="F1142" t="s">
        <v>52</v>
      </c>
      <c r="G1142" t="s">
        <v>53</v>
      </c>
      <c r="H1142" t="s">
        <v>116</v>
      </c>
      <c r="I1142" t="s">
        <v>69</v>
      </c>
      <c r="J1142" s="55">
        <v>44514</v>
      </c>
      <c r="K1142" s="55">
        <v>44515</v>
      </c>
      <c r="L1142">
        <v>4</v>
      </c>
      <c r="M1142" t="s">
        <v>117</v>
      </c>
      <c r="N1142">
        <v>0</v>
      </c>
      <c r="O1142">
        <v>12697140</v>
      </c>
      <c r="P1142" t="s">
        <v>118</v>
      </c>
      <c r="Q1142">
        <v>61378</v>
      </c>
      <c r="R1142">
        <v>0</v>
      </c>
      <c r="S1142">
        <v>6.2707762062999994E-2</v>
      </c>
      <c r="T1142" s="19">
        <v>1704375.32</v>
      </c>
      <c r="U1142" s="19">
        <v>1547366.41</v>
      </c>
      <c r="V1142" s="19">
        <f t="shared" si="17"/>
        <v>-157008.91000000015</v>
      </c>
      <c r="W1142">
        <v>-123292.83</v>
      </c>
      <c r="X1142">
        <v>0</v>
      </c>
      <c r="Y1142">
        <v>-123292.83</v>
      </c>
      <c r="Z1142">
        <v>-33716.080000000104</v>
      </c>
      <c r="AA1142">
        <v>1704375.32</v>
      </c>
      <c r="AB1142">
        <v>-1.978207476039</v>
      </c>
      <c r="AC1142">
        <v>-1.5908007626309999</v>
      </c>
      <c r="AD1142" s="55">
        <v>44516.209247685183</v>
      </c>
      <c r="AE1142" s="55">
        <v>44516.336430868054</v>
      </c>
      <c r="AF1142">
        <v>61378</v>
      </c>
      <c r="AG1142" t="s">
        <v>3469</v>
      </c>
      <c r="AH1142" t="s">
        <v>3470</v>
      </c>
      <c r="AI1142" t="s">
        <v>120</v>
      </c>
      <c r="AJ1142">
        <v>0</v>
      </c>
      <c r="AK1142" s="55">
        <v>44516.151273148149</v>
      </c>
      <c r="AL1142" s="55">
        <v>44516.250254629631</v>
      </c>
      <c r="AM1142" t="s">
        <v>13</v>
      </c>
      <c r="AN1142" t="s">
        <v>3471</v>
      </c>
      <c r="AO1142" t="s">
        <v>32</v>
      </c>
      <c r="AP1142" t="s">
        <v>33</v>
      </c>
      <c r="AQ1142">
        <v>3</v>
      </c>
      <c r="AR1142" t="s">
        <v>122</v>
      </c>
      <c r="AS1142" t="s">
        <v>3469</v>
      </c>
      <c r="AT1142" s="53">
        <v>36161</v>
      </c>
      <c r="AU1142" t="s">
        <v>232</v>
      </c>
      <c r="AV1142" t="s">
        <v>122</v>
      </c>
      <c r="AW1142" t="s">
        <v>13</v>
      </c>
      <c r="AX1142" s="53">
        <v>44249</v>
      </c>
      <c r="AY1142" t="s">
        <v>123</v>
      </c>
      <c r="AZ1142" t="s">
        <v>52</v>
      </c>
      <c r="BA1142" t="s">
        <v>53</v>
      </c>
      <c r="BB1142" t="s">
        <v>233</v>
      </c>
      <c r="BC1142" t="s">
        <v>120</v>
      </c>
      <c r="BD1142" t="s">
        <v>124</v>
      </c>
      <c r="BE1142" t="s">
        <v>120</v>
      </c>
    </row>
    <row r="1143" spans="1:57" hidden="1" x14ac:dyDescent="0.3">
      <c r="A1143" s="55">
        <v>44515</v>
      </c>
      <c r="B1143" t="s">
        <v>4</v>
      </c>
      <c r="C1143" t="s">
        <v>32</v>
      </c>
      <c r="D1143" t="s">
        <v>33</v>
      </c>
      <c r="E1143">
        <v>3</v>
      </c>
      <c r="F1143" t="s">
        <v>52</v>
      </c>
      <c r="G1143" t="s">
        <v>53</v>
      </c>
      <c r="H1143" t="s">
        <v>116</v>
      </c>
      <c r="I1143" t="s">
        <v>69</v>
      </c>
      <c r="J1143" s="55">
        <v>44514</v>
      </c>
      <c r="K1143" s="55">
        <v>44515</v>
      </c>
      <c r="L1143">
        <v>4</v>
      </c>
      <c r="M1143" t="s">
        <v>117</v>
      </c>
      <c r="N1143">
        <v>0</v>
      </c>
      <c r="O1143">
        <v>12697140</v>
      </c>
      <c r="P1143" t="s">
        <v>118</v>
      </c>
      <c r="Q1143">
        <v>61387</v>
      </c>
      <c r="R1143">
        <v>0</v>
      </c>
      <c r="S1143">
        <v>1.7231905451E-2</v>
      </c>
      <c r="T1143" s="19">
        <v>468357.24</v>
      </c>
      <c r="U1143" s="19">
        <v>467564.83</v>
      </c>
      <c r="V1143" s="19">
        <f t="shared" si="17"/>
        <v>-792.40999999997439</v>
      </c>
      <c r="W1143">
        <v>0</v>
      </c>
      <c r="X1143">
        <v>0</v>
      </c>
      <c r="Y1143">
        <v>0</v>
      </c>
      <c r="Z1143">
        <v>-792.40999999997405</v>
      </c>
      <c r="AA1143">
        <v>468357.24</v>
      </c>
      <c r="AB1143">
        <v>-0.169189228291</v>
      </c>
      <c r="AC1143">
        <v>0.435988902101</v>
      </c>
      <c r="AD1143" s="55">
        <v>44516.209247685183</v>
      </c>
      <c r="AE1143" s="55">
        <v>44516.336430868054</v>
      </c>
      <c r="AF1143">
        <v>61387</v>
      </c>
      <c r="AG1143" t="s">
        <v>3472</v>
      </c>
      <c r="AH1143" t="s">
        <v>3473</v>
      </c>
      <c r="AI1143" t="s">
        <v>120</v>
      </c>
      <c r="AJ1143" t="s">
        <v>120</v>
      </c>
      <c r="AK1143" s="55">
        <v>44516.151192129626</v>
      </c>
      <c r="AL1143" s="55">
        <v>44516.250243055554</v>
      </c>
      <c r="AM1143" t="s">
        <v>4</v>
      </c>
      <c r="AN1143" t="s">
        <v>3474</v>
      </c>
      <c r="AO1143" t="s">
        <v>32</v>
      </c>
      <c r="AP1143" t="s">
        <v>33</v>
      </c>
      <c r="AQ1143">
        <v>3</v>
      </c>
      <c r="AR1143" t="s">
        <v>206</v>
      </c>
      <c r="AS1143" t="s">
        <v>3472</v>
      </c>
      <c r="AT1143" s="53">
        <v>36161</v>
      </c>
      <c r="AU1143" t="s">
        <v>243</v>
      </c>
      <c r="AV1143" t="s">
        <v>206</v>
      </c>
      <c r="AW1143" t="s">
        <v>4</v>
      </c>
      <c r="AX1143" s="53">
        <v>44249</v>
      </c>
      <c r="AY1143" t="s">
        <v>123</v>
      </c>
      <c r="AZ1143" t="s">
        <v>52</v>
      </c>
      <c r="BA1143" t="s">
        <v>53</v>
      </c>
      <c r="BB1143" t="s">
        <v>233</v>
      </c>
      <c r="BC1143" t="s">
        <v>120</v>
      </c>
      <c r="BD1143" t="s">
        <v>124</v>
      </c>
      <c r="BE1143" t="s">
        <v>120</v>
      </c>
    </row>
    <row r="1144" spans="1:57" hidden="1" x14ac:dyDescent="0.3">
      <c r="A1144" s="55">
        <v>44515</v>
      </c>
      <c r="B1144" t="s">
        <v>5</v>
      </c>
      <c r="C1144" t="s">
        <v>32</v>
      </c>
      <c r="D1144" t="s">
        <v>33</v>
      </c>
      <c r="E1144">
        <v>3</v>
      </c>
      <c r="F1144" t="s">
        <v>52</v>
      </c>
      <c r="G1144" t="s">
        <v>53</v>
      </c>
      <c r="H1144" t="s">
        <v>116</v>
      </c>
      <c r="I1144" t="s">
        <v>69</v>
      </c>
      <c r="J1144" s="55">
        <v>44514</v>
      </c>
      <c r="K1144" s="55">
        <v>44515</v>
      </c>
      <c r="L1144">
        <v>4</v>
      </c>
      <c r="M1144" t="s">
        <v>117</v>
      </c>
      <c r="N1144">
        <v>0</v>
      </c>
      <c r="O1144">
        <v>12697140</v>
      </c>
      <c r="P1144" t="s">
        <v>118</v>
      </c>
      <c r="Q1144">
        <v>61431</v>
      </c>
      <c r="R1144">
        <v>0</v>
      </c>
      <c r="S1144">
        <v>9.5008396109999994E-3</v>
      </c>
      <c r="T1144" s="19">
        <v>258229.54</v>
      </c>
      <c r="U1144" s="19">
        <v>256032.81</v>
      </c>
      <c r="V1144" s="19">
        <f t="shared" si="17"/>
        <v>-2196.7300000000105</v>
      </c>
      <c r="W1144">
        <v>0</v>
      </c>
      <c r="X1144">
        <v>0</v>
      </c>
      <c r="Y1144">
        <v>0</v>
      </c>
      <c r="Z1144">
        <v>-2196.73000000001</v>
      </c>
      <c r="AA1144">
        <v>258229.54</v>
      </c>
      <c r="AB1144">
        <v>-0.85068888710400004</v>
      </c>
      <c r="AC1144">
        <v>-0.73302469135799997</v>
      </c>
      <c r="AD1144" s="55">
        <v>44516.209247685183</v>
      </c>
      <c r="AE1144" s="55">
        <v>44516.336430868054</v>
      </c>
      <c r="AF1144">
        <v>61431</v>
      </c>
      <c r="AG1144" t="s">
        <v>3478</v>
      </c>
      <c r="AH1144" t="s">
        <v>3479</v>
      </c>
      <c r="AI1144" t="s">
        <v>120</v>
      </c>
      <c r="AJ1144">
        <v>0</v>
      </c>
      <c r="AK1144" s="55">
        <v>44516.151203703703</v>
      </c>
      <c r="AL1144" s="55">
        <v>44516.250243055554</v>
      </c>
      <c r="AM1144" t="s">
        <v>5</v>
      </c>
      <c r="AN1144" t="s">
        <v>3480</v>
      </c>
      <c r="AO1144" t="s">
        <v>32</v>
      </c>
      <c r="AP1144" t="s">
        <v>33</v>
      </c>
      <c r="AQ1144">
        <v>3</v>
      </c>
      <c r="AR1144" t="s">
        <v>167</v>
      </c>
      <c r="AS1144" t="s">
        <v>3478</v>
      </c>
      <c r="AT1144" s="53">
        <v>36161</v>
      </c>
      <c r="AU1144" t="s">
        <v>241</v>
      </c>
      <c r="AV1144" t="s">
        <v>167</v>
      </c>
      <c r="AW1144" t="s">
        <v>5</v>
      </c>
      <c r="AX1144" s="53">
        <v>44249</v>
      </c>
      <c r="AY1144" t="s">
        <v>123</v>
      </c>
      <c r="AZ1144" t="s">
        <v>52</v>
      </c>
      <c r="BA1144" t="s">
        <v>53</v>
      </c>
      <c r="BB1144" t="s">
        <v>233</v>
      </c>
      <c r="BC1144" t="s">
        <v>120</v>
      </c>
      <c r="BD1144" t="s">
        <v>124</v>
      </c>
      <c r="BE1144" t="s">
        <v>120</v>
      </c>
    </row>
    <row r="1145" spans="1:57" hidden="1" x14ac:dyDescent="0.3">
      <c r="A1145" s="55">
        <v>44515</v>
      </c>
      <c r="B1145" t="s">
        <v>8</v>
      </c>
      <c r="C1145" t="s">
        <v>32</v>
      </c>
      <c r="D1145" t="s">
        <v>272</v>
      </c>
      <c r="E1145">
        <v>3</v>
      </c>
      <c r="F1145" t="s">
        <v>52</v>
      </c>
      <c r="G1145" t="s">
        <v>53</v>
      </c>
      <c r="H1145" t="s">
        <v>116</v>
      </c>
      <c r="I1145" t="s">
        <v>69</v>
      </c>
      <c r="J1145" s="55">
        <v>44514</v>
      </c>
      <c r="K1145" s="55">
        <v>44515</v>
      </c>
      <c r="L1145">
        <v>4</v>
      </c>
      <c r="M1145" t="s">
        <v>117</v>
      </c>
      <c r="N1145">
        <v>0</v>
      </c>
      <c r="O1145">
        <v>12697140</v>
      </c>
      <c r="P1145" t="s">
        <v>118</v>
      </c>
      <c r="Q1145">
        <v>61456</v>
      </c>
      <c r="R1145">
        <v>0</v>
      </c>
      <c r="S1145">
        <v>9.5015728799999997E-3</v>
      </c>
      <c r="T1145" s="19">
        <v>258249.47</v>
      </c>
      <c r="U1145" s="19">
        <v>260303.01</v>
      </c>
      <c r="V1145" s="19">
        <f t="shared" si="17"/>
        <v>2053.5400000000081</v>
      </c>
      <c r="W1145">
        <v>0</v>
      </c>
      <c r="X1145">
        <v>0</v>
      </c>
      <c r="Y1145">
        <v>0</v>
      </c>
      <c r="Z1145">
        <v>2053.54000000001</v>
      </c>
      <c r="AA1145">
        <v>258249.47</v>
      </c>
      <c r="AB1145">
        <v>0.79517684973400005</v>
      </c>
      <c r="AC1145">
        <v>1.2113055181700001</v>
      </c>
      <c r="AD1145" s="55">
        <v>44516.209247685183</v>
      </c>
      <c r="AE1145" s="55">
        <v>44516.336430868054</v>
      </c>
      <c r="AF1145">
        <v>61456</v>
      </c>
      <c r="AG1145" t="s">
        <v>3481</v>
      </c>
      <c r="AH1145">
        <v>3283</v>
      </c>
      <c r="AI1145" t="s">
        <v>120</v>
      </c>
      <c r="AJ1145" t="s">
        <v>120</v>
      </c>
      <c r="AK1145" s="55">
        <v>44516.151226851849</v>
      </c>
      <c r="AL1145" s="55">
        <v>44516.250243055554</v>
      </c>
      <c r="AM1145" t="s">
        <v>8</v>
      </c>
      <c r="AN1145" t="s">
        <v>3482</v>
      </c>
      <c r="AO1145" t="s">
        <v>32</v>
      </c>
      <c r="AP1145" t="s">
        <v>272</v>
      </c>
      <c r="AQ1145">
        <v>3</v>
      </c>
      <c r="AR1145" t="s">
        <v>161</v>
      </c>
      <c r="AS1145" t="s">
        <v>3481</v>
      </c>
      <c r="AT1145" s="53">
        <v>36161</v>
      </c>
      <c r="AU1145" t="s">
        <v>240</v>
      </c>
      <c r="AV1145" t="s">
        <v>161</v>
      </c>
      <c r="AW1145" t="s">
        <v>8</v>
      </c>
      <c r="AX1145" s="53">
        <v>44249</v>
      </c>
      <c r="AY1145" t="s">
        <v>123</v>
      </c>
      <c r="AZ1145" t="s">
        <v>52</v>
      </c>
      <c r="BA1145" t="s">
        <v>53</v>
      </c>
      <c r="BB1145" t="s">
        <v>233</v>
      </c>
      <c r="BC1145" t="s">
        <v>120</v>
      </c>
      <c r="BD1145" t="s">
        <v>124</v>
      </c>
      <c r="BE1145" t="s">
        <v>120</v>
      </c>
    </row>
    <row r="1146" spans="1:57" hidden="1" x14ac:dyDescent="0.3">
      <c r="A1146" s="55">
        <v>44515</v>
      </c>
      <c r="B1146" t="s">
        <v>5</v>
      </c>
      <c r="C1146" t="s">
        <v>32</v>
      </c>
      <c r="D1146" t="s">
        <v>33</v>
      </c>
      <c r="E1146">
        <v>3</v>
      </c>
      <c r="F1146" t="s">
        <v>52</v>
      </c>
      <c r="G1146" t="s">
        <v>53</v>
      </c>
      <c r="H1146" t="s">
        <v>116</v>
      </c>
      <c r="I1146" t="s">
        <v>69</v>
      </c>
      <c r="J1146" s="55">
        <v>44514</v>
      </c>
      <c r="K1146" s="55">
        <v>44515</v>
      </c>
      <c r="L1146">
        <v>4</v>
      </c>
      <c r="M1146" t="s">
        <v>117</v>
      </c>
      <c r="N1146">
        <v>0</v>
      </c>
      <c r="O1146">
        <v>12697140</v>
      </c>
      <c r="P1146" t="s">
        <v>118</v>
      </c>
      <c r="Q1146">
        <v>61478</v>
      </c>
      <c r="R1146">
        <v>0</v>
      </c>
      <c r="S1146">
        <v>8.943927091E-3</v>
      </c>
      <c r="T1146" s="19">
        <v>243092.85</v>
      </c>
      <c r="U1146" s="19">
        <v>117925.01</v>
      </c>
      <c r="V1146" s="19">
        <f t="shared" si="17"/>
        <v>-125167.84000000001</v>
      </c>
      <c r="W1146">
        <v>-118300.47</v>
      </c>
      <c r="X1146">
        <v>0</v>
      </c>
      <c r="Y1146">
        <v>-118300.47</v>
      </c>
      <c r="Z1146">
        <v>-6867.3700000000099</v>
      </c>
      <c r="AA1146">
        <v>243092.85</v>
      </c>
      <c r="AB1146">
        <v>-2.824998760762</v>
      </c>
      <c r="AC1146">
        <v>-2.7096760336400001</v>
      </c>
      <c r="AD1146" s="55">
        <v>44516.209247685183</v>
      </c>
      <c r="AE1146" s="55">
        <v>44516.336430868054</v>
      </c>
      <c r="AF1146">
        <v>61478</v>
      </c>
      <c r="AG1146" t="s">
        <v>3483</v>
      </c>
      <c r="AH1146" t="s">
        <v>3484</v>
      </c>
      <c r="AI1146" t="s">
        <v>120</v>
      </c>
      <c r="AJ1146">
        <v>0</v>
      </c>
      <c r="AK1146" s="55">
        <v>44516.151203703703</v>
      </c>
      <c r="AL1146" s="55">
        <v>44516.250243055554</v>
      </c>
      <c r="AM1146" t="s">
        <v>5</v>
      </c>
      <c r="AN1146" t="s">
        <v>3485</v>
      </c>
      <c r="AO1146" t="s">
        <v>32</v>
      </c>
      <c r="AP1146" t="s">
        <v>33</v>
      </c>
      <c r="AQ1146">
        <v>3</v>
      </c>
      <c r="AR1146" t="s">
        <v>167</v>
      </c>
      <c r="AS1146" t="s">
        <v>3483</v>
      </c>
      <c r="AT1146" s="53">
        <v>36161</v>
      </c>
      <c r="AU1146" t="s">
        <v>241</v>
      </c>
      <c r="AV1146" t="s">
        <v>167</v>
      </c>
      <c r="AW1146" t="s">
        <v>5</v>
      </c>
      <c r="AX1146" s="53">
        <v>44249</v>
      </c>
      <c r="AY1146" t="s">
        <v>123</v>
      </c>
      <c r="AZ1146" t="s">
        <v>52</v>
      </c>
      <c r="BA1146" t="s">
        <v>53</v>
      </c>
      <c r="BB1146" t="s">
        <v>233</v>
      </c>
      <c r="BC1146" t="s">
        <v>120</v>
      </c>
      <c r="BD1146" t="s">
        <v>124</v>
      </c>
      <c r="BE1146" t="s">
        <v>120</v>
      </c>
    </row>
    <row r="1147" spans="1:57" hidden="1" x14ac:dyDescent="0.3">
      <c r="A1147" s="55">
        <v>44515</v>
      </c>
      <c r="B1147" t="s">
        <v>8</v>
      </c>
      <c r="C1147" t="s">
        <v>32</v>
      </c>
      <c r="D1147" t="s">
        <v>33</v>
      </c>
      <c r="E1147">
        <v>3</v>
      </c>
      <c r="F1147" t="s">
        <v>52</v>
      </c>
      <c r="G1147" t="s">
        <v>53</v>
      </c>
      <c r="H1147" t="s">
        <v>116</v>
      </c>
      <c r="I1147" t="s">
        <v>69</v>
      </c>
      <c r="J1147" s="55">
        <v>44514</v>
      </c>
      <c r="K1147" s="55">
        <v>44515</v>
      </c>
      <c r="L1147">
        <v>4</v>
      </c>
      <c r="M1147" t="s">
        <v>117</v>
      </c>
      <c r="N1147">
        <v>0</v>
      </c>
      <c r="O1147">
        <v>12697140</v>
      </c>
      <c r="P1147" t="s">
        <v>118</v>
      </c>
      <c r="Q1147">
        <v>61500</v>
      </c>
      <c r="R1147">
        <v>0</v>
      </c>
      <c r="S1147">
        <v>1.5654485116000001E-2</v>
      </c>
      <c r="T1147" s="19">
        <v>425483.5</v>
      </c>
      <c r="U1147" s="19">
        <v>436607.53</v>
      </c>
      <c r="V1147" s="19">
        <f t="shared" si="17"/>
        <v>11124.030000000028</v>
      </c>
      <c r="W1147">
        <v>0</v>
      </c>
      <c r="X1147">
        <v>0</v>
      </c>
      <c r="Y1147">
        <v>0</v>
      </c>
      <c r="Z1147">
        <v>11124.03</v>
      </c>
      <c r="AA1147">
        <v>425483.5</v>
      </c>
      <c r="AB1147">
        <v>2.614444508424</v>
      </c>
      <c r="AC1147">
        <v>3.0380830124089999</v>
      </c>
      <c r="AD1147" s="55">
        <v>44516.209247685183</v>
      </c>
      <c r="AE1147" s="55">
        <v>44516.336430868054</v>
      </c>
      <c r="AF1147">
        <v>61500</v>
      </c>
      <c r="AG1147" t="s">
        <v>3486</v>
      </c>
      <c r="AH1147">
        <v>3659</v>
      </c>
      <c r="AI1147" t="s">
        <v>120</v>
      </c>
      <c r="AJ1147">
        <v>0</v>
      </c>
      <c r="AK1147" s="55">
        <v>44516.151226851849</v>
      </c>
      <c r="AL1147" s="55">
        <v>44516.250243055554</v>
      </c>
      <c r="AM1147" t="s">
        <v>8</v>
      </c>
      <c r="AN1147" t="s">
        <v>3487</v>
      </c>
      <c r="AO1147" t="s">
        <v>32</v>
      </c>
      <c r="AP1147" t="s">
        <v>33</v>
      </c>
      <c r="AQ1147">
        <v>3</v>
      </c>
      <c r="AR1147" t="s">
        <v>161</v>
      </c>
      <c r="AS1147" t="s">
        <v>3486</v>
      </c>
      <c r="AT1147" s="53">
        <v>36161</v>
      </c>
      <c r="AU1147" t="s">
        <v>240</v>
      </c>
      <c r="AV1147" t="s">
        <v>161</v>
      </c>
      <c r="AW1147" t="s">
        <v>8</v>
      </c>
      <c r="AX1147" s="53">
        <v>44249</v>
      </c>
      <c r="AY1147" t="s">
        <v>123</v>
      </c>
      <c r="AZ1147" t="s">
        <v>52</v>
      </c>
      <c r="BA1147" t="s">
        <v>53</v>
      </c>
      <c r="BB1147" t="s">
        <v>233</v>
      </c>
      <c r="BC1147" t="s">
        <v>120</v>
      </c>
      <c r="BD1147" t="s">
        <v>124</v>
      </c>
      <c r="BE1147" t="s">
        <v>120</v>
      </c>
    </row>
    <row r="1148" spans="1:57" hidden="1" x14ac:dyDescent="0.3">
      <c r="A1148" s="55">
        <v>44515</v>
      </c>
      <c r="B1148" t="s">
        <v>13</v>
      </c>
      <c r="C1148" t="s">
        <v>32</v>
      </c>
      <c r="D1148" t="s">
        <v>33</v>
      </c>
      <c r="E1148">
        <v>3</v>
      </c>
      <c r="F1148" t="s">
        <v>52</v>
      </c>
      <c r="G1148" t="s">
        <v>53</v>
      </c>
      <c r="H1148" t="s">
        <v>116</v>
      </c>
      <c r="I1148" t="s">
        <v>69</v>
      </c>
      <c r="J1148" s="55">
        <v>44514</v>
      </c>
      <c r="K1148" s="55">
        <v>44515</v>
      </c>
      <c r="L1148">
        <v>4</v>
      </c>
      <c r="M1148" t="s">
        <v>117</v>
      </c>
      <c r="N1148">
        <v>0</v>
      </c>
      <c r="O1148">
        <v>12697140</v>
      </c>
      <c r="P1148" t="s">
        <v>118</v>
      </c>
      <c r="Q1148">
        <v>61680</v>
      </c>
      <c r="R1148">
        <v>0</v>
      </c>
      <c r="S1148">
        <v>0.12602839946200001</v>
      </c>
      <c r="T1148" s="19">
        <v>3425408.38</v>
      </c>
      <c r="U1148" s="19">
        <v>3162671.52</v>
      </c>
      <c r="V1148" s="19">
        <f t="shared" si="17"/>
        <v>-262736.85999999987</v>
      </c>
      <c r="W1148">
        <v>-249252.07</v>
      </c>
      <c r="X1148">
        <v>0</v>
      </c>
      <c r="Y1148">
        <v>-249252.07</v>
      </c>
      <c r="Z1148">
        <v>-13484.789999999901</v>
      </c>
      <c r="AA1148">
        <v>3425408.38</v>
      </c>
      <c r="AB1148">
        <v>-0.39366955714599999</v>
      </c>
      <c r="AC1148">
        <v>0</v>
      </c>
      <c r="AD1148" s="55">
        <v>44516.209247685183</v>
      </c>
      <c r="AE1148" s="55">
        <v>44516.336430868054</v>
      </c>
      <c r="AF1148">
        <v>61680</v>
      </c>
      <c r="AG1148" t="s">
        <v>3490</v>
      </c>
      <c r="AH1148" t="s">
        <v>3491</v>
      </c>
      <c r="AI1148" t="s">
        <v>120</v>
      </c>
      <c r="AJ1148">
        <v>0</v>
      </c>
      <c r="AK1148" s="55">
        <v>44516.151273148149</v>
      </c>
      <c r="AL1148" s="55">
        <v>44516.250254629631</v>
      </c>
      <c r="AM1148" t="s">
        <v>13</v>
      </c>
      <c r="AN1148" t="s">
        <v>3492</v>
      </c>
      <c r="AO1148" t="s">
        <v>32</v>
      </c>
      <c r="AP1148" t="s">
        <v>33</v>
      </c>
      <c r="AQ1148">
        <v>3</v>
      </c>
      <c r="AR1148" t="s">
        <v>122</v>
      </c>
      <c r="AS1148" t="s">
        <v>3490</v>
      </c>
      <c r="AT1148" s="53">
        <v>36161</v>
      </c>
      <c r="AU1148" t="s">
        <v>232</v>
      </c>
      <c r="AV1148" t="s">
        <v>122</v>
      </c>
      <c r="AW1148" t="s">
        <v>13</v>
      </c>
      <c r="AX1148" s="53">
        <v>44249</v>
      </c>
      <c r="AY1148" t="s">
        <v>123</v>
      </c>
      <c r="AZ1148" t="s">
        <v>52</v>
      </c>
      <c r="BA1148" t="s">
        <v>53</v>
      </c>
      <c r="BB1148" t="s">
        <v>233</v>
      </c>
      <c r="BC1148" t="s">
        <v>120</v>
      </c>
      <c r="BD1148" t="s">
        <v>124</v>
      </c>
      <c r="BE1148" t="s">
        <v>120</v>
      </c>
    </row>
    <row r="1149" spans="1:57" hidden="1" x14ac:dyDescent="0.3">
      <c r="A1149" s="55">
        <v>44515</v>
      </c>
      <c r="B1149" t="s">
        <v>13</v>
      </c>
      <c r="C1149" t="s">
        <v>32</v>
      </c>
      <c r="D1149" t="s">
        <v>33</v>
      </c>
      <c r="E1149">
        <v>3</v>
      </c>
      <c r="F1149" t="s">
        <v>52</v>
      </c>
      <c r="G1149" t="s">
        <v>53</v>
      </c>
      <c r="H1149" t="s">
        <v>116</v>
      </c>
      <c r="I1149" t="s">
        <v>69</v>
      </c>
      <c r="J1149" s="55">
        <v>44514</v>
      </c>
      <c r="K1149" s="55">
        <v>44515</v>
      </c>
      <c r="L1149">
        <v>4</v>
      </c>
      <c r="M1149" t="s">
        <v>117</v>
      </c>
      <c r="N1149">
        <v>0</v>
      </c>
      <c r="O1149">
        <v>12697140</v>
      </c>
      <c r="P1149" t="s">
        <v>118</v>
      </c>
      <c r="Q1149">
        <v>92402</v>
      </c>
      <c r="R1149">
        <v>0</v>
      </c>
      <c r="S1149">
        <v>1.8454877573E-2</v>
      </c>
      <c r="T1149" s="19">
        <v>501597.2</v>
      </c>
      <c r="U1149" s="19">
        <v>495409.15</v>
      </c>
      <c r="V1149" s="19">
        <f t="shared" si="17"/>
        <v>-6188.0499999999884</v>
      </c>
      <c r="W1149">
        <v>0</v>
      </c>
      <c r="X1149">
        <v>0</v>
      </c>
      <c r="Y1149">
        <v>0</v>
      </c>
      <c r="Z1149">
        <v>-6188.0499999999902</v>
      </c>
      <c r="AA1149">
        <v>501597.2</v>
      </c>
      <c r="AB1149">
        <v>-1.2336691672119999</v>
      </c>
      <c r="AC1149">
        <v>-0.84332001775400001</v>
      </c>
      <c r="AD1149" s="55">
        <v>44516.209247685183</v>
      </c>
      <c r="AE1149" s="55">
        <v>44516.336430868054</v>
      </c>
      <c r="AF1149">
        <v>92402</v>
      </c>
      <c r="AG1149" t="s">
        <v>3569</v>
      </c>
      <c r="AH1149" t="s">
        <v>3570</v>
      </c>
      <c r="AI1149" t="s">
        <v>120</v>
      </c>
      <c r="AJ1149" t="s">
        <v>120</v>
      </c>
      <c r="AK1149" s="55">
        <v>44516.151238425926</v>
      </c>
      <c r="AL1149" s="55">
        <v>44516.250243055554</v>
      </c>
      <c r="AM1149" t="s">
        <v>13</v>
      </c>
      <c r="AN1149" t="s">
        <v>3571</v>
      </c>
      <c r="AO1149" t="s">
        <v>32</v>
      </c>
      <c r="AP1149" t="s">
        <v>33</v>
      </c>
      <c r="AQ1149">
        <v>3</v>
      </c>
      <c r="AR1149" t="s">
        <v>122</v>
      </c>
      <c r="AS1149" t="s">
        <v>3569</v>
      </c>
      <c r="AT1149" s="53">
        <v>36161</v>
      </c>
      <c r="AU1149" t="s">
        <v>232</v>
      </c>
      <c r="AV1149" t="s">
        <v>122</v>
      </c>
      <c r="AW1149" t="s">
        <v>13</v>
      </c>
      <c r="AX1149" s="53">
        <v>44249</v>
      </c>
      <c r="AY1149" t="s">
        <v>123</v>
      </c>
      <c r="AZ1149" t="s">
        <v>52</v>
      </c>
      <c r="BA1149" t="s">
        <v>53</v>
      </c>
      <c r="BB1149" t="s">
        <v>233</v>
      </c>
      <c r="BC1149" t="s">
        <v>120</v>
      </c>
      <c r="BD1149" t="s">
        <v>124</v>
      </c>
      <c r="BE1149" t="s">
        <v>120</v>
      </c>
    </row>
    <row r="1150" spans="1:57" hidden="1" x14ac:dyDescent="0.3">
      <c r="A1150" s="55">
        <v>44515</v>
      </c>
      <c r="B1150" t="s">
        <v>1</v>
      </c>
      <c r="C1150" t="s">
        <v>32</v>
      </c>
      <c r="D1150" t="s">
        <v>33</v>
      </c>
      <c r="E1150">
        <v>3</v>
      </c>
      <c r="F1150" t="s">
        <v>52</v>
      </c>
      <c r="G1150" t="s">
        <v>53</v>
      </c>
      <c r="H1150" t="s">
        <v>116</v>
      </c>
      <c r="I1150" t="s">
        <v>69</v>
      </c>
      <c r="J1150" s="55">
        <v>44514</v>
      </c>
      <c r="K1150" s="55">
        <v>44515</v>
      </c>
      <c r="L1150">
        <v>4</v>
      </c>
      <c r="M1150" t="s">
        <v>117</v>
      </c>
      <c r="N1150">
        <v>0</v>
      </c>
      <c r="O1150">
        <v>12697140</v>
      </c>
      <c r="P1150" t="s">
        <v>118</v>
      </c>
      <c r="Q1150">
        <v>92633</v>
      </c>
      <c r="R1150">
        <v>0</v>
      </c>
      <c r="S1150">
        <v>6.8710817719999998E-3</v>
      </c>
      <c r="T1150" s="19">
        <v>186753.63</v>
      </c>
      <c r="U1150" s="19">
        <v>189110.23</v>
      </c>
      <c r="V1150" s="19">
        <f t="shared" si="17"/>
        <v>2356.6000000000058</v>
      </c>
      <c r="W1150">
        <v>0</v>
      </c>
      <c r="X1150">
        <v>0</v>
      </c>
      <c r="Y1150">
        <v>0</v>
      </c>
      <c r="Z1150">
        <v>2356.6000000000099</v>
      </c>
      <c r="AA1150">
        <v>186753.63</v>
      </c>
      <c r="AB1150">
        <v>1.261876409042</v>
      </c>
      <c r="AC1150">
        <v>1.1165187517890001</v>
      </c>
      <c r="AD1150" s="55">
        <v>44516.209247685183</v>
      </c>
      <c r="AE1150" s="55">
        <v>44516.336430868054</v>
      </c>
      <c r="AF1150">
        <v>92633</v>
      </c>
      <c r="AG1150" t="s">
        <v>3572</v>
      </c>
      <c r="AH1150" t="s">
        <v>3573</v>
      </c>
      <c r="AI1150" t="s">
        <v>120</v>
      </c>
      <c r="AJ1150">
        <v>0</v>
      </c>
      <c r="AK1150" s="55">
        <v>44516.151192129626</v>
      </c>
      <c r="AL1150" s="55">
        <v>44516.250243055554</v>
      </c>
      <c r="AM1150" t="s">
        <v>1</v>
      </c>
      <c r="AN1150" t="s">
        <v>3574</v>
      </c>
      <c r="AO1150" t="s">
        <v>32</v>
      </c>
      <c r="AP1150" t="s">
        <v>33</v>
      </c>
      <c r="AQ1150">
        <v>3</v>
      </c>
      <c r="AR1150" t="s">
        <v>158</v>
      </c>
      <c r="AS1150" t="s">
        <v>3572</v>
      </c>
      <c r="AT1150" s="53">
        <v>36161</v>
      </c>
      <c r="AU1150" t="s">
        <v>238</v>
      </c>
      <c r="AV1150" t="s">
        <v>239</v>
      </c>
      <c r="AW1150" t="s">
        <v>1</v>
      </c>
      <c r="AX1150" s="53">
        <v>44249</v>
      </c>
      <c r="AY1150" t="s">
        <v>123</v>
      </c>
      <c r="AZ1150" t="s">
        <v>52</v>
      </c>
      <c r="BA1150" t="s">
        <v>53</v>
      </c>
      <c r="BB1150" t="s">
        <v>233</v>
      </c>
      <c r="BC1150" t="s">
        <v>120</v>
      </c>
      <c r="BD1150" t="s">
        <v>124</v>
      </c>
      <c r="BE1150" t="s">
        <v>120</v>
      </c>
    </row>
    <row r="1151" spans="1:57" hidden="1" x14ac:dyDescent="0.3">
      <c r="A1151" s="55">
        <v>44515</v>
      </c>
      <c r="B1151" t="s">
        <v>1</v>
      </c>
      <c r="C1151" t="s">
        <v>32</v>
      </c>
      <c r="D1151" t="s">
        <v>33</v>
      </c>
      <c r="E1151">
        <v>3</v>
      </c>
      <c r="F1151" t="s">
        <v>52</v>
      </c>
      <c r="G1151" t="s">
        <v>53</v>
      </c>
      <c r="H1151" t="s">
        <v>116</v>
      </c>
      <c r="I1151" t="s">
        <v>69</v>
      </c>
      <c r="J1151" s="55">
        <v>44514</v>
      </c>
      <c r="K1151" s="55">
        <v>44515</v>
      </c>
      <c r="L1151">
        <v>4</v>
      </c>
      <c r="M1151" t="s">
        <v>117</v>
      </c>
      <c r="N1151">
        <v>0</v>
      </c>
      <c r="O1151">
        <v>12697140</v>
      </c>
      <c r="P1151" t="s">
        <v>118</v>
      </c>
      <c r="Q1151">
        <v>92635</v>
      </c>
      <c r="R1151">
        <v>0</v>
      </c>
      <c r="S1151">
        <v>1.0309554079E-2</v>
      </c>
      <c r="T1151" s="19">
        <v>280210.12</v>
      </c>
      <c r="U1151" s="19">
        <v>287276.07</v>
      </c>
      <c r="V1151" s="19">
        <f t="shared" si="17"/>
        <v>7065.9500000000116</v>
      </c>
      <c r="W1151">
        <v>0</v>
      </c>
      <c r="X1151">
        <v>0</v>
      </c>
      <c r="Y1151">
        <v>0</v>
      </c>
      <c r="Z1151">
        <v>7065.9500000000098</v>
      </c>
      <c r="AA1151">
        <v>280210.12</v>
      </c>
      <c r="AB1151">
        <v>2.521661244783</v>
      </c>
      <c r="AC1151">
        <v>2.3744967545810001</v>
      </c>
      <c r="AD1151" s="55">
        <v>44516.209247685183</v>
      </c>
      <c r="AE1151" s="55">
        <v>44516.336430868054</v>
      </c>
      <c r="AF1151">
        <v>92635</v>
      </c>
      <c r="AG1151" t="s">
        <v>3575</v>
      </c>
      <c r="AH1151" t="s">
        <v>3576</v>
      </c>
      <c r="AI1151" t="s">
        <v>120</v>
      </c>
      <c r="AJ1151" t="s">
        <v>120</v>
      </c>
      <c r="AK1151" s="55">
        <v>44516.151192129626</v>
      </c>
      <c r="AL1151" s="55">
        <v>44516.250243055554</v>
      </c>
      <c r="AM1151" t="s">
        <v>1</v>
      </c>
      <c r="AN1151" t="s">
        <v>3577</v>
      </c>
      <c r="AO1151" t="s">
        <v>32</v>
      </c>
      <c r="AP1151" t="s">
        <v>33</v>
      </c>
      <c r="AQ1151">
        <v>3</v>
      </c>
      <c r="AR1151" t="s">
        <v>158</v>
      </c>
      <c r="AS1151" t="s">
        <v>3575</v>
      </c>
      <c r="AT1151" s="53">
        <v>36161</v>
      </c>
      <c r="AU1151" t="s">
        <v>238</v>
      </c>
      <c r="AV1151" t="s">
        <v>239</v>
      </c>
      <c r="AW1151" t="s">
        <v>1</v>
      </c>
      <c r="AX1151" s="53">
        <v>44249</v>
      </c>
      <c r="AY1151" t="s">
        <v>123</v>
      </c>
      <c r="AZ1151" t="s">
        <v>52</v>
      </c>
      <c r="BA1151" t="s">
        <v>53</v>
      </c>
      <c r="BB1151" t="s">
        <v>233</v>
      </c>
      <c r="BC1151" t="s">
        <v>120</v>
      </c>
      <c r="BD1151" t="s">
        <v>124</v>
      </c>
      <c r="BE1151" t="s">
        <v>120</v>
      </c>
    </row>
    <row r="1152" spans="1:57" hidden="1" x14ac:dyDescent="0.3">
      <c r="A1152" s="55">
        <v>44515</v>
      </c>
      <c r="B1152" t="s">
        <v>8</v>
      </c>
      <c r="C1152" t="s">
        <v>32</v>
      </c>
      <c r="D1152" t="s">
        <v>33</v>
      </c>
      <c r="E1152">
        <v>3</v>
      </c>
      <c r="F1152" t="s">
        <v>52</v>
      </c>
      <c r="G1152" t="s">
        <v>53</v>
      </c>
      <c r="H1152" t="s">
        <v>116</v>
      </c>
      <c r="I1152" t="s">
        <v>69</v>
      </c>
      <c r="J1152" s="55">
        <v>44514</v>
      </c>
      <c r="K1152" s="55">
        <v>44515</v>
      </c>
      <c r="L1152">
        <v>4</v>
      </c>
      <c r="M1152" t="s">
        <v>117</v>
      </c>
      <c r="N1152">
        <v>0</v>
      </c>
      <c r="O1152">
        <v>12697140</v>
      </c>
      <c r="P1152" t="s">
        <v>118</v>
      </c>
      <c r="Q1152">
        <v>92687</v>
      </c>
      <c r="R1152">
        <v>0</v>
      </c>
      <c r="S1152">
        <v>4.9402739470000004E-3</v>
      </c>
      <c r="T1152" s="19">
        <v>134274.94</v>
      </c>
      <c r="U1152" s="19">
        <v>138495.31</v>
      </c>
      <c r="V1152" s="19">
        <f t="shared" si="17"/>
        <v>4220.3699999999953</v>
      </c>
      <c r="W1152">
        <v>0</v>
      </c>
      <c r="X1152">
        <v>0</v>
      </c>
      <c r="Y1152">
        <v>0</v>
      </c>
      <c r="Z1152">
        <v>4220.37</v>
      </c>
      <c r="AA1152">
        <v>134274.94</v>
      </c>
      <c r="AB1152">
        <v>3.1430809054909998</v>
      </c>
      <c r="AC1152">
        <v>3.5689045936400001</v>
      </c>
      <c r="AD1152" s="55">
        <v>44516.209247685183</v>
      </c>
      <c r="AE1152" s="55">
        <v>44516.336430868054</v>
      </c>
      <c r="AF1152">
        <v>92687</v>
      </c>
      <c r="AG1152" t="s">
        <v>3578</v>
      </c>
      <c r="AH1152">
        <v>4587</v>
      </c>
      <c r="AI1152" t="s">
        <v>120</v>
      </c>
      <c r="AJ1152" t="s">
        <v>120</v>
      </c>
      <c r="AK1152" s="55">
        <v>44516.151226851849</v>
      </c>
      <c r="AL1152" s="55">
        <v>44516.250243055554</v>
      </c>
      <c r="AM1152" t="s">
        <v>8</v>
      </c>
      <c r="AN1152" t="s">
        <v>3579</v>
      </c>
      <c r="AO1152" t="s">
        <v>32</v>
      </c>
      <c r="AP1152" t="s">
        <v>33</v>
      </c>
      <c r="AQ1152">
        <v>3</v>
      </c>
      <c r="AR1152" t="s">
        <v>161</v>
      </c>
      <c r="AS1152" t="s">
        <v>3578</v>
      </c>
      <c r="AT1152" s="53">
        <v>36161</v>
      </c>
      <c r="AU1152" t="s">
        <v>240</v>
      </c>
      <c r="AV1152" t="s">
        <v>161</v>
      </c>
      <c r="AW1152" t="s">
        <v>8</v>
      </c>
      <c r="AX1152" s="53">
        <v>44249</v>
      </c>
      <c r="AY1152" t="s">
        <v>123</v>
      </c>
      <c r="AZ1152" t="s">
        <v>52</v>
      </c>
      <c r="BA1152" t="s">
        <v>53</v>
      </c>
      <c r="BB1152" t="s">
        <v>233</v>
      </c>
      <c r="BC1152" t="s">
        <v>120</v>
      </c>
      <c r="BD1152" t="s">
        <v>124</v>
      </c>
      <c r="BE1152" t="s">
        <v>120</v>
      </c>
    </row>
    <row r="1153" spans="1:57" hidden="1" x14ac:dyDescent="0.3">
      <c r="A1153" s="55">
        <v>44515</v>
      </c>
      <c r="B1153" t="s">
        <v>1</v>
      </c>
      <c r="C1153" t="s">
        <v>32</v>
      </c>
      <c r="D1153" t="s">
        <v>33</v>
      </c>
      <c r="E1153">
        <v>3</v>
      </c>
      <c r="F1153" t="s">
        <v>52</v>
      </c>
      <c r="G1153" t="s">
        <v>53</v>
      </c>
      <c r="H1153" t="s">
        <v>116</v>
      </c>
      <c r="I1153" t="s">
        <v>69</v>
      </c>
      <c r="J1153" s="55">
        <v>44514</v>
      </c>
      <c r="K1153" s="55">
        <v>44515</v>
      </c>
      <c r="L1153">
        <v>4</v>
      </c>
      <c r="M1153" t="s">
        <v>117</v>
      </c>
      <c r="N1153">
        <v>0</v>
      </c>
      <c r="O1153">
        <v>12697140</v>
      </c>
      <c r="P1153" t="s">
        <v>118</v>
      </c>
      <c r="Q1153">
        <v>92752</v>
      </c>
      <c r="R1153">
        <v>0</v>
      </c>
      <c r="S1153">
        <v>8.9315582799999998E-3</v>
      </c>
      <c r="T1153" s="19">
        <v>242756.67</v>
      </c>
      <c r="U1153" s="19">
        <v>245994.76</v>
      </c>
      <c r="V1153" s="19">
        <f t="shared" si="17"/>
        <v>3238.0899999999965</v>
      </c>
      <c r="W1153">
        <v>0</v>
      </c>
      <c r="X1153">
        <v>0</v>
      </c>
      <c r="Y1153">
        <v>0</v>
      </c>
      <c r="Z1153">
        <v>3238.09</v>
      </c>
      <c r="AA1153">
        <v>242756.67</v>
      </c>
      <c r="AB1153">
        <v>1.3338830195689999</v>
      </c>
      <c r="AC1153">
        <v>1.1884247430029999</v>
      </c>
      <c r="AD1153" s="55">
        <v>44516.209247685183</v>
      </c>
      <c r="AE1153" s="55">
        <v>44516.336430868054</v>
      </c>
      <c r="AF1153">
        <v>92752</v>
      </c>
      <c r="AG1153" t="s">
        <v>3580</v>
      </c>
      <c r="AH1153" t="s">
        <v>3581</v>
      </c>
      <c r="AI1153" t="s">
        <v>120</v>
      </c>
      <c r="AJ1153">
        <v>0</v>
      </c>
      <c r="AK1153" s="55">
        <v>44516.151192129626</v>
      </c>
      <c r="AL1153" s="55">
        <v>44516.250243055554</v>
      </c>
      <c r="AM1153" t="s">
        <v>1</v>
      </c>
      <c r="AN1153">
        <v>6198578</v>
      </c>
      <c r="AO1153" t="s">
        <v>32</v>
      </c>
      <c r="AP1153" t="s">
        <v>33</v>
      </c>
      <c r="AQ1153">
        <v>3</v>
      </c>
      <c r="AR1153" t="s">
        <v>158</v>
      </c>
      <c r="AS1153" t="s">
        <v>3580</v>
      </c>
      <c r="AT1153" s="53">
        <v>36161</v>
      </c>
      <c r="AU1153" t="s">
        <v>238</v>
      </c>
      <c r="AV1153" t="s">
        <v>239</v>
      </c>
      <c r="AW1153" t="s">
        <v>1</v>
      </c>
      <c r="AX1153" s="53">
        <v>44249</v>
      </c>
      <c r="AY1153" t="s">
        <v>123</v>
      </c>
      <c r="AZ1153" t="s">
        <v>52</v>
      </c>
      <c r="BA1153" t="s">
        <v>53</v>
      </c>
      <c r="BB1153" t="s">
        <v>233</v>
      </c>
      <c r="BC1153" t="s">
        <v>120</v>
      </c>
      <c r="BD1153" t="s">
        <v>124</v>
      </c>
      <c r="BE1153" t="s">
        <v>120</v>
      </c>
    </row>
    <row r="1154" spans="1:57" hidden="1" x14ac:dyDescent="0.3">
      <c r="A1154" s="55">
        <v>44515</v>
      </c>
      <c r="B1154" t="s">
        <v>13</v>
      </c>
      <c r="C1154" t="s">
        <v>32</v>
      </c>
      <c r="D1154" t="s">
        <v>33</v>
      </c>
      <c r="E1154">
        <v>3</v>
      </c>
      <c r="F1154" t="s">
        <v>52</v>
      </c>
      <c r="G1154" t="s">
        <v>53</v>
      </c>
      <c r="H1154" t="s">
        <v>116</v>
      </c>
      <c r="I1154" t="s">
        <v>69</v>
      </c>
      <c r="J1154" s="55">
        <v>44514</v>
      </c>
      <c r="K1154" s="55">
        <v>44515</v>
      </c>
      <c r="L1154">
        <v>4</v>
      </c>
      <c r="M1154" t="s">
        <v>117</v>
      </c>
      <c r="N1154">
        <v>0</v>
      </c>
      <c r="O1154">
        <v>12697140</v>
      </c>
      <c r="P1154" t="s">
        <v>118</v>
      </c>
      <c r="Q1154">
        <v>92770</v>
      </c>
      <c r="R1154">
        <v>0</v>
      </c>
      <c r="S1154">
        <v>5.3698003010000002E-2</v>
      </c>
      <c r="T1154" s="19">
        <v>1459493.18</v>
      </c>
      <c r="U1154" s="19">
        <v>1292762.33</v>
      </c>
      <c r="V1154" s="19">
        <f t="shared" si="17"/>
        <v>-166730.84999999986</v>
      </c>
      <c r="W1154">
        <v>-121062.38</v>
      </c>
      <c r="X1154">
        <v>0</v>
      </c>
      <c r="Y1154">
        <v>-121062.38</v>
      </c>
      <c r="Z1154">
        <v>-45668.469999999899</v>
      </c>
      <c r="AA1154">
        <v>1459493.18</v>
      </c>
      <c r="AB1154">
        <v>-3.129063610972</v>
      </c>
      <c r="AC1154">
        <v>-2.7462045942289999</v>
      </c>
      <c r="AD1154" s="55">
        <v>44516.209247685183</v>
      </c>
      <c r="AE1154" s="55">
        <v>44516.336430868054</v>
      </c>
      <c r="AF1154">
        <v>92770</v>
      </c>
      <c r="AG1154" t="s">
        <v>3582</v>
      </c>
      <c r="AH1154" t="s">
        <v>3583</v>
      </c>
      <c r="AI1154" t="s">
        <v>120</v>
      </c>
      <c r="AJ1154" t="s">
        <v>120</v>
      </c>
      <c r="AK1154" s="55">
        <v>44516.151273148149</v>
      </c>
      <c r="AL1154" s="55">
        <v>44516.250254629631</v>
      </c>
      <c r="AM1154" t="s">
        <v>13</v>
      </c>
      <c r="AN1154" t="s">
        <v>3584</v>
      </c>
      <c r="AO1154" t="s">
        <v>32</v>
      </c>
      <c r="AP1154" t="s">
        <v>33</v>
      </c>
      <c r="AQ1154">
        <v>3</v>
      </c>
      <c r="AR1154" t="s">
        <v>122</v>
      </c>
      <c r="AS1154" t="s">
        <v>3582</v>
      </c>
      <c r="AT1154" s="53">
        <v>36161</v>
      </c>
      <c r="AU1154" t="s">
        <v>232</v>
      </c>
      <c r="AV1154" t="s">
        <v>122</v>
      </c>
      <c r="AW1154" t="s">
        <v>13</v>
      </c>
      <c r="AX1154" s="53">
        <v>44249</v>
      </c>
      <c r="AY1154" t="s">
        <v>123</v>
      </c>
      <c r="AZ1154" t="s">
        <v>52</v>
      </c>
      <c r="BA1154" t="s">
        <v>53</v>
      </c>
      <c r="BB1154" t="s">
        <v>233</v>
      </c>
      <c r="BC1154" t="s">
        <v>120</v>
      </c>
      <c r="BD1154" t="s">
        <v>124</v>
      </c>
      <c r="BE1154" t="s">
        <v>120</v>
      </c>
    </row>
    <row r="1155" spans="1:57" hidden="1" x14ac:dyDescent="0.3">
      <c r="A1155" s="55">
        <v>44515</v>
      </c>
      <c r="B1155" t="s">
        <v>4</v>
      </c>
      <c r="C1155" t="s">
        <v>32</v>
      </c>
      <c r="D1155" t="s">
        <v>33</v>
      </c>
      <c r="E1155">
        <v>3</v>
      </c>
      <c r="F1155" t="s">
        <v>52</v>
      </c>
      <c r="G1155" t="s">
        <v>53</v>
      </c>
      <c r="H1155" t="s">
        <v>116</v>
      </c>
      <c r="I1155" t="s">
        <v>69</v>
      </c>
      <c r="J1155" s="55">
        <v>44514</v>
      </c>
      <c r="K1155" s="55">
        <v>44515</v>
      </c>
      <c r="L1155">
        <v>4</v>
      </c>
      <c r="M1155" t="s">
        <v>117</v>
      </c>
      <c r="N1155">
        <v>0</v>
      </c>
      <c r="O1155">
        <v>12697140</v>
      </c>
      <c r="P1155" t="s">
        <v>118</v>
      </c>
      <c r="Q1155">
        <v>92787</v>
      </c>
      <c r="R1155">
        <v>0</v>
      </c>
      <c r="S1155">
        <v>1.2768235793E-2</v>
      </c>
      <c r="T1155" s="19">
        <v>347036.24</v>
      </c>
      <c r="U1155" s="19">
        <v>347160.73</v>
      </c>
      <c r="V1155" s="19">
        <f t="shared" ref="V1155:V1218" si="18">U1155-T1155</f>
        <v>124.48999999999069</v>
      </c>
      <c r="W1155">
        <v>0</v>
      </c>
      <c r="X1155">
        <v>0</v>
      </c>
      <c r="Y1155">
        <v>0</v>
      </c>
      <c r="Z1155">
        <v>124.489999999991</v>
      </c>
      <c r="AA1155">
        <v>347036.24</v>
      </c>
      <c r="AB1155">
        <v>3.5872334254999999E-2</v>
      </c>
      <c r="AC1155">
        <v>0.64229249011900003</v>
      </c>
      <c r="AD1155" s="55">
        <v>44516.209247685183</v>
      </c>
      <c r="AE1155" s="55">
        <v>44516.336430868054</v>
      </c>
      <c r="AF1155">
        <v>92787</v>
      </c>
      <c r="AG1155" t="s">
        <v>3585</v>
      </c>
      <c r="AH1155" t="s">
        <v>3586</v>
      </c>
      <c r="AI1155" t="s">
        <v>120</v>
      </c>
      <c r="AJ1155" t="s">
        <v>120</v>
      </c>
      <c r="AK1155" s="55">
        <v>44516.151192129626</v>
      </c>
      <c r="AL1155" s="55">
        <v>44516.250243055554</v>
      </c>
      <c r="AM1155" t="s">
        <v>4</v>
      </c>
      <c r="AN1155" t="s">
        <v>3587</v>
      </c>
      <c r="AO1155" t="s">
        <v>32</v>
      </c>
      <c r="AP1155" t="s">
        <v>33</v>
      </c>
      <c r="AQ1155">
        <v>3</v>
      </c>
      <c r="AR1155" t="s">
        <v>206</v>
      </c>
      <c r="AS1155" t="s">
        <v>3585</v>
      </c>
      <c r="AT1155" s="53">
        <v>36161</v>
      </c>
      <c r="AU1155" t="s">
        <v>243</v>
      </c>
      <c r="AV1155" t="s">
        <v>206</v>
      </c>
      <c r="AW1155" t="s">
        <v>4</v>
      </c>
      <c r="AX1155" s="53">
        <v>44249</v>
      </c>
      <c r="AY1155" t="s">
        <v>123</v>
      </c>
      <c r="AZ1155" t="s">
        <v>52</v>
      </c>
      <c r="BA1155" t="s">
        <v>53</v>
      </c>
      <c r="BB1155" t="s">
        <v>233</v>
      </c>
      <c r="BC1155" t="s">
        <v>120</v>
      </c>
      <c r="BD1155" t="s">
        <v>124</v>
      </c>
      <c r="BE1155" t="s">
        <v>120</v>
      </c>
    </row>
    <row r="1156" spans="1:57" hidden="1" x14ac:dyDescent="0.3">
      <c r="A1156" s="55">
        <v>44515</v>
      </c>
      <c r="B1156" t="s">
        <v>10</v>
      </c>
      <c r="C1156" t="s">
        <v>32</v>
      </c>
      <c r="D1156" t="s">
        <v>33</v>
      </c>
      <c r="E1156">
        <v>3</v>
      </c>
      <c r="F1156" t="s">
        <v>52</v>
      </c>
      <c r="G1156" t="s">
        <v>53</v>
      </c>
      <c r="H1156" t="s">
        <v>116</v>
      </c>
      <c r="I1156" t="s">
        <v>69</v>
      </c>
      <c r="J1156" s="55">
        <v>44514</v>
      </c>
      <c r="K1156" s="55">
        <v>44515</v>
      </c>
      <c r="L1156">
        <v>4</v>
      </c>
      <c r="M1156" t="s">
        <v>117</v>
      </c>
      <c r="N1156">
        <v>0</v>
      </c>
      <c r="O1156">
        <v>12697140</v>
      </c>
      <c r="P1156" t="s">
        <v>118</v>
      </c>
      <c r="Q1156">
        <v>92841</v>
      </c>
      <c r="R1156">
        <v>0</v>
      </c>
      <c r="S1156">
        <v>5.9155379919999997E-3</v>
      </c>
      <c r="T1156" s="19">
        <v>160782.28</v>
      </c>
      <c r="U1156" s="19">
        <v>161803.92000000001</v>
      </c>
      <c r="V1156" s="19">
        <f t="shared" si="18"/>
        <v>1021.640000000014</v>
      </c>
      <c r="W1156">
        <v>0</v>
      </c>
      <c r="X1156">
        <v>0</v>
      </c>
      <c r="Y1156">
        <v>0</v>
      </c>
      <c r="Z1156">
        <v>1021.64000000001</v>
      </c>
      <c r="AA1156">
        <v>160782.28</v>
      </c>
      <c r="AB1156">
        <v>0.63541828116900001</v>
      </c>
      <c r="AC1156">
        <v>0.66115702479299998</v>
      </c>
      <c r="AD1156" s="55">
        <v>44516.209247685183</v>
      </c>
      <c r="AE1156" s="55">
        <v>44516.336430868054</v>
      </c>
      <c r="AF1156">
        <v>92841</v>
      </c>
      <c r="AG1156" t="s">
        <v>3588</v>
      </c>
      <c r="AH1156" t="s">
        <v>3589</v>
      </c>
      <c r="AI1156" t="s">
        <v>120</v>
      </c>
      <c r="AJ1156">
        <v>0</v>
      </c>
      <c r="AK1156" s="55">
        <v>44516.151192129626</v>
      </c>
      <c r="AL1156" s="55">
        <v>44516.250243055554</v>
      </c>
      <c r="AM1156" t="s">
        <v>10</v>
      </c>
      <c r="AN1156" t="s">
        <v>3590</v>
      </c>
      <c r="AO1156" t="s">
        <v>32</v>
      </c>
      <c r="AP1156" t="s">
        <v>33</v>
      </c>
      <c r="AQ1156">
        <v>3</v>
      </c>
      <c r="AR1156" t="s">
        <v>307</v>
      </c>
      <c r="AS1156" t="s">
        <v>3588</v>
      </c>
      <c r="AT1156" s="53">
        <v>36161</v>
      </c>
      <c r="AU1156" t="s">
        <v>308</v>
      </c>
      <c r="AV1156" t="s">
        <v>307</v>
      </c>
      <c r="AW1156" t="s">
        <v>10</v>
      </c>
      <c r="AX1156" s="53">
        <v>44249</v>
      </c>
      <c r="AY1156" t="s">
        <v>123</v>
      </c>
      <c r="AZ1156" t="s">
        <v>52</v>
      </c>
      <c r="BA1156" t="s">
        <v>53</v>
      </c>
      <c r="BB1156" t="s">
        <v>233</v>
      </c>
      <c r="BC1156" t="s">
        <v>120</v>
      </c>
      <c r="BD1156" t="s">
        <v>124</v>
      </c>
      <c r="BE1156" t="s">
        <v>120</v>
      </c>
    </row>
    <row r="1157" spans="1:57" hidden="1" x14ac:dyDescent="0.3">
      <c r="A1157" s="55">
        <v>44515</v>
      </c>
      <c r="B1157" t="s">
        <v>13</v>
      </c>
      <c r="C1157" t="s">
        <v>32</v>
      </c>
      <c r="D1157" t="s">
        <v>33</v>
      </c>
      <c r="E1157">
        <v>3</v>
      </c>
      <c r="F1157" t="s">
        <v>52</v>
      </c>
      <c r="G1157" t="s">
        <v>53</v>
      </c>
      <c r="H1157" t="s">
        <v>116</v>
      </c>
      <c r="I1157" t="s">
        <v>69</v>
      </c>
      <c r="J1157" s="55">
        <v>44514</v>
      </c>
      <c r="K1157" s="55">
        <v>44515</v>
      </c>
      <c r="L1157">
        <v>4</v>
      </c>
      <c r="M1157" t="s">
        <v>117</v>
      </c>
      <c r="N1157">
        <v>0</v>
      </c>
      <c r="O1157">
        <v>12697140</v>
      </c>
      <c r="P1157" t="s">
        <v>118</v>
      </c>
      <c r="Q1157">
        <v>97264</v>
      </c>
      <c r="R1157">
        <v>0</v>
      </c>
      <c r="S1157">
        <v>7.2584643978999996E-2</v>
      </c>
      <c r="T1157" s="19">
        <v>1972825.56</v>
      </c>
      <c r="U1157" s="19">
        <v>1809216.78</v>
      </c>
      <c r="V1157" s="19">
        <f t="shared" si="18"/>
        <v>-163608.78000000003</v>
      </c>
      <c r="W1157">
        <v>-142666.5</v>
      </c>
      <c r="X1157">
        <v>0</v>
      </c>
      <c r="Y1157">
        <v>-142666.5</v>
      </c>
      <c r="Z1157">
        <v>-20942.28</v>
      </c>
      <c r="AA1157">
        <v>1972825.56</v>
      </c>
      <c r="AB1157">
        <v>-1.0615373413960001</v>
      </c>
      <c r="AC1157">
        <v>-0.67050713004100004</v>
      </c>
      <c r="AD1157" s="55">
        <v>44516.209247685183</v>
      </c>
      <c r="AE1157" s="55">
        <v>44516.336430868054</v>
      </c>
      <c r="AF1157">
        <v>97264</v>
      </c>
      <c r="AG1157" t="s">
        <v>3593</v>
      </c>
      <c r="AH1157" t="s">
        <v>3594</v>
      </c>
      <c r="AI1157" t="s">
        <v>120</v>
      </c>
      <c r="AJ1157">
        <v>0</v>
      </c>
      <c r="AK1157" s="55">
        <v>44516.151284722226</v>
      </c>
      <c r="AL1157" s="55">
        <v>44516.250254629631</v>
      </c>
      <c r="AM1157" t="s">
        <v>13</v>
      </c>
      <c r="AN1157">
        <v>922475108</v>
      </c>
      <c r="AO1157" t="s">
        <v>32</v>
      </c>
      <c r="AP1157" t="s">
        <v>33</v>
      </c>
      <c r="AQ1157">
        <v>3</v>
      </c>
      <c r="AR1157" t="s">
        <v>122</v>
      </c>
      <c r="AS1157" t="s">
        <v>3593</v>
      </c>
      <c r="AT1157" s="53">
        <v>36161</v>
      </c>
      <c r="AU1157" t="s">
        <v>232</v>
      </c>
      <c r="AV1157" t="s">
        <v>122</v>
      </c>
      <c r="AW1157" t="s">
        <v>13</v>
      </c>
      <c r="AX1157" s="53">
        <v>44249</v>
      </c>
      <c r="AY1157" t="s">
        <v>123</v>
      </c>
      <c r="AZ1157" t="s">
        <v>52</v>
      </c>
      <c r="BA1157" t="s">
        <v>53</v>
      </c>
      <c r="BB1157" t="s">
        <v>233</v>
      </c>
      <c r="BC1157" t="s">
        <v>120</v>
      </c>
      <c r="BD1157" t="s">
        <v>124</v>
      </c>
      <c r="BE1157" t="s">
        <v>120</v>
      </c>
    </row>
    <row r="1158" spans="1:57" hidden="1" x14ac:dyDescent="0.3">
      <c r="A1158" s="55">
        <v>44515</v>
      </c>
      <c r="B1158" t="s">
        <v>13</v>
      </c>
      <c r="C1158" t="s">
        <v>32</v>
      </c>
      <c r="D1158" t="s">
        <v>33</v>
      </c>
      <c r="E1158">
        <v>3</v>
      </c>
      <c r="F1158" t="s">
        <v>52</v>
      </c>
      <c r="G1158" t="s">
        <v>53</v>
      </c>
      <c r="H1158" t="s">
        <v>116</v>
      </c>
      <c r="I1158" t="s">
        <v>69</v>
      </c>
      <c r="J1158" s="55">
        <v>44514</v>
      </c>
      <c r="K1158" s="55">
        <v>44515</v>
      </c>
      <c r="L1158">
        <v>4</v>
      </c>
      <c r="M1158" t="s">
        <v>117</v>
      </c>
      <c r="N1158">
        <v>0</v>
      </c>
      <c r="O1158">
        <v>12697140</v>
      </c>
      <c r="P1158" t="s">
        <v>118</v>
      </c>
      <c r="Q1158">
        <v>97267</v>
      </c>
      <c r="R1158">
        <v>0</v>
      </c>
      <c r="S1158">
        <v>6.9030911193999997E-2</v>
      </c>
      <c r="T1158" s="19">
        <v>1876236.33</v>
      </c>
      <c r="U1158" s="19">
        <v>1755483.33</v>
      </c>
      <c r="V1158" s="19">
        <f t="shared" si="18"/>
        <v>-120753</v>
      </c>
      <c r="W1158">
        <v>-138404.04999999999</v>
      </c>
      <c r="X1158">
        <v>0</v>
      </c>
      <c r="Y1158">
        <v>-138404.04999999999</v>
      </c>
      <c r="Z1158">
        <v>17651.05</v>
      </c>
      <c r="AA1158">
        <v>1876236.33</v>
      </c>
      <c r="AB1158">
        <v>0.94076901282500003</v>
      </c>
      <c r="AC1158">
        <v>1.3397129186600001</v>
      </c>
      <c r="AD1158" s="55">
        <v>44516.209247685183</v>
      </c>
      <c r="AE1158" s="55">
        <v>44516.336430868054</v>
      </c>
      <c r="AF1158">
        <v>97267</v>
      </c>
      <c r="AG1158" t="s">
        <v>3595</v>
      </c>
      <c r="AH1158" t="s">
        <v>3596</v>
      </c>
      <c r="AI1158" t="s">
        <v>120</v>
      </c>
      <c r="AJ1158">
        <v>0</v>
      </c>
      <c r="AK1158" s="55">
        <v>44516.151284722226</v>
      </c>
      <c r="AL1158" s="55">
        <v>44516.250254629631</v>
      </c>
      <c r="AM1158" t="s">
        <v>13</v>
      </c>
      <c r="AN1158" t="s">
        <v>3597</v>
      </c>
      <c r="AO1158" t="s">
        <v>32</v>
      </c>
      <c r="AP1158" t="s">
        <v>33</v>
      </c>
      <c r="AQ1158">
        <v>3</v>
      </c>
      <c r="AR1158" t="s">
        <v>122</v>
      </c>
      <c r="AS1158" t="s">
        <v>3595</v>
      </c>
      <c r="AT1158" s="53">
        <v>36161</v>
      </c>
      <c r="AU1158" t="s">
        <v>232</v>
      </c>
      <c r="AV1158" t="s">
        <v>122</v>
      </c>
      <c r="AW1158" t="s">
        <v>13</v>
      </c>
      <c r="AX1158" s="53">
        <v>44249</v>
      </c>
      <c r="AY1158" t="s">
        <v>123</v>
      </c>
      <c r="AZ1158" t="s">
        <v>52</v>
      </c>
      <c r="BA1158" t="s">
        <v>53</v>
      </c>
      <c r="BB1158" t="s">
        <v>233</v>
      </c>
      <c r="BC1158" t="s">
        <v>120</v>
      </c>
      <c r="BD1158" t="s">
        <v>124</v>
      </c>
      <c r="BE1158" t="s">
        <v>120</v>
      </c>
    </row>
    <row r="1159" spans="1:57" hidden="1" x14ac:dyDescent="0.3">
      <c r="A1159" s="55">
        <v>44515</v>
      </c>
      <c r="B1159" t="s">
        <v>3</v>
      </c>
      <c r="C1159" t="s">
        <v>32</v>
      </c>
      <c r="D1159" t="s">
        <v>33</v>
      </c>
      <c r="E1159">
        <v>3</v>
      </c>
      <c r="F1159" t="s">
        <v>52</v>
      </c>
      <c r="G1159" t="s">
        <v>53</v>
      </c>
      <c r="H1159" t="s">
        <v>116</v>
      </c>
      <c r="I1159" t="s">
        <v>69</v>
      </c>
      <c r="J1159" s="55">
        <v>44514</v>
      </c>
      <c r="K1159" s="55">
        <v>44515</v>
      </c>
      <c r="L1159">
        <v>4</v>
      </c>
      <c r="M1159" t="s">
        <v>117</v>
      </c>
      <c r="N1159">
        <v>0</v>
      </c>
      <c r="O1159">
        <v>12697140</v>
      </c>
      <c r="P1159" t="s">
        <v>118</v>
      </c>
      <c r="Q1159">
        <v>101188</v>
      </c>
      <c r="R1159">
        <v>0</v>
      </c>
      <c r="S1159">
        <v>0.31487584068800001</v>
      </c>
      <c r="T1159" s="19">
        <v>8558216.6238435302</v>
      </c>
      <c r="U1159" s="19">
        <v>7980415.5770765003</v>
      </c>
      <c r="V1159" s="19">
        <f t="shared" si="18"/>
        <v>-577801.04676702991</v>
      </c>
      <c r="W1159">
        <v>-628282.76</v>
      </c>
      <c r="X1159">
        <v>0</v>
      </c>
      <c r="Y1159">
        <v>-628282.76</v>
      </c>
      <c r="Z1159">
        <v>50481.713232970098</v>
      </c>
      <c r="AA1159">
        <v>8558216.6238435302</v>
      </c>
      <c r="AB1159">
        <v>0.58986253155000001</v>
      </c>
      <c r="AC1159">
        <v>1.198766337291</v>
      </c>
      <c r="AD1159" s="55">
        <v>44516.209247685183</v>
      </c>
      <c r="AE1159" s="55">
        <v>44516.336430868054</v>
      </c>
      <c r="AF1159">
        <v>101188</v>
      </c>
      <c r="AG1159" t="s">
        <v>263</v>
      </c>
      <c r="AH1159" t="s">
        <v>264</v>
      </c>
      <c r="AI1159" t="s">
        <v>120</v>
      </c>
      <c r="AJ1159">
        <v>0</v>
      </c>
      <c r="AK1159" s="55">
        <v>44516.151261574072</v>
      </c>
      <c r="AL1159" s="55">
        <v>44516.250254629631</v>
      </c>
      <c r="AM1159" t="s">
        <v>3</v>
      </c>
      <c r="AN1159" t="s">
        <v>265</v>
      </c>
      <c r="AO1159" t="s">
        <v>32</v>
      </c>
      <c r="AP1159" t="s">
        <v>33</v>
      </c>
      <c r="AQ1159">
        <v>3</v>
      </c>
      <c r="AR1159" t="s">
        <v>266</v>
      </c>
      <c r="AS1159" t="s">
        <v>263</v>
      </c>
      <c r="AT1159" s="53">
        <v>36161</v>
      </c>
      <c r="AU1159" t="s">
        <v>267</v>
      </c>
      <c r="AV1159" t="s">
        <v>268</v>
      </c>
      <c r="AW1159" t="s">
        <v>3</v>
      </c>
      <c r="AX1159" s="53">
        <v>44249</v>
      </c>
      <c r="AY1159" t="s">
        <v>123</v>
      </c>
      <c r="AZ1159" t="s">
        <v>52</v>
      </c>
      <c r="BA1159" t="s">
        <v>53</v>
      </c>
      <c r="BB1159" t="s">
        <v>233</v>
      </c>
      <c r="BC1159" t="s">
        <v>120</v>
      </c>
      <c r="BD1159" t="s">
        <v>124</v>
      </c>
      <c r="BE1159" t="s">
        <v>120</v>
      </c>
    </row>
    <row r="1160" spans="1:57" hidden="1" x14ac:dyDescent="0.3">
      <c r="A1160" s="55">
        <v>44515</v>
      </c>
      <c r="B1160" t="s">
        <v>1</v>
      </c>
      <c r="C1160" t="s">
        <v>32</v>
      </c>
      <c r="D1160" t="s">
        <v>33</v>
      </c>
      <c r="E1160">
        <v>3</v>
      </c>
      <c r="F1160" t="s">
        <v>52</v>
      </c>
      <c r="G1160" t="s">
        <v>53</v>
      </c>
      <c r="H1160" t="s">
        <v>116</v>
      </c>
      <c r="I1160" t="s">
        <v>69</v>
      </c>
      <c r="J1160" s="55">
        <v>44514</v>
      </c>
      <c r="K1160" s="55">
        <v>44515</v>
      </c>
      <c r="L1160">
        <v>4</v>
      </c>
      <c r="M1160" t="s">
        <v>117</v>
      </c>
      <c r="N1160">
        <v>0</v>
      </c>
      <c r="O1160">
        <v>12697140</v>
      </c>
      <c r="P1160" t="s">
        <v>118</v>
      </c>
      <c r="Q1160">
        <v>101225</v>
      </c>
      <c r="R1160">
        <v>0</v>
      </c>
      <c r="S1160">
        <v>8.5058993924000001E-2</v>
      </c>
      <c r="T1160" s="19">
        <v>2311874.08414086</v>
      </c>
      <c r="U1160" s="19">
        <v>2168556.6028025802</v>
      </c>
      <c r="V1160" s="19">
        <f t="shared" si="18"/>
        <v>-143317.48133827979</v>
      </c>
      <c r="W1160">
        <v>-168183.06</v>
      </c>
      <c r="X1160">
        <v>0</v>
      </c>
      <c r="Y1160">
        <v>-168183.06</v>
      </c>
      <c r="Z1160">
        <v>24865.578661720199</v>
      </c>
      <c r="AA1160">
        <v>2311874.08414086</v>
      </c>
      <c r="AB1160">
        <v>1.07555938415</v>
      </c>
      <c r="AC1160">
        <v>0.93047152924200005</v>
      </c>
      <c r="AD1160" s="55">
        <v>44516.209247685183</v>
      </c>
      <c r="AE1160" s="55">
        <v>44516.336430868054</v>
      </c>
      <c r="AF1160">
        <v>101225</v>
      </c>
      <c r="AG1160" t="s">
        <v>269</v>
      </c>
      <c r="AH1160" t="s">
        <v>270</v>
      </c>
      <c r="AI1160" t="s">
        <v>120</v>
      </c>
      <c r="AJ1160" t="s">
        <v>120</v>
      </c>
      <c r="AK1160" s="55">
        <v>44516.151192129626</v>
      </c>
      <c r="AL1160" s="55">
        <v>44516.250243055554</v>
      </c>
      <c r="AM1160" t="s">
        <v>1</v>
      </c>
      <c r="AN1160" t="s">
        <v>271</v>
      </c>
      <c r="AO1160" t="s">
        <v>32</v>
      </c>
      <c r="AP1160" t="s">
        <v>33</v>
      </c>
      <c r="AQ1160">
        <v>3</v>
      </c>
      <c r="AR1160" t="s">
        <v>158</v>
      </c>
      <c r="AS1160" t="s">
        <v>269</v>
      </c>
      <c r="AT1160" s="53">
        <v>36161</v>
      </c>
      <c r="AU1160" t="s">
        <v>238</v>
      </c>
      <c r="AV1160" t="s">
        <v>239</v>
      </c>
      <c r="AW1160" t="s">
        <v>1</v>
      </c>
      <c r="AX1160" s="53">
        <v>44249</v>
      </c>
      <c r="AY1160" t="s">
        <v>123</v>
      </c>
      <c r="AZ1160" t="s">
        <v>52</v>
      </c>
      <c r="BA1160" t="s">
        <v>53</v>
      </c>
      <c r="BB1160" t="s">
        <v>233</v>
      </c>
      <c r="BC1160" t="s">
        <v>120</v>
      </c>
      <c r="BD1160" t="s">
        <v>124</v>
      </c>
      <c r="BE1160" t="s">
        <v>120</v>
      </c>
    </row>
    <row r="1161" spans="1:57" hidden="1" x14ac:dyDescent="0.3">
      <c r="A1161" s="55">
        <v>44515</v>
      </c>
      <c r="B1161" t="s">
        <v>5</v>
      </c>
      <c r="C1161" t="s">
        <v>32</v>
      </c>
      <c r="D1161" t="s">
        <v>33</v>
      </c>
      <c r="E1161">
        <v>3</v>
      </c>
      <c r="F1161" t="s">
        <v>52</v>
      </c>
      <c r="G1161" t="s">
        <v>53</v>
      </c>
      <c r="H1161" t="s">
        <v>116</v>
      </c>
      <c r="I1161" t="s">
        <v>69</v>
      </c>
      <c r="J1161" s="55">
        <v>44514</v>
      </c>
      <c r="K1161" s="55">
        <v>44515</v>
      </c>
      <c r="L1161">
        <v>4</v>
      </c>
      <c r="M1161" t="s">
        <v>117</v>
      </c>
      <c r="N1161">
        <v>0</v>
      </c>
      <c r="O1161">
        <v>12697140</v>
      </c>
      <c r="P1161" t="s">
        <v>118</v>
      </c>
      <c r="Q1161">
        <v>111181</v>
      </c>
      <c r="R1161">
        <v>0</v>
      </c>
      <c r="S1161">
        <v>7.0405339987000007E-2</v>
      </c>
      <c r="T1161" s="19">
        <v>1913592.83</v>
      </c>
      <c r="U1161" s="19">
        <v>1755132.56</v>
      </c>
      <c r="V1161" s="19">
        <f t="shared" si="18"/>
        <v>-158460.27000000002</v>
      </c>
      <c r="W1161">
        <v>-138351.18</v>
      </c>
      <c r="X1161">
        <v>0</v>
      </c>
      <c r="Y1161">
        <v>-138351.18</v>
      </c>
      <c r="Z1161">
        <v>-20109.09</v>
      </c>
      <c r="AA1161">
        <v>1913592.83</v>
      </c>
      <c r="AB1161">
        <v>-1.050855212496</v>
      </c>
      <c r="AC1161">
        <v>-0.93342661376699998</v>
      </c>
      <c r="AD1161" s="55">
        <v>44516.209247685183</v>
      </c>
      <c r="AE1161" s="55">
        <v>44516.336430868054</v>
      </c>
      <c r="AF1161">
        <v>111181</v>
      </c>
      <c r="AG1161" t="s">
        <v>293</v>
      </c>
      <c r="AH1161" t="s">
        <v>294</v>
      </c>
      <c r="AI1161" t="s">
        <v>120</v>
      </c>
      <c r="AJ1161" t="s">
        <v>120</v>
      </c>
      <c r="AK1161" s="55">
        <v>44516.151203703703</v>
      </c>
      <c r="AL1161" s="55">
        <v>44516.250243055554</v>
      </c>
      <c r="AM1161" t="s">
        <v>5</v>
      </c>
      <c r="AN1161" t="s">
        <v>295</v>
      </c>
      <c r="AO1161" t="s">
        <v>32</v>
      </c>
      <c r="AP1161" t="s">
        <v>33</v>
      </c>
      <c r="AQ1161">
        <v>3</v>
      </c>
      <c r="AR1161" t="s">
        <v>167</v>
      </c>
      <c r="AS1161" t="s">
        <v>293</v>
      </c>
      <c r="AT1161" s="53">
        <v>36161</v>
      </c>
      <c r="AU1161" t="s">
        <v>241</v>
      </c>
      <c r="AV1161" t="s">
        <v>167</v>
      </c>
      <c r="AW1161" t="s">
        <v>5</v>
      </c>
      <c r="AX1161" s="53">
        <v>44249</v>
      </c>
      <c r="AY1161" t="s">
        <v>123</v>
      </c>
      <c r="AZ1161" t="s">
        <v>52</v>
      </c>
      <c r="BA1161" t="s">
        <v>53</v>
      </c>
      <c r="BB1161" t="s">
        <v>233</v>
      </c>
      <c r="BC1161" t="s">
        <v>120</v>
      </c>
      <c r="BD1161" t="s">
        <v>124</v>
      </c>
      <c r="BE1161" t="s">
        <v>120</v>
      </c>
    </row>
    <row r="1162" spans="1:57" hidden="1" x14ac:dyDescent="0.3">
      <c r="A1162" s="55">
        <v>44515</v>
      </c>
      <c r="B1162" t="s">
        <v>13</v>
      </c>
      <c r="C1162" t="s">
        <v>32</v>
      </c>
      <c r="D1162" t="s">
        <v>33</v>
      </c>
      <c r="E1162">
        <v>3</v>
      </c>
      <c r="F1162" t="s">
        <v>52</v>
      </c>
      <c r="G1162" t="s">
        <v>53</v>
      </c>
      <c r="H1162" t="s">
        <v>116</v>
      </c>
      <c r="I1162" t="s">
        <v>69</v>
      </c>
      <c r="J1162" s="55">
        <v>44514</v>
      </c>
      <c r="K1162" s="55">
        <v>44515</v>
      </c>
      <c r="L1162">
        <v>4</v>
      </c>
      <c r="M1162" t="s">
        <v>117</v>
      </c>
      <c r="N1162">
        <v>0</v>
      </c>
      <c r="O1162">
        <v>12697140</v>
      </c>
      <c r="P1162" t="s">
        <v>118</v>
      </c>
      <c r="Q1162">
        <v>118188</v>
      </c>
      <c r="R1162">
        <v>0</v>
      </c>
      <c r="S1162">
        <v>1.3014651359E-2</v>
      </c>
      <c r="T1162" s="19">
        <v>353733.73</v>
      </c>
      <c r="U1162" s="19">
        <v>352434.01</v>
      </c>
      <c r="V1162" s="19">
        <f t="shared" si="18"/>
        <v>-1299.7199999999721</v>
      </c>
      <c r="W1162">
        <v>0</v>
      </c>
      <c r="X1162">
        <v>0</v>
      </c>
      <c r="Y1162">
        <v>0</v>
      </c>
      <c r="Z1162">
        <v>-1299.71999999997</v>
      </c>
      <c r="AA1162">
        <v>353733.73</v>
      </c>
      <c r="AB1162">
        <v>-0.36742891326799998</v>
      </c>
      <c r="AC1162">
        <v>2.6343519494E-2</v>
      </c>
      <c r="AD1162" s="55">
        <v>44516.209247685183</v>
      </c>
      <c r="AE1162" s="55">
        <v>44516.336430868054</v>
      </c>
      <c r="AF1162">
        <v>118188</v>
      </c>
      <c r="AG1162" t="s">
        <v>313</v>
      </c>
      <c r="AH1162" t="s">
        <v>314</v>
      </c>
      <c r="AI1162" t="s">
        <v>120</v>
      </c>
      <c r="AJ1162">
        <v>0</v>
      </c>
      <c r="AK1162" s="55">
        <v>44516.151261574072</v>
      </c>
      <c r="AL1162" s="55">
        <v>44516.250254629631</v>
      </c>
      <c r="AM1162" t="s">
        <v>13</v>
      </c>
      <c r="AN1162" t="s">
        <v>315</v>
      </c>
      <c r="AO1162" t="s">
        <v>32</v>
      </c>
      <c r="AP1162" t="s">
        <v>33</v>
      </c>
      <c r="AQ1162">
        <v>3</v>
      </c>
      <c r="AR1162" t="s">
        <v>122</v>
      </c>
      <c r="AS1162" t="s">
        <v>313</v>
      </c>
      <c r="AT1162" s="53">
        <v>36161</v>
      </c>
      <c r="AU1162" t="s">
        <v>232</v>
      </c>
      <c r="AV1162" t="s">
        <v>122</v>
      </c>
      <c r="AW1162" t="s">
        <v>13</v>
      </c>
      <c r="AX1162" s="53">
        <v>44249</v>
      </c>
      <c r="AY1162" t="s">
        <v>123</v>
      </c>
      <c r="AZ1162" t="s">
        <v>52</v>
      </c>
      <c r="BA1162" t="s">
        <v>53</v>
      </c>
      <c r="BB1162" t="s">
        <v>233</v>
      </c>
      <c r="BC1162" t="s">
        <v>120</v>
      </c>
      <c r="BD1162" t="s">
        <v>124</v>
      </c>
      <c r="BE1162" t="s">
        <v>120</v>
      </c>
    </row>
    <row r="1163" spans="1:57" hidden="1" x14ac:dyDescent="0.3">
      <c r="A1163" s="55">
        <v>44515</v>
      </c>
      <c r="B1163" t="s">
        <v>13</v>
      </c>
      <c r="C1163" t="s">
        <v>32</v>
      </c>
      <c r="D1163" t="s">
        <v>33</v>
      </c>
      <c r="E1163">
        <v>3</v>
      </c>
      <c r="F1163" t="s">
        <v>52</v>
      </c>
      <c r="G1163" t="s">
        <v>53</v>
      </c>
      <c r="H1163" t="s">
        <v>116</v>
      </c>
      <c r="I1163" t="s">
        <v>69</v>
      </c>
      <c r="J1163" s="55">
        <v>44514</v>
      </c>
      <c r="K1163" s="55">
        <v>44515</v>
      </c>
      <c r="L1163">
        <v>4</v>
      </c>
      <c r="M1163" t="s">
        <v>117</v>
      </c>
      <c r="N1163">
        <v>0</v>
      </c>
      <c r="O1163">
        <v>12697140</v>
      </c>
      <c r="P1163" t="s">
        <v>118</v>
      </c>
      <c r="Q1163">
        <v>121181</v>
      </c>
      <c r="R1163">
        <v>0</v>
      </c>
      <c r="S1163">
        <v>1.2597174385E-2</v>
      </c>
      <c r="T1163" s="19">
        <v>342386.85</v>
      </c>
      <c r="U1163" s="19">
        <v>342873.62</v>
      </c>
      <c r="V1163" s="19">
        <f t="shared" si="18"/>
        <v>486.77000000001863</v>
      </c>
      <c r="W1163">
        <v>0</v>
      </c>
      <c r="X1163">
        <v>0</v>
      </c>
      <c r="Y1163">
        <v>0</v>
      </c>
      <c r="Z1163">
        <v>486.77000000001902</v>
      </c>
      <c r="AA1163">
        <v>342386.85</v>
      </c>
      <c r="AB1163">
        <v>0.14216959559</v>
      </c>
      <c r="AC1163">
        <v>0.53795576808099999</v>
      </c>
      <c r="AD1163" s="55">
        <v>44516.209247685183</v>
      </c>
      <c r="AE1163" s="55">
        <v>44516.336430868054</v>
      </c>
      <c r="AF1163">
        <v>121181</v>
      </c>
      <c r="AG1163" t="s">
        <v>356</v>
      </c>
      <c r="AH1163" t="s">
        <v>357</v>
      </c>
      <c r="AI1163" t="s">
        <v>120</v>
      </c>
      <c r="AJ1163">
        <v>0</v>
      </c>
      <c r="AK1163" s="55">
        <v>44516.151284722226</v>
      </c>
      <c r="AL1163" s="55">
        <v>44516.250254629631</v>
      </c>
      <c r="AM1163" t="s">
        <v>13</v>
      </c>
      <c r="AN1163">
        <v>929089100</v>
      </c>
      <c r="AO1163" t="s">
        <v>32</v>
      </c>
      <c r="AP1163" t="s">
        <v>33</v>
      </c>
      <c r="AQ1163">
        <v>3</v>
      </c>
      <c r="AR1163" t="s">
        <v>122</v>
      </c>
      <c r="AS1163" t="s">
        <v>356</v>
      </c>
      <c r="AT1163" s="53">
        <v>36161</v>
      </c>
      <c r="AU1163" t="s">
        <v>232</v>
      </c>
      <c r="AV1163" t="s">
        <v>122</v>
      </c>
      <c r="AW1163" t="s">
        <v>13</v>
      </c>
      <c r="AX1163" s="53">
        <v>44249</v>
      </c>
      <c r="AY1163" t="s">
        <v>123</v>
      </c>
      <c r="AZ1163" t="s">
        <v>52</v>
      </c>
      <c r="BA1163" t="s">
        <v>53</v>
      </c>
      <c r="BB1163" t="s">
        <v>233</v>
      </c>
      <c r="BC1163" t="s">
        <v>120</v>
      </c>
      <c r="BD1163" t="s">
        <v>124</v>
      </c>
      <c r="BE1163" t="s">
        <v>120</v>
      </c>
    </row>
    <row r="1164" spans="1:57" hidden="1" x14ac:dyDescent="0.3">
      <c r="A1164" s="55">
        <v>44515</v>
      </c>
      <c r="B1164" t="s">
        <v>4</v>
      </c>
      <c r="C1164" t="s">
        <v>32</v>
      </c>
      <c r="D1164" t="s">
        <v>33</v>
      </c>
      <c r="E1164">
        <v>3</v>
      </c>
      <c r="F1164" t="s">
        <v>52</v>
      </c>
      <c r="G1164" t="s">
        <v>53</v>
      </c>
      <c r="H1164" t="s">
        <v>116</v>
      </c>
      <c r="I1164" t="s">
        <v>69</v>
      </c>
      <c r="J1164" s="55">
        <v>44514</v>
      </c>
      <c r="K1164" s="55">
        <v>44515</v>
      </c>
      <c r="L1164">
        <v>4</v>
      </c>
      <c r="M1164" t="s">
        <v>117</v>
      </c>
      <c r="N1164">
        <v>0</v>
      </c>
      <c r="O1164">
        <v>12697140</v>
      </c>
      <c r="P1164" t="s">
        <v>118</v>
      </c>
      <c r="Q1164">
        <v>163263</v>
      </c>
      <c r="R1164">
        <v>0</v>
      </c>
      <c r="S1164">
        <v>2.6311774297999999E-2</v>
      </c>
      <c r="T1164" s="19">
        <v>715144.94</v>
      </c>
      <c r="U1164" s="19">
        <v>720081.11</v>
      </c>
      <c r="V1164" s="19">
        <f t="shared" si="18"/>
        <v>4936.1700000000419</v>
      </c>
      <c r="W1164">
        <v>0</v>
      </c>
      <c r="X1164">
        <v>0</v>
      </c>
      <c r="Y1164">
        <v>0</v>
      </c>
      <c r="Z1164">
        <v>4936.1700000000401</v>
      </c>
      <c r="AA1164">
        <v>715144.94</v>
      </c>
      <c r="AB1164">
        <v>0.69023350707099995</v>
      </c>
      <c r="AC1164">
        <v>1.3006207508130001</v>
      </c>
      <c r="AD1164" s="55">
        <v>44516.209247685183</v>
      </c>
      <c r="AE1164" s="55">
        <v>44516.336430868054</v>
      </c>
      <c r="AF1164">
        <v>163263</v>
      </c>
      <c r="AG1164" t="s">
        <v>585</v>
      </c>
      <c r="AH1164" t="s">
        <v>586</v>
      </c>
      <c r="AI1164" t="s">
        <v>120</v>
      </c>
      <c r="AJ1164" t="s">
        <v>120</v>
      </c>
      <c r="AK1164" s="55">
        <v>44516.151192129626</v>
      </c>
      <c r="AL1164" s="55">
        <v>44516.250243055554</v>
      </c>
      <c r="AM1164" t="s">
        <v>4</v>
      </c>
      <c r="AN1164" t="s">
        <v>587</v>
      </c>
      <c r="AO1164" t="s">
        <v>32</v>
      </c>
      <c r="AP1164" t="s">
        <v>33</v>
      </c>
      <c r="AQ1164">
        <v>3</v>
      </c>
      <c r="AR1164" t="s">
        <v>336</v>
      </c>
      <c r="AS1164" t="s">
        <v>585</v>
      </c>
      <c r="AT1164" s="53">
        <v>36161</v>
      </c>
      <c r="AU1164" t="s">
        <v>337</v>
      </c>
      <c r="AV1164" t="s">
        <v>336</v>
      </c>
      <c r="AW1164" t="s">
        <v>4</v>
      </c>
      <c r="AX1164" s="53">
        <v>44249</v>
      </c>
      <c r="AY1164" t="s">
        <v>123</v>
      </c>
      <c r="AZ1164" t="s">
        <v>52</v>
      </c>
      <c r="BA1164" t="s">
        <v>53</v>
      </c>
      <c r="BB1164" t="s">
        <v>233</v>
      </c>
      <c r="BC1164" t="s">
        <v>120</v>
      </c>
      <c r="BD1164" t="s">
        <v>124</v>
      </c>
      <c r="BE1164" t="s">
        <v>120</v>
      </c>
    </row>
    <row r="1165" spans="1:57" hidden="1" x14ac:dyDescent="0.3">
      <c r="A1165" s="55">
        <v>44515</v>
      </c>
      <c r="B1165" t="s">
        <v>13</v>
      </c>
      <c r="C1165" t="s">
        <v>32</v>
      </c>
      <c r="D1165" t="s">
        <v>33</v>
      </c>
      <c r="E1165">
        <v>3</v>
      </c>
      <c r="F1165" t="s">
        <v>52</v>
      </c>
      <c r="G1165" t="s">
        <v>53</v>
      </c>
      <c r="H1165" t="s">
        <v>116</v>
      </c>
      <c r="I1165" t="s">
        <v>69</v>
      </c>
      <c r="J1165" s="55">
        <v>44514</v>
      </c>
      <c r="K1165" s="55">
        <v>44515</v>
      </c>
      <c r="L1165">
        <v>4</v>
      </c>
      <c r="M1165" t="s">
        <v>117</v>
      </c>
      <c r="N1165">
        <v>0</v>
      </c>
      <c r="O1165">
        <v>12697140</v>
      </c>
      <c r="P1165" t="s">
        <v>118</v>
      </c>
      <c r="Q1165">
        <v>163277</v>
      </c>
      <c r="R1165">
        <v>0</v>
      </c>
      <c r="S1165">
        <v>3.3223909204E-2</v>
      </c>
      <c r="T1165" s="19">
        <v>903014.38</v>
      </c>
      <c r="U1165" s="19">
        <v>959723.28</v>
      </c>
      <c r="V1165" s="19">
        <f t="shared" si="18"/>
        <v>56708.900000000023</v>
      </c>
      <c r="W1165">
        <v>0</v>
      </c>
      <c r="X1165">
        <v>0</v>
      </c>
      <c r="Y1165">
        <v>0</v>
      </c>
      <c r="Z1165">
        <v>56708.9</v>
      </c>
      <c r="AA1165">
        <v>903014.38</v>
      </c>
      <c r="AB1165">
        <v>6.2799553646090001</v>
      </c>
      <c r="AC1165">
        <v>6.7</v>
      </c>
      <c r="AD1165" s="55">
        <v>44516.209247685183</v>
      </c>
      <c r="AE1165" s="55">
        <v>44516.336430868054</v>
      </c>
      <c r="AF1165">
        <v>163277</v>
      </c>
      <c r="AG1165" t="s">
        <v>588</v>
      </c>
      <c r="AH1165" t="s">
        <v>589</v>
      </c>
      <c r="AI1165" t="s">
        <v>120</v>
      </c>
      <c r="AJ1165" t="s">
        <v>120</v>
      </c>
      <c r="AK1165" s="55">
        <v>44516.151261574072</v>
      </c>
      <c r="AL1165" s="55">
        <v>44516.250254629631</v>
      </c>
      <c r="AM1165" t="s">
        <v>13</v>
      </c>
      <c r="AN1165" t="s">
        <v>590</v>
      </c>
      <c r="AO1165" t="s">
        <v>32</v>
      </c>
      <c r="AP1165" t="s">
        <v>33</v>
      </c>
      <c r="AQ1165">
        <v>3</v>
      </c>
      <c r="AR1165" t="s">
        <v>122</v>
      </c>
      <c r="AS1165" t="s">
        <v>588</v>
      </c>
      <c r="AT1165" s="53">
        <v>36161</v>
      </c>
      <c r="AU1165" t="s">
        <v>232</v>
      </c>
      <c r="AV1165" t="s">
        <v>122</v>
      </c>
      <c r="AW1165" t="s">
        <v>13</v>
      </c>
      <c r="AX1165" s="53">
        <v>44249</v>
      </c>
      <c r="AY1165" t="s">
        <v>123</v>
      </c>
      <c r="AZ1165" t="s">
        <v>52</v>
      </c>
      <c r="BA1165" t="s">
        <v>53</v>
      </c>
      <c r="BB1165" t="s">
        <v>233</v>
      </c>
      <c r="BC1165" t="s">
        <v>120</v>
      </c>
      <c r="BD1165" t="s">
        <v>124</v>
      </c>
      <c r="BE1165" t="s">
        <v>120</v>
      </c>
    </row>
    <row r="1166" spans="1:57" hidden="1" x14ac:dyDescent="0.3">
      <c r="A1166" s="55">
        <v>44515</v>
      </c>
      <c r="B1166" t="s">
        <v>8</v>
      </c>
      <c r="C1166" t="s">
        <v>32</v>
      </c>
      <c r="D1166" t="s">
        <v>33</v>
      </c>
      <c r="E1166">
        <v>3</v>
      </c>
      <c r="F1166" t="s">
        <v>52</v>
      </c>
      <c r="G1166" t="s">
        <v>53</v>
      </c>
      <c r="H1166" t="s">
        <v>116</v>
      </c>
      <c r="I1166" t="s">
        <v>69</v>
      </c>
      <c r="J1166" s="55">
        <v>44514</v>
      </c>
      <c r="K1166" s="55">
        <v>44515</v>
      </c>
      <c r="L1166">
        <v>4</v>
      </c>
      <c r="M1166" t="s">
        <v>117</v>
      </c>
      <c r="N1166">
        <v>0</v>
      </c>
      <c r="O1166">
        <v>12697140</v>
      </c>
      <c r="P1166" t="s">
        <v>118</v>
      </c>
      <c r="Q1166">
        <v>163313</v>
      </c>
      <c r="R1166">
        <v>0</v>
      </c>
      <c r="S1166">
        <v>7.6740288909999997E-3</v>
      </c>
      <c r="T1166" s="19">
        <v>208577.455429336</v>
      </c>
      <c r="U1166" s="19">
        <v>61162.0894516341</v>
      </c>
      <c r="V1166" s="19">
        <f t="shared" si="18"/>
        <v>-147415.36597770191</v>
      </c>
      <c r="W1166">
        <v>-140074.4</v>
      </c>
      <c r="X1166">
        <v>0</v>
      </c>
      <c r="Y1166">
        <v>-140074.4</v>
      </c>
      <c r="Z1166">
        <v>-7340.9659777019097</v>
      </c>
      <c r="AA1166">
        <v>208577.455429336</v>
      </c>
      <c r="AB1166">
        <v>-3.5195395219450001</v>
      </c>
      <c r="AC1166">
        <v>-3.1212224611630002</v>
      </c>
      <c r="AD1166" s="55">
        <v>44516.209247685183</v>
      </c>
      <c r="AE1166" s="55">
        <v>44516.336430868054</v>
      </c>
      <c r="AF1166">
        <v>163313</v>
      </c>
      <c r="AG1166" t="s">
        <v>591</v>
      </c>
      <c r="AH1166">
        <v>9435</v>
      </c>
      <c r="AI1166" t="s">
        <v>120</v>
      </c>
      <c r="AJ1166" t="s">
        <v>120</v>
      </c>
      <c r="AK1166" s="55">
        <v>44516.151226851849</v>
      </c>
      <c r="AL1166" s="55">
        <v>44516.250243055554</v>
      </c>
      <c r="AM1166" t="s">
        <v>8</v>
      </c>
      <c r="AN1166">
        <v>6416322</v>
      </c>
      <c r="AO1166" t="s">
        <v>32</v>
      </c>
      <c r="AP1166" t="s">
        <v>33</v>
      </c>
      <c r="AQ1166">
        <v>3</v>
      </c>
      <c r="AR1166" t="s">
        <v>161</v>
      </c>
      <c r="AS1166" t="s">
        <v>591</v>
      </c>
      <c r="AT1166" s="53">
        <v>36161</v>
      </c>
      <c r="AU1166" t="s">
        <v>240</v>
      </c>
      <c r="AV1166" t="s">
        <v>161</v>
      </c>
      <c r="AW1166" t="s">
        <v>8</v>
      </c>
      <c r="AX1166" s="53">
        <v>44249</v>
      </c>
      <c r="AY1166" t="s">
        <v>123</v>
      </c>
      <c r="AZ1166" t="s">
        <v>52</v>
      </c>
      <c r="BA1166" t="s">
        <v>53</v>
      </c>
      <c r="BB1166" t="s">
        <v>233</v>
      </c>
      <c r="BC1166" t="s">
        <v>120</v>
      </c>
      <c r="BD1166" t="s">
        <v>124</v>
      </c>
      <c r="BE1166" t="s">
        <v>120</v>
      </c>
    </row>
    <row r="1167" spans="1:57" hidden="1" x14ac:dyDescent="0.3">
      <c r="A1167" s="55">
        <v>44515</v>
      </c>
      <c r="B1167" t="s">
        <v>13</v>
      </c>
      <c r="C1167" t="s">
        <v>32</v>
      </c>
      <c r="D1167" t="s">
        <v>33</v>
      </c>
      <c r="E1167">
        <v>3</v>
      </c>
      <c r="F1167" t="s">
        <v>52</v>
      </c>
      <c r="G1167" t="s">
        <v>53</v>
      </c>
      <c r="H1167" t="s">
        <v>116</v>
      </c>
      <c r="I1167" t="s">
        <v>69</v>
      </c>
      <c r="J1167" s="55">
        <v>44514</v>
      </c>
      <c r="K1167" s="55">
        <v>44515</v>
      </c>
      <c r="L1167">
        <v>4</v>
      </c>
      <c r="M1167" t="s">
        <v>117</v>
      </c>
      <c r="N1167">
        <v>0</v>
      </c>
      <c r="O1167">
        <v>12697140</v>
      </c>
      <c r="P1167" t="s">
        <v>118</v>
      </c>
      <c r="Q1167">
        <v>163317</v>
      </c>
      <c r="R1167">
        <v>0</v>
      </c>
      <c r="S1167">
        <v>3.4792192187999997E-2</v>
      </c>
      <c r="T1167" s="19">
        <v>945639.77</v>
      </c>
      <c r="U1167" s="19">
        <v>913096.24</v>
      </c>
      <c r="V1167" s="19">
        <f t="shared" si="18"/>
        <v>-32543.530000000028</v>
      </c>
      <c r="W1167">
        <v>0</v>
      </c>
      <c r="X1167">
        <v>0</v>
      </c>
      <c r="Y1167">
        <v>0</v>
      </c>
      <c r="Z1167">
        <v>-32543.53</v>
      </c>
      <c r="AA1167">
        <v>945639.77</v>
      </c>
      <c r="AB1167">
        <v>-3.4414299220940001</v>
      </c>
      <c r="AC1167">
        <v>-3.0598052851180002</v>
      </c>
      <c r="AD1167" s="55">
        <v>44516.209247685183</v>
      </c>
      <c r="AE1167" s="55">
        <v>44516.336430868054</v>
      </c>
      <c r="AF1167">
        <v>163317</v>
      </c>
      <c r="AG1167" t="s">
        <v>592</v>
      </c>
      <c r="AH1167" t="s">
        <v>593</v>
      </c>
      <c r="AI1167" t="s">
        <v>120</v>
      </c>
      <c r="AJ1167" t="s">
        <v>120</v>
      </c>
      <c r="AK1167" s="55">
        <v>44516.151273148149</v>
      </c>
      <c r="AL1167" s="55">
        <v>44516.250254629631</v>
      </c>
      <c r="AM1167" t="s">
        <v>13</v>
      </c>
      <c r="AN1167" t="s">
        <v>594</v>
      </c>
      <c r="AO1167" t="s">
        <v>32</v>
      </c>
      <c r="AP1167" t="s">
        <v>33</v>
      </c>
      <c r="AQ1167">
        <v>3</v>
      </c>
      <c r="AR1167" t="s">
        <v>122</v>
      </c>
      <c r="AS1167" t="s">
        <v>592</v>
      </c>
      <c r="AT1167" s="53">
        <v>36161</v>
      </c>
      <c r="AU1167" t="s">
        <v>232</v>
      </c>
      <c r="AV1167" t="s">
        <v>122</v>
      </c>
      <c r="AW1167" t="s">
        <v>13</v>
      </c>
      <c r="AX1167" s="53">
        <v>44249</v>
      </c>
      <c r="AY1167" t="s">
        <v>123</v>
      </c>
      <c r="AZ1167" t="s">
        <v>52</v>
      </c>
      <c r="BA1167" t="s">
        <v>53</v>
      </c>
      <c r="BB1167" t="s">
        <v>233</v>
      </c>
      <c r="BC1167" t="s">
        <v>120</v>
      </c>
      <c r="BD1167" t="s">
        <v>124</v>
      </c>
      <c r="BE1167" t="s">
        <v>120</v>
      </c>
    </row>
    <row r="1168" spans="1:57" hidden="1" x14ac:dyDescent="0.3">
      <c r="A1168" s="55">
        <v>44515</v>
      </c>
      <c r="B1168" t="s">
        <v>4</v>
      </c>
      <c r="C1168" t="s">
        <v>32</v>
      </c>
      <c r="D1168" t="s">
        <v>33</v>
      </c>
      <c r="E1168">
        <v>3</v>
      </c>
      <c r="F1168" t="s">
        <v>52</v>
      </c>
      <c r="G1168" t="s">
        <v>53</v>
      </c>
      <c r="H1168" t="s">
        <v>116</v>
      </c>
      <c r="I1168" t="s">
        <v>69</v>
      </c>
      <c r="J1168" s="55">
        <v>44514</v>
      </c>
      <c r="K1168" s="55">
        <v>44515</v>
      </c>
      <c r="L1168">
        <v>4</v>
      </c>
      <c r="M1168" t="s">
        <v>117</v>
      </c>
      <c r="N1168">
        <v>0</v>
      </c>
      <c r="O1168">
        <v>12697140</v>
      </c>
      <c r="P1168" t="s">
        <v>118</v>
      </c>
      <c r="Q1168">
        <v>163332</v>
      </c>
      <c r="R1168">
        <v>0</v>
      </c>
      <c r="S1168">
        <v>1.1269022853999999E-2</v>
      </c>
      <c r="T1168" s="19">
        <v>306288.15000000002</v>
      </c>
      <c r="U1168" s="19">
        <v>178425.69</v>
      </c>
      <c r="V1168" s="19">
        <f t="shared" si="18"/>
        <v>-127862.46000000002</v>
      </c>
      <c r="W1168">
        <v>-121092.53</v>
      </c>
      <c r="X1168">
        <v>0</v>
      </c>
      <c r="Y1168">
        <v>-121092.53</v>
      </c>
      <c r="Z1168">
        <v>-6769.9300000000203</v>
      </c>
      <c r="AA1168">
        <v>306288.15000000002</v>
      </c>
      <c r="AB1168">
        <v>-2.2103140457769999</v>
      </c>
      <c r="AC1168">
        <v>-1.61750944721</v>
      </c>
      <c r="AD1168" s="55">
        <v>44516.209247685183</v>
      </c>
      <c r="AE1168" s="55">
        <v>44516.336430868054</v>
      </c>
      <c r="AF1168">
        <v>163332</v>
      </c>
      <c r="AG1168" t="s">
        <v>595</v>
      </c>
      <c r="AH1168" t="s">
        <v>596</v>
      </c>
      <c r="AI1168" t="s">
        <v>120</v>
      </c>
      <c r="AJ1168" t="s">
        <v>120</v>
      </c>
      <c r="AK1168" s="55">
        <v>44516.151192129626</v>
      </c>
      <c r="AL1168" s="55">
        <v>44516.250243055554</v>
      </c>
      <c r="AM1168" t="s">
        <v>4</v>
      </c>
      <c r="AN1168">
        <v>4572709</v>
      </c>
      <c r="AO1168" t="s">
        <v>32</v>
      </c>
      <c r="AP1168" t="s">
        <v>33</v>
      </c>
      <c r="AQ1168">
        <v>3</v>
      </c>
      <c r="AR1168" t="s">
        <v>197</v>
      </c>
      <c r="AS1168" t="s">
        <v>595</v>
      </c>
      <c r="AT1168" s="53">
        <v>36161</v>
      </c>
      <c r="AU1168" t="s">
        <v>248</v>
      </c>
      <c r="AV1168" t="s">
        <v>197</v>
      </c>
      <c r="AW1168" t="s">
        <v>4</v>
      </c>
      <c r="AX1168" s="53">
        <v>44249</v>
      </c>
      <c r="AY1168" t="s">
        <v>123</v>
      </c>
      <c r="AZ1168" t="s">
        <v>52</v>
      </c>
      <c r="BA1168" t="s">
        <v>53</v>
      </c>
      <c r="BB1168" t="s">
        <v>233</v>
      </c>
      <c r="BC1168" t="s">
        <v>120</v>
      </c>
      <c r="BD1168" t="s">
        <v>124</v>
      </c>
      <c r="BE1168" t="s">
        <v>120</v>
      </c>
    </row>
    <row r="1169" spans="1:57" hidden="1" x14ac:dyDescent="0.3">
      <c r="A1169" s="55">
        <v>44515</v>
      </c>
      <c r="B1169" t="s">
        <v>10</v>
      </c>
      <c r="C1169" t="s">
        <v>32</v>
      </c>
      <c r="D1169" t="s">
        <v>33</v>
      </c>
      <c r="E1169">
        <v>3</v>
      </c>
      <c r="F1169" t="s">
        <v>52</v>
      </c>
      <c r="G1169" t="s">
        <v>53</v>
      </c>
      <c r="H1169" t="s">
        <v>116</v>
      </c>
      <c r="I1169" t="s">
        <v>69</v>
      </c>
      <c r="J1169" s="55">
        <v>44514</v>
      </c>
      <c r="K1169" s="55">
        <v>44515</v>
      </c>
      <c r="L1169">
        <v>4</v>
      </c>
      <c r="M1169" t="s">
        <v>117</v>
      </c>
      <c r="N1169">
        <v>0</v>
      </c>
      <c r="O1169">
        <v>12697140</v>
      </c>
      <c r="P1169" t="s">
        <v>118</v>
      </c>
      <c r="Q1169">
        <v>163426</v>
      </c>
      <c r="R1169">
        <v>0</v>
      </c>
      <c r="S1169">
        <v>2.207904797E-3</v>
      </c>
      <c r="T1169" s="19">
        <v>60010.09</v>
      </c>
      <c r="U1169" s="19">
        <v>62695.48</v>
      </c>
      <c r="V1169" s="19">
        <f t="shared" si="18"/>
        <v>2685.3900000000067</v>
      </c>
      <c r="W1169">
        <v>0</v>
      </c>
      <c r="X1169">
        <v>0</v>
      </c>
      <c r="Y1169">
        <v>0</v>
      </c>
      <c r="Z1169">
        <v>2685.3900000000099</v>
      </c>
      <c r="AA1169">
        <v>60010.09</v>
      </c>
      <c r="AB1169">
        <v>4.4748974714090002</v>
      </c>
      <c r="AC1169">
        <v>4.5016077170419999</v>
      </c>
      <c r="AD1169" s="55">
        <v>44516.209247685183</v>
      </c>
      <c r="AE1169" s="55">
        <v>44516.336430868054</v>
      </c>
      <c r="AF1169">
        <v>163426</v>
      </c>
      <c r="AG1169" t="s">
        <v>597</v>
      </c>
      <c r="AH1169" t="s">
        <v>598</v>
      </c>
      <c r="AI1169" t="s">
        <v>120</v>
      </c>
      <c r="AJ1169" t="s">
        <v>120</v>
      </c>
      <c r="AK1169" s="55">
        <v>44516.151192129626</v>
      </c>
      <c r="AL1169" s="55">
        <v>44516.250243055554</v>
      </c>
      <c r="AM1169" t="s">
        <v>10</v>
      </c>
      <c r="AN1169">
        <v>6287250</v>
      </c>
      <c r="AO1169" t="s">
        <v>32</v>
      </c>
      <c r="AP1169" t="s">
        <v>33</v>
      </c>
      <c r="AQ1169">
        <v>3</v>
      </c>
      <c r="AR1169" t="s">
        <v>307</v>
      </c>
      <c r="AS1169" t="s">
        <v>597</v>
      </c>
      <c r="AT1169" s="53">
        <v>36161</v>
      </c>
      <c r="AU1169" t="s">
        <v>308</v>
      </c>
      <c r="AV1169" t="s">
        <v>307</v>
      </c>
      <c r="AW1169" t="s">
        <v>10</v>
      </c>
      <c r="AX1169" s="53">
        <v>44249</v>
      </c>
      <c r="AY1169" t="s">
        <v>123</v>
      </c>
      <c r="AZ1169" t="s">
        <v>52</v>
      </c>
      <c r="BA1169" t="s">
        <v>53</v>
      </c>
      <c r="BB1169" t="s">
        <v>233</v>
      </c>
      <c r="BC1169" t="s">
        <v>120</v>
      </c>
      <c r="BD1169" t="s">
        <v>124</v>
      </c>
      <c r="BE1169" t="s">
        <v>120</v>
      </c>
    </row>
    <row r="1170" spans="1:57" hidden="1" x14ac:dyDescent="0.3">
      <c r="A1170" s="55">
        <v>44515</v>
      </c>
      <c r="B1170" t="s">
        <v>13</v>
      </c>
      <c r="C1170" t="s">
        <v>32</v>
      </c>
      <c r="D1170" t="s">
        <v>33</v>
      </c>
      <c r="E1170">
        <v>3</v>
      </c>
      <c r="F1170" t="s">
        <v>52</v>
      </c>
      <c r="G1170" t="s">
        <v>53</v>
      </c>
      <c r="H1170" t="s">
        <v>116</v>
      </c>
      <c r="I1170" t="s">
        <v>69</v>
      </c>
      <c r="J1170" s="55">
        <v>44514</v>
      </c>
      <c r="K1170" s="55">
        <v>44515</v>
      </c>
      <c r="L1170">
        <v>4</v>
      </c>
      <c r="M1170" t="s">
        <v>117</v>
      </c>
      <c r="N1170">
        <v>0</v>
      </c>
      <c r="O1170">
        <v>12697140</v>
      </c>
      <c r="P1170" t="s">
        <v>118</v>
      </c>
      <c r="Q1170">
        <v>163481</v>
      </c>
      <c r="R1170">
        <v>0</v>
      </c>
      <c r="S1170">
        <v>3.8838177731999997E-2</v>
      </c>
      <c r="T1170" s="19">
        <v>1055608.26</v>
      </c>
      <c r="U1170" s="19">
        <v>922509.91</v>
      </c>
      <c r="V1170" s="19">
        <f t="shared" si="18"/>
        <v>-133098.34999999998</v>
      </c>
      <c r="W1170">
        <v>-125497.56</v>
      </c>
      <c r="X1170">
        <v>0</v>
      </c>
      <c r="Y1170">
        <v>-125497.56</v>
      </c>
      <c r="Z1170">
        <v>-7600.78999999998</v>
      </c>
      <c r="AA1170">
        <v>1055608.26</v>
      </c>
      <c r="AB1170">
        <v>-0.720038890185</v>
      </c>
      <c r="AC1170">
        <v>-0.327659961773</v>
      </c>
      <c r="AD1170" s="55">
        <v>44516.209247685183</v>
      </c>
      <c r="AE1170" s="55">
        <v>44516.336430868054</v>
      </c>
      <c r="AF1170">
        <v>163481</v>
      </c>
      <c r="AG1170" t="s">
        <v>599</v>
      </c>
      <c r="AH1170" t="s">
        <v>600</v>
      </c>
      <c r="AI1170" t="s">
        <v>120</v>
      </c>
      <c r="AJ1170" t="s">
        <v>120</v>
      </c>
      <c r="AK1170" s="55">
        <v>44516.151238425926</v>
      </c>
      <c r="AL1170" s="55">
        <v>44516.250243055554</v>
      </c>
      <c r="AM1170" t="s">
        <v>13</v>
      </c>
      <c r="AN1170" t="s">
        <v>601</v>
      </c>
      <c r="AO1170" t="s">
        <v>32</v>
      </c>
      <c r="AP1170" t="s">
        <v>33</v>
      </c>
      <c r="AQ1170">
        <v>3</v>
      </c>
      <c r="AR1170" t="s">
        <v>122</v>
      </c>
      <c r="AS1170" t="s">
        <v>599</v>
      </c>
      <c r="AT1170" s="53">
        <v>36161</v>
      </c>
      <c r="AU1170" t="s">
        <v>232</v>
      </c>
      <c r="AV1170" t="s">
        <v>122</v>
      </c>
      <c r="AW1170" t="s">
        <v>13</v>
      </c>
      <c r="AX1170" s="53">
        <v>44249</v>
      </c>
      <c r="AY1170" t="s">
        <v>123</v>
      </c>
      <c r="AZ1170" t="s">
        <v>52</v>
      </c>
      <c r="BA1170" t="s">
        <v>53</v>
      </c>
      <c r="BB1170" t="s">
        <v>233</v>
      </c>
      <c r="BC1170" t="s">
        <v>120</v>
      </c>
      <c r="BD1170" t="s">
        <v>124</v>
      </c>
      <c r="BE1170" t="s">
        <v>120</v>
      </c>
    </row>
    <row r="1171" spans="1:57" hidden="1" x14ac:dyDescent="0.3">
      <c r="A1171" s="55">
        <v>44515</v>
      </c>
      <c r="B1171" t="s">
        <v>13</v>
      </c>
      <c r="C1171" t="s">
        <v>32</v>
      </c>
      <c r="D1171" t="s">
        <v>33</v>
      </c>
      <c r="E1171">
        <v>3</v>
      </c>
      <c r="F1171" t="s">
        <v>52</v>
      </c>
      <c r="G1171" t="s">
        <v>53</v>
      </c>
      <c r="H1171" t="s">
        <v>116</v>
      </c>
      <c r="I1171" t="s">
        <v>69</v>
      </c>
      <c r="J1171" s="55">
        <v>44514</v>
      </c>
      <c r="K1171" s="55">
        <v>44515</v>
      </c>
      <c r="L1171">
        <v>4</v>
      </c>
      <c r="M1171" t="s">
        <v>117</v>
      </c>
      <c r="N1171">
        <v>0</v>
      </c>
      <c r="O1171">
        <v>12697140</v>
      </c>
      <c r="P1171" t="s">
        <v>118</v>
      </c>
      <c r="Q1171">
        <v>163562</v>
      </c>
      <c r="R1171">
        <v>0</v>
      </c>
      <c r="S1171">
        <v>3.1957229756000002E-2</v>
      </c>
      <c r="T1171" s="19">
        <v>868586.47</v>
      </c>
      <c r="U1171" s="19">
        <v>744417.9</v>
      </c>
      <c r="V1171" s="19">
        <f t="shared" si="18"/>
        <v>-124168.56999999995</v>
      </c>
      <c r="W1171">
        <v>-124408.64</v>
      </c>
      <c r="X1171">
        <v>0</v>
      </c>
      <c r="Y1171">
        <v>-124408.64</v>
      </c>
      <c r="Z1171">
        <v>240.07000000005101</v>
      </c>
      <c r="AA1171">
        <v>868586.47</v>
      </c>
      <c r="AB1171">
        <v>2.7639159518999999E-2</v>
      </c>
      <c r="AC1171">
        <v>0.42297417631299999</v>
      </c>
      <c r="AD1171" s="55">
        <v>44516.209247685183</v>
      </c>
      <c r="AE1171" s="55">
        <v>44516.336430868054</v>
      </c>
      <c r="AF1171">
        <v>163562</v>
      </c>
      <c r="AG1171" t="s">
        <v>602</v>
      </c>
      <c r="AH1171" t="s">
        <v>603</v>
      </c>
      <c r="AI1171" t="s">
        <v>120</v>
      </c>
      <c r="AJ1171">
        <v>0</v>
      </c>
      <c r="AK1171" s="55">
        <v>44516.151261574072</v>
      </c>
      <c r="AL1171" s="55">
        <v>44516.250254629631</v>
      </c>
      <c r="AM1171" t="s">
        <v>13</v>
      </c>
      <c r="AN1171">
        <v>122017106</v>
      </c>
      <c r="AO1171" t="s">
        <v>32</v>
      </c>
      <c r="AP1171" t="s">
        <v>33</v>
      </c>
      <c r="AQ1171">
        <v>3</v>
      </c>
      <c r="AR1171" t="s">
        <v>122</v>
      </c>
      <c r="AS1171" t="s">
        <v>602</v>
      </c>
      <c r="AT1171" s="53">
        <v>36161</v>
      </c>
      <c r="AU1171" t="s">
        <v>232</v>
      </c>
      <c r="AV1171" t="s">
        <v>122</v>
      </c>
      <c r="AW1171" t="s">
        <v>13</v>
      </c>
      <c r="AX1171" s="53">
        <v>44249</v>
      </c>
      <c r="AY1171" t="s">
        <v>123</v>
      </c>
      <c r="AZ1171" t="s">
        <v>52</v>
      </c>
      <c r="BA1171" t="s">
        <v>53</v>
      </c>
      <c r="BB1171" t="s">
        <v>233</v>
      </c>
      <c r="BC1171" t="s">
        <v>120</v>
      </c>
      <c r="BD1171" t="s">
        <v>124</v>
      </c>
      <c r="BE1171" t="s">
        <v>120</v>
      </c>
    </row>
    <row r="1172" spans="1:57" hidden="1" x14ac:dyDescent="0.3">
      <c r="A1172" s="55">
        <v>44515</v>
      </c>
      <c r="B1172" t="s">
        <v>13</v>
      </c>
      <c r="C1172" t="s">
        <v>32</v>
      </c>
      <c r="D1172" t="s">
        <v>33</v>
      </c>
      <c r="E1172">
        <v>3</v>
      </c>
      <c r="F1172" t="s">
        <v>52</v>
      </c>
      <c r="G1172" t="s">
        <v>53</v>
      </c>
      <c r="H1172" t="s">
        <v>116</v>
      </c>
      <c r="I1172" t="s">
        <v>69</v>
      </c>
      <c r="J1172" s="55">
        <v>44514</v>
      </c>
      <c r="K1172" s="55">
        <v>44515</v>
      </c>
      <c r="L1172">
        <v>4</v>
      </c>
      <c r="M1172" t="s">
        <v>117</v>
      </c>
      <c r="N1172">
        <v>0</v>
      </c>
      <c r="O1172">
        <v>12697140</v>
      </c>
      <c r="P1172" t="s">
        <v>118</v>
      </c>
      <c r="Q1172">
        <v>166181</v>
      </c>
      <c r="R1172">
        <v>0</v>
      </c>
      <c r="S1172">
        <v>2.0860036089999999E-2</v>
      </c>
      <c r="T1172" s="19">
        <v>567428.83799999999</v>
      </c>
      <c r="U1172" s="19">
        <v>567562</v>
      </c>
      <c r="V1172" s="19">
        <f t="shared" si="18"/>
        <v>133.16200000001118</v>
      </c>
      <c r="W1172">
        <v>0</v>
      </c>
      <c r="X1172">
        <v>-460.26</v>
      </c>
      <c r="Y1172">
        <v>-460.26</v>
      </c>
      <c r="Z1172">
        <v>593.42200000001105</v>
      </c>
      <c r="AA1172">
        <v>566968.57799999998</v>
      </c>
      <c r="AB1172">
        <v>0.104665765093</v>
      </c>
      <c r="AC1172">
        <v>0.501187021894</v>
      </c>
      <c r="AD1172" s="55">
        <v>44516.209247685183</v>
      </c>
      <c r="AE1172" s="55">
        <v>44516.336430868054</v>
      </c>
      <c r="AF1172">
        <v>166181</v>
      </c>
      <c r="AG1172" t="s">
        <v>618</v>
      </c>
      <c r="AH1172" t="s">
        <v>619</v>
      </c>
      <c r="AI1172" t="s">
        <v>120</v>
      </c>
      <c r="AJ1172">
        <v>0</v>
      </c>
      <c r="AK1172" s="55">
        <v>44516.151238425926</v>
      </c>
      <c r="AL1172" s="55">
        <v>44516.250243055554</v>
      </c>
      <c r="AM1172" t="s">
        <v>13</v>
      </c>
      <c r="AN1172" t="s">
        <v>620</v>
      </c>
      <c r="AO1172" t="s">
        <v>32</v>
      </c>
      <c r="AP1172" t="s">
        <v>33</v>
      </c>
      <c r="AQ1172">
        <v>3</v>
      </c>
      <c r="AR1172" t="s">
        <v>122</v>
      </c>
      <c r="AS1172" t="s">
        <v>618</v>
      </c>
      <c r="AT1172" s="53">
        <v>36161</v>
      </c>
      <c r="AU1172" t="s">
        <v>232</v>
      </c>
      <c r="AV1172" t="s">
        <v>122</v>
      </c>
      <c r="AW1172" t="s">
        <v>13</v>
      </c>
      <c r="AX1172" s="53">
        <v>44249</v>
      </c>
      <c r="AY1172" t="s">
        <v>123</v>
      </c>
      <c r="AZ1172" t="s">
        <v>52</v>
      </c>
      <c r="BA1172" t="s">
        <v>53</v>
      </c>
      <c r="BB1172" t="s">
        <v>233</v>
      </c>
      <c r="BC1172" t="s">
        <v>120</v>
      </c>
      <c r="BD1172" t="s">
        <v>124</v>
      </c>
      <c r="BE1172" t="s">
        <v>120</v>
      </c>
    </row>
    <row r="1173" spans="1:57" hidden="1" x14ac:dyDescent="0.3">
      <c r="A1173" s="55">
        <v>44515</v>
      </c>
      <c r="B1173" t="s">
        <v>13</v>
      </c>
      <c r="C1173" t="s">
        <v>32</v>
      </c>
      <c r="D1173" t="s">
        <v>33</v>
      </c>
      <c r="E1173">
        <v>3</v>
      </c>
      <c r="F1173" t="s">
        <v>52</v>
      </c>
      <c r="G1173" t="s">
        <v>53</v>
      </c>
      <c r="H1173" t="s">
        <v>116</v>
      </c>
      <c r="I1173" t="s">
        <v>69</v>
      </c>
      <c r="J1173" s="55">
        <v>44514</v>
      </c>
      <c r="K1173" s="55">
        <v>44515</v>
      </c>
      <c r="L1173">
        <v>4</v>
      </c>
      <c r="M1173" t="s">
        <v>117</v>
      </c>
      <c r="N1173">
        <v>0</v>
      </c>
      <c r="O1173">
        <v>12697140</v>
      </c>
      <c r="P1173" t="s">
        <v>118</v>
      </c>
      <c r="Q1173">
        <v>224280</v>
      </c>
      <c r="R1173">
        <v>0</v>
      </c>
      <c r="S1173">
        <v>3.1037983530999999E-2</v>
      </c>
      <c r="T1173" s="19">
        <v>848830.65500000096</v>
      </c>
      <c r="U1173" s="19">
        <v>706956.24</v>
      </c>
      <c r="V1173" s="19">
        <f t="shared" si="18"/>
        <v>-141874.41500000097</v>
      </c>
      <c r="W1173">
        <v>-122505.73</v>
      </c>
      <c r="X1173">
        <v>-5228.9799999999996</v>
      </c>
      <c r="Y1173">
        <v>-127734.71</v>
      </c>
      <c r="Z1173">
        <v>-14139.705000001</v>
      </c>
      <c r="AA1173">
        <v>843601.67500000098</v>
      </c>
      <c r="AB1173">
        <v>-1.6761115368820001</v>
      </c>
      <c r="AC1173">
        <v>-1.2850929221039999</v>
      </c>
      <c r="AD1173" s="55">
        <v>44516.209247685183</v>
      </c>
      <c r="AE1173" s="55">
        <v>44516.336430868054</v>
      </c>
      <c r="AF1173">
        <v>224280</v>
      </c>
      <c r="AG1173" t="s">
        <v>815</v>
      </c>
      <c r="AH1173" t="s">
        <v>816</v>
      </c>
      <c r="AI1173" t="s">
        <v>120</v>
      </c>
      <c r="AJ1173">
        <v>0</v>
      </c>
      <c r="AK1173" s="55">
        <v>44516.151261574072</v>
      </c>
      <c r="AL1173" s="55">
        <v>44516.250254629631</v>
      </c>
      <c r="AM1173" t="s">
        <v>13</v>
      </c>
      <c r="AN1173" t="s">
        <v>817</v>
      </c>
      <c r="AO1173" t="s">
        <v>32</v>
      </c>
      <c r="AP1173" t="s">
        <v>33</v>
      </c>
      <c r="AQ1173">
        <v>3</v>
      </c>
      <c r="AR1173" t="s">
        <v>122</v>
      </c>
      <c r="AS1173" t="s">
        <v>815</v>
      </c>
      <c r="AT1173" s="53">
        <v>36161</v>
      </c>
      <c r="AU1173" t="s">
        <v>232</v>
      </c>
      <c r="AV1173" t="s">
        <v>122</v>
      </c>
      <c r="AW1173" t="s">
        <v>13</v>
      </c>
      <c r="AX1173" s="53">
        <v>44249</v>
      </c>
      <c r="AY1173" t="s">
        <v>123</v>
      </c>
      <c r="AZ1173" t="s">
        <v>52</v>
      </c>
      <c r="BA1173" t="s">
        <v>53</v>
      </c>
      <c r="BB1173" t="s">
        <v>233</v>
      </c>
      <c r="BC1173" t="s">
        <v>120</v>
      </c>
      <c r="BD1173" t="s">
        <v>124</v>
      </c>
      <c r="BE1173" t="s">
        <v>120</v>
      </c>
    </row>
    <row r="1174" spans="1:57" hidden="1" x14ac:dyDescent="0.3">
      <c r="A1174" s="55">
        <v>44515</v>
      </c>
      <c r="B1174" t="s">
        <v>13</v>
      </c>
      <c r="C1174" t="s">
        <v>32</v>
      </c>
      <c r="D1174" t="s">
        <v>33</v>
      </c>
      <c r="E1174">
        <v>3</v>
      </c>
      <c r="F1174" t="s">
        <v>52</v>
      </c>
      <c r="G1174" t="s">
        <v>53</v>
      </c>
      <c r="H1174" t="s">
        <v>116</v>
      </c>
      <c r="I1174" t="s">
        <v>69</v>
      </c>
      <c r="J1174" s="55">
        <v>44514</v>
      </c>
      <c r="K1174" s="55">
        <v>44515</v>
      </c>
      <c r="L1174">
        <v>4</v>
      </c>
      <c r="M1174" t="s">
        <v>117</v>
      </c>
      <c r="N1174">
        <v>0</v>
      </c>
      <c r="O1174">
        <v>12697140</v>
      </c>
      <c r="P1174" t="s">
        <v>118</v>
      </c>
      <c r="Q1174">
        <v>226185</v>
      </c>
      <c r="R1174">
        <v>0</v>
      </c>
      <c r="S1174">
        <v>2.3215184553E-2</v>
      </c>
      <c r="T1174" s="19">
        <v>630980.69999999995</v>
      </c>
      <c r="U1174" s="19">
        <v>628496.72</v>
      </c>
      <c r="V1174" s="19">
        <f t="shared" si="18"/>
        <v>-2483.9799999999814</v>
      </c>
      <c r="W1174">
        <v>0</v>
      </c>
      <c r="X1174">
        <v>0</v>
      </c>
      <c r="Y1174">
        <v>0</v>
      </c>
      <c r="Z1174">
        <v>-2483.97999999998</v>
      </c>
      <c r="AA1174">
        <v>630980.69999999995</v>
      </c>
      <c r="AB1174">
        <v>-0.39366972714100001</v>
      </c>
      <c r="AC1174">
        <v>0</v>
      </c>
      <c r="AD1174" s="55">
        <v>44516.209247685183</v>
      </c>
      <c r="AE1174" s="55">
        <v>44516.336430868054</v>
      </c>
      <c r="AF1174">
        <v>226185</v>
      </c>
      <c r="AG1174" t="s">
        <v>818</v>
      </c>
      <c r="AH1174" t="s">
        <v>819</v>
      </c>
      <c r="AI1174" t="s">
        <v>120</v>
      </c>
      <c r="AJ1174">
        <v>0</v>
      </c>
      <c r="AK1174" s="55">
        <v>44516.151273148149</v>
      </c>
      <c r="AL1174" s="55">
        <v>44516.250254629631</v>
      </c>
      <c r="AM1174" t="s">
        <v>13</v>
      </c>
      <c r="AN1174" t="s">
        <v>820</v>
      </c>
      <c r="AO1174" t="s">
        <v>32</v>
      </c>
      <c r="AP1174" t="s">
        <v>33</v>
      </c>
      <c r="AQ1174">
        <v>3</v>
      </c>
      <c r="AR1174" t="s">
        <v>122</v>
      </c>
      <c r="AS1174" t="s">
        <v>818</v>
      </c>
      <c r="AT1174" s="53">
        <v>36161</v>
      </c>
      <c r="AU1174" t="s">
        <v>232</v>
      </c>
      <c r="AV1174" t="s">
        <v>122</v>
      </c>
      <c r="AW1174" t="s">
        <v>13</v>
      </c>
      <c r="AX1174" s="53">
        <v>44249</v>
      </c>
      <c r="AY1174" t="s">
        <v>123</v>
      </c>
      <c r="AZ1174" t="s">
        <v>52</v>
      </c>
      <c r="BA1174" t="s">
        <v>53</v>
      </c>
      <c r="BB1174" t="s">
        <v>233</v>
      </c>
      <c r="BC1174" t="s">
        <v>120</v>
      </c>
      <c r="BD1174" t="s">
        <v>124</v>
      </c>
      <c r="BE1174" t="s">
        <v>120</v>
      </c>
    </row>
    <row r="1175" spans="1:57" hidden="1" x14ac:dyDescent="0.3">
      <c r="A1175" s="55">
        <v>44515</v>
      </c>
      <c r="B1175" t="s">
        <v>4</v>
      </c>
      <c r="C1175" t="s">
        <v>32</v>
      </c>
      <c r="D1175" t="s">
        <v>33</v>
      </c>
      <c r="E1175">
        <v>3</v>
      </c>
      <c r="F1175" t="s">
        <v>52</v>
      </c>
      <c r="G1175" t="s">
        <v>53</v>
      </c>
      <c r="H1175" t="s">
        <v>116</v>
      </c>
      <c r="I1175" t="s">
        <v>69</v>
      </c>
      <c r="J1175" s="55">
        <v>44514</v>
      </c>
      <c r="K1175" s="55">
        <v>44515</v>
      </c>
      <c r="L1175">
        <v>4</v>
      </c>
      <c r="M1175" t="s">
        <v>117</v>
      </c>
      <c r="N1175">
        <v>0</v>
      </c>
      <c r="O1175">
        <v>12697140</v>
      </c>
      <c r="P1175" t="s">
        <v>118</v>
      </c>
      <c r="Q1175">
        <v>282181</v>
      </c>
      <c r="R1175">
        <v>0</v>
      </c>
      <c r="S1175">
        <v>6.5885038628999998E-2</v>
      </c>
      <c r="T1175" s="19">
        <v>1790732.5999534801</v>
      </c>
      <c r="U1175" s="19">
        <v>1651770.4285637001</v>
      </c>
      <c r="V1175" s="19">
        <f t="shared" si="18"/>
        <v>-138962.17138978001</v>
      </c>
      <c r="W1175">
        <v>-129846.93</v>
      </c>
      <c r="X1175">
        <v>0</v>
      </c>
      <c r="Y1175">
        <v>-129846.93</v>
      </c>
      <c r="Z1175">
        <v>-9115.2413897800106</v>
      </c>
      <c r="AA1175">
        <v>1790732.5999534801</v>
      </c>
      <c r="AB1175">
        <v>-0.50902303280899996</v>
      </c>
      <c r="AC1175">
        <v>9.4095850799E-2</v>
      </c>
      <c r="AD1175" s="55">
        <v>44516.209247685183</v>
      </c>
      <c r="AE1175" s="55">
        <v>44516.336430868054</v>
      </c>
      <c r="AF1175">
        <v>282181</v>
      </c>
      <c r="AG1175" t="s">
        <v>1029</v>
      </c>
      <c r="AH1175" t="s">
        <v>1030</v>
      </c>
      <c r="AI1175" t="s">
        <v>120</v>
      </c>
      <c r="AJ1175">
        <v>0</v>
      </c>
      <c r="AK1175" s="55">
        <v>44516.151192129626</v>
      </c>
      <c r="AL1175" s="55">
        <v>44516.250243055554</v>
      </c>
      <c r="AM1175" t="s">
        <v>4</v>
      </c>
      <c r="AN1175" t="s">
        <v>1031</v>
      </c>
      <c r="AO1175" t="s">
        <v>32</v>
      </c>
      <c r="AP1175" t="s">
        <v>33</v>
      </c>
      <c r="AQ1175">
        <v>3</v>
      </c>
      <c r="AR1175" t="s">
        <v>347</v>
      </c>
      <c r="AS1175" t="s">
        <v>1029</v>
      </c>
      <c r="AT1175" s="53">
        <v>36161</v>
      </c>
      <c r="AU1175" t="s">
        <v>348</v>
      </c>
      <c r="AV1175" t="s">
        <v>347</v>
      </c>
      <c r="AW1175" t="s">
        <v>4</v>
      </c>
      <c r="AX1175" s="53">
        <v>44249</v>
      </c>
      <c r="AY1175" t="s">
        <v>123</v>
      </c>
      <c r="AZ1175" t="s">
        <v>52</v>
      </c>
      <c r="BA1175" t="s">
        <v>53</v>
      </c>
      <c r="BB1175" t="s">
        <v>233</v>
      </c>
      <c r="BC1175" t="s">
        <v>120</v>
      </c>
      <c r="BD1175" t="s">
        <v>124</v>
      </c>
      <c r="BE1175" t="s">
        <v>120</v>
      </c>
    </row>
    <row r="1176" spans="1:57" hidden="1" x14ac:dyDescent="0.3">
      <c r="A1176" s="55">
        <v>44515</v>
      </c>
      <c r="B1176" t="s">
        <v>13</v>
      </c>
      <c r="C1176" t="s">
        <v>32</v>
      </c>
      <c r="D1176" t="s">
        <v>33</v>
      </c>
      <c r="E1176">
        <v>3</v>
      </c>
      <c r="F1176" t="s">
        <v>52</v>
      </c>
      <c r="G1176" t="s">
        <v>53</v>
      </c>
      <c r="H1176" t="s">
        <v>116</v>
      </c>
      <c r="I1176" t="s">
        <v>69</v>
      </c>
      <c r="J1176" s="55">
        <v>44514</v>
      </c>
      <c r="K1176" s="55">
        <v>44515</v>
      </c>
      <c r="L1176">
        <v>4</v>
      </c>
      <c r="M1176" t="s">
        <v>117</v>
      </c>
      <c r="N1176">
        <v>0</v>
      </c>
      <c r="O1176">
        <v>12697140</v>
      </c>
      <c r="P1176" t="s">
        <v>118</v>
      </c>
      <c r="Q1176">
        <v>407182</v>
      </c>
      <c r="R1176">
        <v>0</v>
      </c>
      <c r="S1176">
        <v>4.8309468401999997E-2</v>
      </c>
      <c r="T1176" s="19">
        <v>1313034.67</v>
      </c>
      <c r="U1176" s="19">
        <v>1181619.69</v>
      </c>
      <c r="V1176" s="19">
        <f t="shared" si="18"/>
        <v>-131414.97999999998</v>
      </c>
      <c r="W1176">
        <v>-124942.78</v>
      </c>
      <c r="X1176">
        <v>0</v>
      </c>
      <c r="Y1176">
        <v>-124942.78</v>
      </c>
      <c r="Z1176">
        <v>-6472.1999999999798</v>
      </c>
      <c r="AA1176">
        <v>1313034.67</v>
      </c>
      <c r="AB1176">
        <v>-0.49291920067900002</v>
      </c>
      <c r="AC1176">
        <v>-9.9641291351E-2</v>
      </c>
      <c r="AD1176" s="55">
        <v>44516.209247685183</v>
      </c>
      <c r="AE1176" s="55">
        <v>44516.336430868054</v>
      </c>
      <c r="AF1176">
        <v>407182</v>
      </c>
      <c r="AG1176" t="s">
        <v>2049</v>
      </c>
      <c r="AH1176" t="s">
        <v>2050</v>
      </c>
      <c r="AI1176" t="s">
        <v>120</v>
      </c>
      <c r="AJ1176">
        <v>0</v>
      </c>
      <c r="AK1176" s="55">
        <v>44516.151284722226</v>
      </c>
      <c r="AL1176" s="55">
        <v>44516.250254629631</v>
      </c>
      <c r="AM1176" t="s">
        <v>13</v>
      </c>
      <c r="AN1176" t="s">
        <v>2051</v>
      </c>
      <c r="AO1176" t="s">
        <v>32</v>
      </c>
      <c r="AP1176" t="s">
        <v>33</v>
      </c>
      <c r="AQ1176">
        <v>3</v>
      </c>
      <c r="AR1176" t="s">
        <v>122</v>
      </c>
      <c r="AS1176" t="s">
        <v>2049</v>
      </c>
      <c r="AT1176" s="53">
        <v>36161</v>
      </c>
      <c r="AU1176" t="s">
        <v>232</v>
      </c>
      <c r="AV1176" t="s">
        <v>122</v>
      </c>
      <c r="AW1176" t="s">
        <v>13</v>
      </c>
      <c r="AX1176" s="53">
        <v>44249</v>
      </c>
      <c r="AY1176" t="s">
        <v>123</v>
      </c>
      <c r="AZ1176" t="s">
        <v>52</v>
      </c>
      <c r="BA1176" t="s">
        <v>53</v>
      </c>
      <c r="BB1176" t="s">
        <v>233</v>
      </c>
      <c r="BC1176" t="s">
        <v>120</v>
      </c>
      <c r="BD1176" t="s">
        <v>124</v>
      </c>
      <c r="BE1176" t="s">
        <v>120</v>
      </c>
    </row>
    <row r="1177" spans="1:57" hidden="1" x14ac:dyDescent="0.3">
      <c r="A1177" s="55">
        <v>44515</v>
      </c>
      <c r="B1177" t="s">
        <v>13</v>
      </c>
      <c r="C1177" t="s">
        <v>32</v>
      </c>
      <c r="D1177" t="s">
        <v>33</v>
      </c>
      <c r="E1177">
        <v>3</v>
      </c>
      <c r="F1177" t="s">
        <v>52</v>
      </c>
      <c r="G1177" t="s">
        <v>53</v>
      </c>
      <c r="H1177" t="s">
        <v>116</v>
      </c>
      <c r="I1177" t="s">
        <v>69</v>
      </c>
      <c r="J1177" s="55">
        <v>44514</v>
      </c>
      <c r="K1177" s="55">
        <v>44515</v>
      </c>
      <c r="L1177">
        <v>4</v>
      </c>
      <c r="M1177" t="s">
        <v>117</v>
      </c>
      <c r="N1177">
        <v>0</v>
      </c>
      <c r="O1177">
        <v>12697140</v>
      </c>
      <c r="P1177" t="s">
        <v>118</v>
      </c>
      <c r="Q1177">
        <v>407185</v>
      </c>
      <c r="R1177">
        <v>0</v>
      </c>
      <c r="S1177">
        <v>4.9841610015000003E-2</v>
      </c>
      <c r="T1177" s="19">
        <v>1354677.75</v>
      </c>
      <c r="U1177" s="19">
        <v>1229740.6100000001</v>
      </c>
      <c r="V1177" s="19">
        <f t="shared" si="18"/>
        <v>-124937.1399999999</v>
      </c>
      <c r="W1177">
        <v>-125686.24</v>
      </c>
      <c r="X1177">
        <v>0</v>
      </c>
      <c r="Y1177">
        <v>-125686.24</v>
      </c>
      <c r="Z1177">
        <v>749.10000000010803</v>
      </c>
      <c r="AA1177">
        <v>1354677.75</v>
      </c>
      <c r="AB1177">
        <v>5.5297283800999998E-2</v>
      </c>
      <c r="AC1177">
        <v>0.45074172689199998</v>
      </c>
      <c r="AD1177" s="55">
        <v>44516.209247685183</v>
      </c>
      <c r="AE1177" s="55">
        <v>44516.336430868054</v>
      </c>
      <c r="AF1177">
        <v>407185</v>
      </c>
      <c r="AG1177" t="s">
        <v>2052</v>
      </c>
      <c r="AH1177" t="s">
        <v>2053</v>
      </c>
      <c r="AI1177" t="s">
        <v>120</v>
      </c>
      <c r="AJ1177" t="s">
        <v>120</v>
      </c>
      <c r="AK1177" s="55">
        <v>44516.151261574072</v>
      </c>
      <c r="AL1177" s="55">
        <v>44516.250254629631</v>
      </c>
      <c r="AM1177" t="s">
        <v>13</v>
      </c>
      <c r="AN1177">
        <v>40413106</v>
      </c>
      <c r="AO1177" t="s">
        <v>32</v>
      </c>
      <c r="AP1177" t="s">
        <v>33</v>
      </c>
      <c r="AQ1177">
        <v>3</v>
      </c>
      <c r="AR1177" t="s">
        <v>122</v>
      </c>
      <c r="AS1177" t="s">
        <v>2052</v>
      </c>
      <c r="AT1177" s="53">
        <v>36161</v>
      </c>
      <c r="AU1177" t="s">
        <v>232</v>
      </c>
      <c r="AV1177" t="s">
        <v>122</v>
      </c>
      <c r="AW1177" t="s">
        <v>13</v>
      </c>
      <c r="AX1177" s="53">
        <v>44249</v>
      </c>
      <c r="AY1177" t="s">
        <v>123</v>
      </c>
      <c r="AZ1177" t="s">
        <v>52</v>
      </c>
      <c r="BA1177" t="s">
        <v>53</v>
      </c>
      <c r="BB1177" t="s">
        <v>233</v>
      </c>
      <c r="BC1177" t="s">
        <v>120</v>
      </c>
      <c r="BD1177" t="s">
        <v>124</v>
      </c>
      <c r="BE1177" t="s">
        <v>120</v>
      </c>
    </row>
    <row r="1178" spans="1:57" hidden="1" x14ac:dyDescent="0.3">
      <c r="A1178" s="55">
        <v>44515</v>
      </c>
      <c r="B1178" t="s">
        <v>8</v>
      </c>
      <c r="C1178" t="s">
        <v>32</v>
      </c>
      <c r="D1178" t="s">
        <v>33</v>
      </c>
      <c r="E1178">
        <v>3</v>
      </c>
      <c r="F1178" t="s">
        <v>52</v>
      </c>
      <c r="G1178" t="s">
        <v>53</v>
      </c>
      <c r="H1178" t="s">
        <v>116</v>
      </c>
      <c r="I1178" t="s">
        <v>69</v>
      </c>
      <c r="J1178" s="55">
        <v>44514</v>
      </c>
      <c r="K1178" s="55">
        <v>44515</v>
      </c>
      <c r="L1178">
        <v>4</v>
      </c>
      <c r="M1178" t="s">
        <v>117</v>
      </c>
      <c r="N1178">
        <v>0</v>
      </c>
      <c r="O1178">
        <v>12697140</v>
      </c>
      <c r="P1178" t="s">
        <v>118</v>
      </c>
      <c r="Q1178">
        <v>451181</v>
      </c>
      <c r="R1178">
        <v>0</v>
      </c>
      <c r="S1178">
        <v>0.15752335391700001</v>
      </c>
      <c r="T1178" s="19">
        <v>4281430.3669400197</v>
      </c>
      <c r="U1178" s="19">
        <v>3996878.3073928501</v>
      </c>
      <c r="V1178" s="19">
        <f t="shared" si="18"/>
        <v>-284552.0595471696</v>
      </c>
      <c r="W1178">
        <v>-319286.56</v>
      </c>
      <c r="X1178">
        <v>0</v>
      </c>
      <c r="Y1178">
        <v>-319286.56</v>
      </c>
      <c r="Z1178">
        <v>34734.500452830398</v>
      </c>
      <c r="AA1178">
        <v>4281430.3669400197</v>
      </c>
      <c r="AB1178">
        <v>0.81128261996399997</v>
      </c>
      <c r="AC1178">
        <v>1.2274774713250001</v>
      </c>
      <c r="AD1178" s="55">
        <v>44516.209247685183</v>
      </c>
      <c r="AE1178" s="55">
        <v>44516.336430868054</v>
      </c>
      <c r="AF1178">
        <v>451181</v>
      </c>
      <c r="AG1178" t="s">
        <v>2159</v>
      </c>
      <c r="AH1178">
        <v>6098</v>
      </c>
      <c r="AI1178" t="s">
        <v>120</v>
      </c>
      <c r="AJ1178" t="s">
        <v>120</v>
      </c>
      <c r="AK1178" s="55">
        <v>44516.151226851849</v>
      </c>
      <c r="AL1178" s="55">
        <v>44516.250243055554</v>
      </c>
      <c r="AM1178" t="s">
        <v>8</v>
      </c>
      <c r="AN1178" t="s">
        <v>2160</v>
      </c>
      <c r="AO1178" t="s">
        <v>32</v>
      </c>
      <c r="AP1178" t="s">
        <v>33</v>
      </c>
      <c r="AQ1178">
        <v>3</v>
      </c>
      <c r="AR1178" t="s">
        <v>161</v>
      </c>
      <c r="AS1178" t="s">
        <v>2159</v>
      </c>
      <c r="AT1178" s="53">
        <v>36161</v>
      </c>
      <c r="AU1178" t="s">
        <v>240</v>
      </c>
      <c r="AV1178" t="s">
        <v>161</v>
      </c>
      <c r="AW1178" t="s">
        <v>8</v>
      </c>
      <c r="AX1178" s="53">
        <v>44249</v>
      </c>
      <c r="AY1178" t="s">
        <v>123</v>
      </c>
      <c r="AZ1178" t="s">
        <v>52</v>
      </c>
      <c r="BA1178" t="s">
        <v>53</v>
      </c>
      <c r="BB1178" t="s">
        <v>233</v>
      </c>
      <c r="BC1178" t="s">
        <v>120</v>
      </c>
      <c r="BD1178" t="s">
        <v>124</v>
      </c>
      <c r="BE1178" t="s">
        <v>120</v>
      </c>
    </row>
    <row r="1179" spans="1:57" hidden="1" x14ac:dyDescent="0.3">
      <c r="A1179" s="55">
        <v>44515</v>
      </c>
      <c r="B1179" t="s">
        <v>13</v>
      </c>
      <c r="C1179" t="s">
        <v>32</v>
      </c>
      <c r="D1179" t="s">
        <v>33</v>
      </c>
      <c r="E1179">
        <v>3</v>
      </c>
      <c r="F1179" t="s">
        <v>52</v>
      </c>
      <c r="G1179" t="s">
        <v>53</v>
      </c>
      <c r="H1179" t="s">
        <v>116</v>
      </c>
      <c r="I1179" t="s">
        <v>69</v>
      </c>
      <c r="J1179" s="55">
        <v>44514</v>
      </c>
      <c r="K1179" s="55">
        <v>44515</v>
      </c>
      <c r="L1179">
        <v>4</v>
      </c>
      <c r="M1179" t="s">
        <v>117</v>
      </c>
      <c r="N1179">
        <v>0</v>
      </c>
      <c r="O1179">
        <v>12697140</v>
      </c>
      <c r="P1179" t="s">
        <v>118</v>
      </c>
      <c r="Q1179">
        <v>457181</v>
      </c>
      <c r="R1179">
        <v>0</v>
      </c>
      <c r="S1179">
        <v>5.6998473564E-2</v>
      </c>
      <c r="T1179" s="19">
        <v>1549198.83</v>
      </c>
      <c r="U1179" s="19">
        <v>1430454.59</v>
      </c>
      <c r="V1179" s="19">
        <f t="shared" si="18"/>
        <v>-118744.23999999999</v>
      </c>
      <c r="W1179">
        <v>-125627.34</v>
      </c>
      <c r="X1179">
        <v>0</v>
      </c>
      <c r="Y1179">
        <v>-125627.34</v>
      </c>
      <c r="Z1179">
        <v>6883.1000000000104</v>
      </c>
      <c r="AA1179">
        <v>1549198.83</v>
      </c>
      <c r="AB1179">
        <v>0.44430061956599998</v>
      </c>
      <c r="AC1179">
        <v>0.84128174900899999</v>
      </c>
      <c r="AD1179" s="55">
        <v>44516.209247685183</v>
      </c>
      <c r="AE1179" s="55">
        <v>44516.336430868054</v>
      </c>
      <c r="AF1179">
        <v>457181</v>
      </c>
      <c r="AG1179" t="s">
        <v>2172</v>
      </c>
      <c r="AH1179" t="s">
        <v>2173</v>
      </c>
      <c r="AI1179" t="s">
        <v>120</v>
      </c>
      <c r="AJ1179">
        <v>0</v>
      </c>
      <c r="AK1179" s="55">
        <v>44516.151273148149</v>
      </c>
      <c r="AL1179" s="55">
        <v>44516.250254629631</v>
      </c>
      <c r="AM1179" t="s">
        <v>13</v>
      </c>
      <c r="AN1179" t="s">
        <v>2174</v>
      </c>
      <c r="AO1179" t="s">
        <v>32</v>
      </c>
      <c r="AP1179" t="s">
        <v>33</v>
      </c>
      <c r="AQ1179">
        <v>3</v>
      </c>
      <c r="AR1179" t="s">
        <v>122</v>
      </c>
      <c r="AS1179" t="s">
        <v>2172</v>
      </c>
      <c r="AT1179" s="53">
        <v>36161</v>
      </c>
      <c r="AU1179" t="s">
        <v>232</v>
      </c>
      <c r="AV1179" t="s">
        <v>122</v>
      </c>
      <c r="AW1179" t="s">
        <v>13</v>
      </c>
      <c r="AX1179" s="53">
        <v>44249</v>
      </c>
      <c r="AY1179" t="s">
        <v>123</v>
      </c>
      <c r="AZ1179" t="s">
        <v>52</v>
      </c>
      <c r="BA1179" t="s">
        <v>53</v>
      </c>
      <c r="BB1179" t="s">
        <v>233</v>
      </c>
      <c r="BC1179" t="s">
        <v>120</v>
      </c>
      <c r="BD1179" t="s">
        <v>124</v>
      </c>
      <c r="BE1179" t="s">
        <v>120</v>
      </c>
    </row>
    <row r="1180" spans="1:57" hidden="1" x14ac:dyDescent="0.3">
      <c r="A1180" s="55">
        <v>44515</v>
      </c>
      <c r="B1180" t="s">
        <v>13</v>
      </c>
      <c r="C1180" t="s">
        <v>32</v>
      </c>
      <c r="D1180" t="s">
        <v>33</v>
      </c>
      <c r="E1180">
        <v>3</v>
      </c>
      <c r="F1180" t="s">
        <v>52</v>
      </c>
      <c r="G1180" t="s">
        <v>53</v>
      </c>
      <c r="H1180" t="s">
        <v>116</v>
      </c>
      <c r="I1180" t="s">
        <v>69</v>
      </c>
      <c r="J1180" s="55">
        <v>44514</v>
      </c>
      <c r="K1180" s="55">
        <v>44515</v>
      </c>
      <c r="L1180">
        <v>4</v>
      </c>
      <c r="M1180" t="s">
        <v>117</v>
      </c>
      <c r="N1180">
        <v>0</v>
      </c>
      <c r="O1180">
        <v>12697140</v>
      </c>
      <c r="P1180" t="s">
        <v>118</v>
      </c>
      <c r="Q1180">
        <v>459181</v>
      </c>
      <c r="R1180">
        <v>0</v>
      </c>
      <c r="S1180">
        <v>3.2513168485999999E-2</v>
      </c>
      <c r="T1180" s="19">
        <v>883696.69272000005</v>
      </c>
      <c r="U1180" s="19">
        <v>875458.34536000004</v>
      </c>
      <c r="V1180" s="19">
        <f t="shared" si="18"/>
        <v>-8238.3473600000143</v>
      </c>
      <c r="W1180">
        <v>0</v>
      </c>
      <c r="X1180">
        <v>0</v>
      </c>
      <c r="Y1180">
        <v>0</v>
      </c>
      <c r="Z1180">
        <v>-8238.3473600000107</v>
      </c>
      <c r="AA1180">
        <v>883696.69272000005</v>
      </c>
      <c r="AB1180">
        <v>-0.93225961213499997</v>
      </c>
      <c r="AC1180">
        <v>-0.54071959348700005</v>
      </c>
      <c r="AD1180" s="55">
        <v>44516.209247685183</v>
      </c>
      <c r="AE1180" s="55">
        <v>44516.336430868054</v>
      </c>
      <c r="AF1180">
        <v>459181</v>
      </c>
      <c r="AG1180" t="s">
        <v>2175</v>
      </c>
      <c r="AH1180" t="s">
        <v>2176</v>
      </c>
      <c r="AI1180" t="s">
        <v>120</v>
      </c>
      <c r="AJ1180" t="s">
        <v>120</v>
      </c>
      <c r="AK1180" s="55">
        <v>44516.151261574072</v>
      </c>
      <c r="AL1180" s="55">
        <v>44516.250254629631</v>
      </c>
      <c r="AM1180" t="s">
        <v>13</v>
      </c>
      <c r="AN1180" t="s">
        <v>2177</v>
      </c>
      <c r="AO1180" t="s">
        <v>32</v>
      </c>
      <c r="AP1180" t="s">
        <v>33</v>
      </c>
      <c r="AQ1180">
        <v>3</v>
      </c>
      <c r="AR1180" t="s">
        <v>122</v>
      </c>
      <c r="AS1180" t="s">
        <v>2175</v>
      </c>
      <c r="AT1180" s="53">
        <v>36161</v>
      </c>
      <c r="AU1180" t="s">
        <v>232</v>
      </c>
      <c r="AV1180" t="s">
        <v>122</v>
      </c>
      <c r="AW1180" t="s">
        <v>13</v>
      </c>
      <c r="AX1180" s="53">
        <v>44249</v>
      </c>
      <c r="AY1180" t="s">
        <v>123</v>
      </c>
      <c r="AZ1180" t="s">
        <v>52</v>
      </c>
      <c r="BA1180" t="s">
        <v>53</v>
      </c>
      <c r="BB1180" t="s">
        <v>233</v>
      </c>
      <c r="BC1180" t="s">
        <v>120</v>
      </c>
      <c r="BD1180" t="s">
        <v>124</v>
      </c>
      <c r="BE1180" t="s">
        <v>120</v>
      </c>
    </row>
    <row r="1181" spans="1:57" hidden="1" x14ac:dyDescent="0.3">
      <c r="A1181" s="55">
        <v>44515</v>
      </c>
      <c r="B1181" t="s">
        <v>13</v>
      </c>
      <c r="C1181" t="s">
        <v>32</v>
      </c>
      <c r="D1181" t="s">
        <v>33</v>
      </c>
      <c r="E1181">
        <v>3</v>
      </c>
      <c r="F1181" t="s">
        <v>52</v>
      </c>
      <c r="G1181" t="s">
        <v>53</v>
      </c>
      <c r="H1181" t="s">
        <v>116</v>
      </c>
      <c r="I1181" t="s">
        <v>69</v>
      </c>
      <c r="J1181" s="55">
        <v>44514</v>
      </c>
      <c r="K1181" s="55">
        <v>44515</v>
      </c>
      <c r="L1181">
        <v>4</v>
      </c>
      <c r="M1181" t="s">
        <v>117</v>
      </c>
      <c r="N1181">
        <v>0</v>
      </c>
      <c r="O1181">
        <v>12697140</v>
      </c>
      <c r="P1181" t="s">
        <v>118</v>
      </c>
      <c r="Q1181">
        <v>463181</v>
      </c>
      <c r="R1181">
        <v>0</v>
      </c>
      <c r="S1181">
        <v>8.4338006689999995E-3</v>
      </c>
      <c r="T1181" s="19">
        <v>229227.79</v>
      </c>
      <c r="U1181" s="19">
        <v>230267.94</v>
      </c>
      <c r="V1181" s="19">
        <f t="shared" si="18"/>
        <v>1040.1499999999942</v>
      </c>
      <c r="W1181">
        <v>0</v>
      </c>
      <c r="X1181">
        <v>0</v>
      </c>
      <c r="Y1181">
        <v>0</v>
      </c>
      <c r="Z1181">
        <v>1040.1499999999901</v>
      </c>
      <c r="AA1181">
        <v>229227.79</v>
      </c>
      <c r="AB1181">
        <v>0.453762608801</v>
      </c>
      <c r="AC1181">
        <v>0.85078139141999998</v>
      </c>
      <c r="AD1181" s="55">
        <v>44516.209247685183</v>
      </c>
      <c r="AE1181" s="55">
        <v>44516.336430868054</v>
      </c>
      <c r="AF1181">
        <v>463181</v>
      </c>
      <c r="AG1181" t="s">
        <v>2178</v>
      </c>
      <c r="AH1181" t="s">
        <v>2179</v>
      </c>
      <c r="AI1181" t="s">
        <v>120</v>
      </c>
      <c r="AJ1181" t="s">
        <v>120</v>
      </c>
      <c r="AK1181" s="55">
        <v>44516.151273148149</v>
      </c>
      <c r="AL1181" s="55">
        <v>44516.250254629631</v>
      </c>
      <c r="AM1181" t="s">
        <v>13</v>
      </c>
      <c r="AN1181">
        <v>530307107</v>
      </c>
      <c r="AO1181" t="s">
        <v>32</v>
      </c>
      <c r="AP1181" t="s">
        <v>33</v>
      </c>
      <c r="AQ1181">
        <v>3</v>
      </c>
      <c r="AR1181" t="s">
        <v>122</v>
      </c>
      <c r="AS1181" t="s">
        <v>2178</v>
      </c>
      <c r="AT1181" s="53">
        <v>36161</v>
      </c>
      <c r="AU1181" t="s">
        <v>232</v>
      </c>
      <c r="AV1181" t="s">
        <v>122</v>
      </c>
      <c r="AW1181" t="s">
        <v>13</v>
      </c>
      <c r="AX1181" s="53">
        <v>44249</v>
      </c>
      <c r="AY1181" t="s">
        <v>123</v>
      </c>
      <c r="AZ1181" t="s">
        <v>52</v>
      </c>
      <c r="BA1181" t="s">
        <v>53</v>
      </c>
      <c r="BB1181" t="s">
        <v>233</v>
      </c>
      <c r="BC1181" t="s">
        <v>120</v>
      </c>
      <c r="BD1181" t="s">
        <v>124</v>
      </c>
      <c r="BE1181" t="s">
        <v>120</v>
      </c>
    </row>
    <row r="1182" spans="1:57" hidden="1" x14ac:dyDescent="0.3">
      <c r="A1182" s="55">
        <v>44515</v>
      </c>
      <c r="B1182" t="s">
        <v>13</v>
      </c>
      <c r="C1182" t="s">
        <v>32</v>
      </c>
      <c r="D1182" t="s">
        <v>33</v>
      </c>
      <c r="E1182">
        <v>3</v>
      </c>
      <c r="F1182" t="s">
        <v>52</v>
      </c>
      <c r="G1182" t="s">
        <v>53</v>
      </c>
      <c r="H1182" t="s">
        <v>116</v>
      </c>
      <c r="I1182" t="s">
        <v>69</v>
      </c>
      <c r="J1182" s="55">
        <v>44514</v>
      </c>
      <c r="K1182" s="55">
        <v>44515</v>
      </c>
      <c r="L1182">
        <v>4</v>
      </c>
      <c r="M1182" t="s">
        <v>117</v>
      </c>
      <c r="N1182">
        <v>0</v>
      </c>
      <c r="O1182">
        <v>12697140</v>
      </c>
      <c r="P1182" t="s">
        <v>118</v>
      </c>
      <c r="Q1182">
        <v>463182</v>
      </c>
      <c r="R1182">
        <v>0</v>
      </c>
      <c r="S1182">
        <v>4.2148195867999998E-2</v>
      </c>
      <c r="T1182" s="19">
        <v>1145573.4099999999</v>
      </c>
      <c r="U1182" s="19">
        <v>1025286.23</v>
      </c>
      <c r="V1182" s="19">
        <f t="shared" si="18"/>
        <v>-120287.17999999993</v>
      </c>
      <c r="W1182">
        <v>-124782.57</v>
      </c>
      <c r="X1182">
        <v>0</v>
      </c>
      <c r="Y1182">
        <v>-124782.57</v>
      </c>
      <c r="Z1182">
        <v>4495.3900000000704</v>
      </c>
      <c r="AA1182">
        <v>1145573.4099999999</v>
      </c>
      <c r="AB1182">
        <v>0.39241396149399999</v>
      </c>
      <c r="AC1182">
        <v>0.78919048188499996</v>
      </c>
      <c r="AD1182" s="55">
        <v>44516.209247685183</v>
      </c>
      <c r="AE1182" s="55">
        <v>44516.336430868054</v>
      </c>
      <c r="AF1182">
        <v>463182</v>
      </c>
      <c r="AG1182" t="s">
        <v>2178</v>
      </c>
      <c r="AH1182" t="s">
        <v>2180</v>
      </c>
      <c r="AI1182" t="s">
        <v>120</v>
      </c>
      <c r="AJ1182" t="s">
        <v>120</v>
      </c>
      <c r="AK1182" s="55">
        <v>44516.151273148149</v>
      </c>
      <c r="AL1182" s="55">
        <v>44516.250254629631</v>
      </c>
      <c r="AM1182" t="s">
        <v>13</v>
      </c>
      <c r="AN1182">
        <v>530307305</v>
      </c>
      <c r="AO1182" t="s">
        <v>32</v>
      </c>
      <c r="AP1182" t="s">
        <v>33</v>
      </c>
      <c r="AQ1182">
        <v>3</v>
      </c>
      <c r="AR1182" t="s">
        <v>122</v>
      </c>
      <c r="AS1182" t="s">
        <v>2178</v>
      </c>
      <c r="AT1182" s="53">
        <v>36161</v>
      </c>
      <c r="AU1182" t="s">
        <v>232</v>
      </c>
      <c r="AV1182" t="s">
        <v>122</v>
      </c>
      <c r="AW1182" t="s">
        <v>13</v>
      </c>
      <c r="AX1182" s="53">
        <v>44249</v>
      </c>
      <c r="AY1182" t="s">
        <v>123</v>
      </c>
      <c r="AZ1182" t="s">
        <v>52</v>
      </c>
      <c r="BA1182" t="s">
        <v>53</v>
      </c>
      <c r="BB1182" t="s">
        <v>233</v>
      </c>
      <c r="BC1182" t="s">
        <v>120</v>
      </c>
      <c r="BD1182" t="s">
        <v>124</v>
      </c>
      <c r="BE1182" t="s">
        <v>120</v>
      </c>
    </row>
    <row r="1183" spans="1:57" hidden="1" x14ac:dyDescent="0.3">
      <c r="A1183" s="55">
        <v>44515</v>
      </c>
      <c r="B1183" t="s">
        <v>13</v>
      </c>
      <c r="C1183" t="s">
        <v>32</v>
      </c>
      <c r="D1183" t="s">
        <v>33</v>
      </c>
      <c r="E1183">
        <v>3</v>
      </c>
      <c r="F1183" t="s">
        <v>52</v>
      </c>
      <c r="G1183" t="s">
        <v>53</v>
      </c>
      <c r="H1183" t="s">
        <v>116</v>
      </c>
      <c r="I1183" t="s">
        <v>69</v>
      </c>
      <c r="J1183" s="55">
        <v>44514</v>
      </c>
      <c r="K1183" s="55">
        <v>44515</v>
      </c>
      <c r="L1183">
        <v>4</v>
      </c>
      <c r="M1183" t="s">
        <v>117</v>
      </c>
      <c r="N1183">
        <v>0</v>
      </c>
      <c r="O1183">
        <v>12697140</v>
      </c>
      <c r="P1183" t="s">
        <v>118</v>
      </c>
      <c r="Q1183">
        <v>492235</v>
      </c>
      <c r="R1183">
        <v>0</v>
      </c>
      <c r="S1183">
        <v>1.9828600690999999E-2</v>
      </c>
      <c r="T1183" s="19">
        <v>538934.52</v>
      </c>
      <c r="U1183" s="19">
        <v>534538.05000000005</v>
      </c>
      <c r="V1183" s="19">
        <f t="shared" si="18"/>
        <v>-4396.4699999999721</v>
      </c>
      <c r="W1183">
        <v>0</v>
      </c>
      <c r="X1183">
        <v>0</v>
      </c>
      <c r="Y1183">
        <v>0</v>
      </c>
      <c r="Z1183">
        <v>-4396.4699999999702</v>
      </c>
      <c r="AA1183">
        <v>538934.52</v>
      </c>
      <c r="AB1183">
        <v>-0.815770717378</v>
      </c>
      <c r="AC1183">
        <v>-0.42376962342300001</v>
      </c>
      <c r="AD1183" s="55">
        <v>44516.209247685183</v>
      </c>
      <c r="AE1183" s="55">
        <v>44516.336430868054</v>
      </c>
      <c r="AF1183">
        <v>492235</v>
      </c>
      <c r="AG1183" t="s">
        <v>2420</v>
      </c>
      <c r="AH1183" t="s">
        <v>2421</v>
      </c>
      <c r="AI1183" t="s">
        <v>120</v>
      </c>
      <c r="AJ1183" t="s">
        <v>120</v>
      </c>
      <c r="AK1183" s="55">
        <v>44516.151284722226</v>
      </c>
      <c r="AL1183" s="55">
        <v>44516.250254629631</v>
      </c>
      <c r="AM1183" t="s">
        <v>13</v>
      </c>
      <c r="AN1183" t="s">
        <v>2422</v>
      </c>
      <c r="AO1183" t="s">
        <v>32</v>
      </c>
      <c r="AP1183" t="s">
        <v>33</v>
      </c>
      <c r="AQ1183">
        <v>3</v>
      </c>
      <c r="AR1183" t="s">
        <v>122</v>
      </c>
      <c r="AS1183" t="s">
        <v>2420</v>
      </c>
      <c r="AT1183" s="53">
        <v>36161</v>
      </c>
      <c r="AU1183" t="s">
        <v>232</v>
      </c>
      <c r="AV1183" t="s">
        <v>122</v>
      </c>
      <c r="AW1183" t="s">
        <v>13</v>
      </c>
      <c r="AX1183" s="53">
        <v>44249</v>
      </c>
      <c r="AY1183" t="s">
        <v>123</v>
      </c>
      <c r="AZ1183" t="s">
        <v>52</v>
      </c>
      <c r="BA1183" t="s">
        <v>53</v>
      </c>
      <c r="BB1183" t="s">
        <v>233</v>
      </c>
      <c r="BC1183" t="s">
        <v>120</v>
      </c>
      <c r="BD1183" t="s">
        <v>124</v>
      </c>
      <c r="BE1183" t="s">
        <v>120</v>
      </c>
    </row>
    <row r="1184" spans="1:57" hidden="1" x14ac:dyDescent="0.3">
      <c r="A1184" s="55">
        <v>44515</v>
      </c>
      <c r="B1184" t="s">
        <v>4</v>
      </c>
      <c r="C1184" t="s">
        <v>32</v>
      </c>
      <c r="D1184" t="s">
        <v>33</v>
      </c>
      <c r="E1184">
        <v>3</v>
      </c>
      <c r="F1184" t="s">
        <v>52</v>
      </c>
      <c r="G1184" t="s">
        <v>53</v>
      </c>
      <c r="H1184" t="s">
        <v>116</v>
      </c>
      <c r="I1184" t="s">
        <v>69</v>
      </c>
      <c r="J1184" s="55">
        <v>44514</v>
      </c>
      <c r="K1184" s="55">
        <v>44515</v>
      </c>
      <c r="L1184">
        <v>4</v>
      </c>
      <c r="M1184" t="s">
        <v>117</v>
      </c>
      <c r="N1184">
        <v>0</v>
      </c>
      <c r="O1184">
        <v>12697140</v>
      </c>
      <c r="P1184" t="s">
        <v>118</v>
      </c>
      <c r="Q1184">
        <v>492321</v>
      </c>
      <c r="R1184">
        <v>0</v>
      </c>
      <c r="S1184">
        <v>1.999458514E-2</v>
      </c>
      <c r="T1184" s="19">
        <v>543445.92000000004</v>
      </c>
      <c r="U1184" s="19">
        <v>539391.01</v>
      </c>
      <c r="V1184" s="19">
        <f t="shared" si="18"/>
        <v>-4054.9100000000326</v>
      </c>
      <c r="W1184">
        <v>0</v>
      </c>
      <c r="X1184">
        <v>0</v>
      </c>
      <c r="Y1184">
        <v>0</v>
      </c>
      <c r="Z1184">
        <v>-4054.9100000000299</v>
      </c>
      <c r="AA1184">
        <v>543445.92000000004</v>
      </c>
      <c r="AB1184">
        <v>-0.74614784116900001</v>
      </c>
      <c r="AC1184">
        <v>-0.14446823915099999</v>
      </c>
      <c r="AD1184" s="55">
        <v>44516.209247685183</v>
      </c>
      <c r="AE1184" s="55">
        <v>44516.336430868054</v>
      </c>
      <c r="AF1184">
        <v>492321</v>
      </c>
      <c r="AG1184" t="s">
        <v>2423</v>
      </c>
      <c r="AH1184" t="s">
        <v>2424</v>
      </c>
      <c r="AI1184" t="s">
        <v>120</v>
      </c>
      <c r="AJ1184" t="s">
        <v>120</v>
      </c>
      <c r="AK1184" s="55">
        <v>44516.151192129626</v>
      </c>
      <c r="AL1184" s="55">
        <v>44516.250243055554</v>
      </c>
      <c r="AM1184" t="s">
        <v>4</v>
      </c>
      <c r="AN1184" t="s">
        <v>2425</v>
      </c>
      <c r="AO1184" t="s">
        <v>32</v>
      </c>
      <c r="AP1184" t="s">
        <v>33</v>
      </c>
      <c r="AQ1184">
        <v>3</v>
      </c>
      <c r="AR1184" t="s">
        <v>336</v>
      </c>
      <c r="AS1184" t="s">
        <v>2423</v>
      </c>
      <c r="AT1184" s="53">
        <v>36161</v>
      </c>
      <c r="AU1184" t="s">
        <v>337</v>
      </c>
      <c r="AV1184" t="s">
        <v>336</v>
      </c>
      <c r="AW1184" t="s">
        <v>4</v>
      </c>
      <c r="AX1184" s="53">
        <v>44249</v>
      </c>
      <c r="AY1184" t="s">
        <v>123</v>
      </c>
      <c r="AZ1184" t="s">
        <v>52</v>
      </c>
      <c r="BA1184" t="s">
        <v>53</v>
      </c>
      <c r="BB1184" t="s">
        <v>233</v>
      </c>
      <c r="BC1184" t="s">
        <v>120</v>
      </c>
      <c r="BD1184" t="s">
        <v>124</v>
      </c>
      <c r="BE1184" t="s">
        <v>120</v>
      </c>
    </row>
    <row r="1185" spans="1:57" hidden="1" x14ac:dyDescent="0.3">
      <c r="A1185" s="55">
        <v>44515</v>
      </c>
      <c r="B1185" t="s">
        <v>13</v>
      </c>
      <c r="C1185" t="s">
        <v>32</v>
      </c>
      <c r="D1185" t="s">
        <v>33</v>
      </c>
      <c r="E1185">
        <v>3</v>
      </c>
      <c r="F1185" t="s">
        <v>52</v>
      </c>
      <c r="G1185" t="s">
        <v>53</v>
      </c>
      <c r="H1185" t="s">
        <v>116</v>
      </c>
      <c r="I1185" t="s">
        <v>69</v>
      </c>
      <c r="J1185" s="55">
        <v>44514</v>
      </c>
      <c r="K1185" s="55">
        <v>44515</v>
      </c>
      <c r="L1185">
        <v>4</v>
      </c>
      <c r="M1185" t="s">
        <v>117</v>
      </c>
      <c r="N1185">
        <v>0</v>
      </c>
      <c r="O1185">
        <v>12697140</v>
      </c>
      <c r="P1185" t="s">
        <v>118</v>
      </c>
      <c r="Q1185">
        <v>492337</v>
      </c>
      <c r="R1185">
        <v>0</v>
      </c>
      <c r="S1185">
        <v>3.6106285778E-2</v>
      </c>
      <c r="T1185" s="19">
        <v>981356.38</v>
      </c>
      <c r="U1185" s="19">
        <v>852982.98</v>
      </c>
      <c r="V1185" s="19">
        <f t="shared" si="18"/>
        <v>-128373.40000000002</v>
      </c>
      <c r="W1185">
        <v>-125731.49</v>
      </c>
      <c r="X1185">
        <v>0</v>
      </c>
      <c r="Y1185">
        <v>-125731.49</v>
      </c>
      <c r="Z1185">
        <v>-2641.9100000000199</v>
      </c>
      <c r="AA1185">
        <v>981356.38</v>
      </c>
      <c r="AB1185">
        <v>-0.26921004987000002</v>
      </c>
      <c r="AC1185">
        <v>0.124951190941</v>
      </c>
      <c r="AD1185" s="55">
        <v>44516.209247685183</v>
      </c>
      <c r="AE1185" s="55">
        <v>44516.336430868054</v>
      </c>
      <c r="AF1185">
        <v>492337</v>
      </c>
      <c r="AG1185" t="s">
        <v>2426</v>
      </c>
      <c r="AH1185" t="s">
        <v>2427</v>
      </c>
      <c r="AI1185" t="s">
        <v>120</v>
      </c>
      <c r="AJ1185" t="s">
        <v>120</v>
      </c>
      <c r="AK1185" s="55">
        <v>44516.151261574072</v>
      </c>
      <c r="AL1185" s="55">
        <v>44516.250254629631</v>
      </c>
      <c r="AM1185" t="s">
        <v>13</v>
      </c>
      <c r="AN1185">
        <v>148806102</v>
      </c>
      <c r="AO1185" t="s">
        <v>32</v>
      </c>
      <c r="AP1185" t="s">
        <v>33</v>
      </c>
      <c r="AQ1185">
        <v>3</v>
      </c>
      <c r="AR1185" t="s">
        <v>122</v>
      </c>
      <c r="AS1185" t="s">
        <v>2426</v>
      </c>
      <c r="AT1185" s="53">
        <v>36161</v>
      </c>
      <c r="AU1185" t="s">
        <v>232</v>
      </c>
      <c r="AV1185" t="s">
        <v>122</v>
      </c>
      <c r="AW1185" t="s">
        <v>13</v>
      </c>
      <c r="AX1185" s="53">
        <v>44249</v>
      </c>
      <c r="AY1185" t="s">
        <v>123</v>
      </c>
      <c r="AZ1185" t="s">
        <v>52</v>
      </c>
      <c r="BA1185" t="s">
        <v>53</v>
      </c>
      <c r="BB1185" t="s">
        <v>233</v>
      </c>
      <c r="BC1185" t="s">
        <v>120</v>
      </c>
      <c r="BD1185" t="s">
        <v>124</v>
      </c>
      <c r="BE1185" t="s">
        <v>120</v>
      </c>
    </row>
    <row r="1186" spans="1:57" hidden="1" x14ac:dyDescent="0.3">
      <c r="A1186" s="55">
        <v>44515</v>
      </c>
      <c r="B1186" t="s">
        <v>6</v>
      </c>
      <c r="C1186" t="s">
        <v>32</v>
      </c>
      <c r="D1186" t="s">
        <v>33</v>
      </c>
      <c r="E1186">
        <v>3</v>
      </c>
      <c r="F1186" t="s">
        <v>52</v>
      </c>
      <c r="G1186" t="s">
        <v>53</v>
      </c>
      <c r="H1186" t="s">
        <v>116</v>
      </c>
      <c r="I1186" t="s">
        <v>69</v>
      </c>
      <c r="J1186" s="55">
        <v>44514</v>
      </c>
      <c r="K1186" s="55">
        <v>44515</v>
      </c>
      <c r="L1186">
        <v>4</v>
      </c>
      <c r="M1186" t="s">
        <v>117</v>
      </c>
      <c r="N1186">
        <v>0</v>
      </c>
      <c r="O1186">
        <v>12697140</v>
      </c>
      <c r="P1186" t="s">
        <v>118</v>
      </c>
      <c r="Q1186">
        <v>492353</v>
      </c>
      <c r="R1186">
        <v>0</v>
      </c>
      <c r="S1186">
        <v>8.227176999E-3</v>
      </c>
      <c r="T1186" s="19">
        <v>223611.83</v>
      </c>
      <c r="U1186" s="19">
        <v>223246.05</v>
      </c>
      <c r="V1186" s="19">
        <f t="shared" si="18"/>
        <v>-365.77999999999884</v>
      </c>
      <c r="W1186">
        <v>0</v>
      </c>
      <c r="X1186">
        <v>0</v>
      </c>
      <c r="Y1186">
        <v>0</v>
      </c>
      <c r="Z1186">
        <v>-365.77999999999901</v>
      </c>
      <c r="AA1186">
        <v>223611.83</v>
      </c>
      <c r="AB1186">
        <v>-0.16357810765200001</v>
      </c>
      <c r="AC1186">
        <v>0.18726591760299999</v>
      </c>
      <c r="AD1186" s="55">
        <v>44516.209247685183</v>
      </c>
      <c r="AE1186" s="55">
        <v>44516.336430868054</v>
      </c>
      <c r="AF1186">
        <v>492353</v>
      </c>
      <c r="AG1186" t="s">
        <v>2428</v>
      </c>
      <c r="AH1186">
        <v>288</v>
      </c>
      <c r="AI1186" t="s">
        <v>120</v>
      </c>
      <c r="AJ1186">
        <v>0</v>
      </c>
      <c r="AK1186" s="55">
        <v>44516.15121527778</v>
      </c>
      <c r="AL1186" s="55">
        <v>44516.250243055554</v>
      </c>
      <c r="AM1186" t="s">
        <v>6</v>
      </c>
      <c r="AN1186" t="s">
        <v>2429</v>
      </c>
      <c r="AO1186" t="s">
        <v>32</v>
      </c>
      <c r="AP1186" t="s">
        <v>33</v>
      </c>
      <c r="AQ1186">
        <v>3</v>
      </c>
      <c r="AR1186" t="s">
        <v>170</v>
      </c>
      <c r="AS1186" t="s">
        <v>2428</v>
      </c>
      <c r="AT1186" s="53">
        <v>36161</v>
      </c>
      <c r="AU1186" t="s">
        <v>242</v>
      </c>
      <c r="AV1186" t="s">
        <v>170</v>
      </c>
      <c r="AW1186" t="s">
        <v>6</v>
      </c>
      <c r="AX1186" s="53">
        <v>44249</v>
      </c>
      <c r="AY1186" t="s">
        <v>123</v>
      </c>
      <c r="AZ1186" t="s">
        <v>52</v>
      </c>
      <c r="BA1186" t="s">
        <v>53</v>
      </c>
      <c r="BB1186" t="s">
        <v>233</v>
      </c>
      <c r="BC1186" t="s">
        <v>120</v>
      </c>
      <c r="BD1186" t="s">
        <v>124</v>
      </c>
      <c r="BE1186" t="s">
        <v>120</v>
      </c>
    </row>
    <row r="1187" spans="1:57" hidden="1" x14ac:dyDescent="0.3">
      <c r="A1187" s="55">
        <v>44515</v>
      </c>
      <c r="B1187" t="s">
        <v>4</v>
      </c>
      <c r="C1187" t="s">
        <v>32</v>
      </c>
      <c r="D1187" t="s">
        <v>33</v>
      </c>
      <c r="E1187">
        <v>3</v>
      </c>
      <c r="F1187" t="s">
        <v>52</v>
      </c>
      <c r="G1187" t="s">
        <v>53</v>
      </c>
      <c r="H1187" t="s">
        <v>116</v>
      </c>
      <c r="I1187" t="s">
        <v>69</v>
      </c>
      <c r="J1187" s="55">
        <v>44514</v>
      </c>
      <c r="K1187" s="55">
        <v>44515</v>
      </c>
      <c r="L1187">
        <v>4</v>
      </c>
      <c r="M1187" t="s">
        <v>117</v>
      </c>
      <c r="N1187">
        <v>0</v>
      </c>
      <c r="O1187">
        <v>12697140</v>
      </c>
      <c r="P1187" t="s">
        <v>118</v>
      </c>
      <c r="Q1187">
        <v>492355</v>
      </c>
      <c r="R1187">
        <v>0</v>
      </c>
      <c r="S1187">
        <v>2.4001767026000001E-2</v>
      </c>
      <c r="T1187" s="19">
        <v>652359.74</v>
      </c>
      <c r="U1187" s="19">
        <v>651332.97</v>
      </c>
      <c r="V1187" s="19">
        <f t="shared" si="18"/>
        <v>-1026.7700000000186</v>
      </c>
      <c r="W1187">
        <v>0</v>
      </c>
      <c r="X1187">
        <v>0</v>
      </c>
      <c r="Y1187">
        <v>0</v>
      </c>
      <c r="Z1187">
        <v>-1026.77000000002</v>
      </c>
      <c r="AA1187">
        <v>652359.74</v>
      </c>
      <c r="AB1187">
        <v>-0.157393219882</v>
      </c>
      <c r="AC1187">
        <v>0.44785668586100003</v>
      </c>
      <c r="AD1187" s="55">
        <v>44516.209247685183</v>
      </c>
      <c r="AE1187" s="55">
        <v>44516.336430868054</v>
      </c>
      <c r="AF1187">
        <v>492355</v>
      </c>
      <c r="AG1187" t="s">
        <v>2430</v>
      </c>
      <c r="AH1187" t="s">
        <v>2431</v>
      </c>
      <c r="AI1187" t="s">
        <v>120</v>
      </c>
      <c r="AJ1187">
        <v>0</v>
      </c>
      <c r="AK1187" s="55">
        <v>44516.151203703703</v>
      </c>
      <c r="AL1187" s="55">
        <v>44516.250243055554</v>
      </c>
      <c r="AM1187" t="s">
        <v>4</v>
      </c>
      <c r="AN1187" t="s">
        <v>2432</v>
      </c>
      <c r="AO1187" t="s">
        <v>32</v>
      </c>
      <c r="AP1187" t="s">
        <v>33</v>
      </c>
      <c r="AQ1187">
        <v>3</v>
      </c>
      <c r="AR1187" t="s">
        <v>196</v>
      </c>
      <c r="AS1187" t="s">
        <v>2430</v>
      </c>
      <c r="AT1187" s="53">
        <v>36161</v>
      </c>
      <c r="AU1187" t="s">
        <v>254</v>
      </c>
      <c r="AV1187" t="s">
        <v>196</v>
      </c>
      <c r="AW1187" t="s">
        <v>4</v>
      </c>
      <c r="AX1187" s="53">
        <v>44249</v>
      </c>
      <c r="AY1187" t="s">
        <v>123</v>
      </c>
      <c r="AZ1187" t="s">
        <v>52</v>
      </c>
      <c r="BA1187" t="s">
        <v>53</v>
      </c>
      <c r="BB1187" t="s">
        <v>233</v>
      </c>
      <c r="BC1187" t="s">
        <v>120</v>
      </c>
      <c r="BD1187" t="s">
        <v>124</v>
      </c>
      <c r="BE1187" t="s">
        <v>120</v>
      </c>
    </row>
    <row r="1188" spans="1:57" hidden="1" x14ac:dyDescent="0.3">
      <c r="A1188" s="55">
        <v>44515</v>
      </c>
      <c r="B1188" t="s">
        <v>8</v>
      </c>
      <c r="C1188" t="s">
        <v>32</v>
      </c>
      <c r="D1188" t="s">
        <v>33</v>
      </c>
      <c r="E1188">
        <v>3</v>
      </c>
      <c r="F1188" t="s">
        <v>52</v>
      </c>
      <c r="G1188" t="s">
        <v>53</v>
      </c>
      <c r="H1188" t="s">
        <v>116</v>
      </c>
      <c r="I1188" t="s">
        <v>69</v>
      </c>
      <c r="J1188" s="55">
        <v>44514</v>
      </c>
      <c r="K1188" s="55">
        <v>44515</v>
      </c>
      <c r="L1188">
        <v>4</v>
      </c>
      <c r="M1188" t="s">
        <v>117</v>
      </c>
      <c r="N1188">
        <v>0</v>
      </c>
      <c r="O1188">
        <v>12697140</v>
      </c>
      <c r="P1188" t="s">
        <v>118</v>
      </c>
      <c r="Q1188">
        <v>492418</v>
      </c>
      <c r="R1188">
        <v>0</v>
      </c>
      <c r="S1188">
        <v>3.9976067489999999E-3</v>
      </c>
      <c r="T1188" s="19">
        <v>108653.57106269999</v>
      </c>
      <c r="U1188" s="19">
        <v>102602.549826716</v>
      </c>
      <c r="V1188" s="19">
        <f t="shared" si="18"/>
        <v>-6051.0212359839934</v>
      </c>
      <c r="W1188">
        <v>0</v>
      </c>
      <c r="X1188">
        <v>0</v>
      </c>
      <c r="Y1188">
        <v>0</v>
      </c>
      <c r="Z1188">
        <v>-6051.0212359839898</v>
      </c>
      <c r="AA1188">
        <v>108653.57106269999</v>
      </c>
      <c r="AB1188">
        <v>-5.56909559143</v>
      </c>
      <c r="AC1188">
        <v>-5.179242408855</v>
      </c>
      <c r="AD1188" s="55">
        <v>44516.209247685183</v>
      </c>
      <c r="AE1188" s="55">
        <v>44516.336430868054</v>
      </c>
      <c r="AF1188">
        <v>492418</v>
      </c>
      <c r="AG1188" t="s">
        <v>2433</v>
      </c>
      <c r="AH1188">
        <v>6324</v>
      </c>
      <c r="AI1188" t="s">
        <v>120</v>
      </c>
      <c r="AJ1188" t="s">
        <v>120</v>
      </c>
      <c r="AK1188" s="55">
        <v>44516.151226851849</v>
      </c>
      <c r="AL1188" s="55">
        <v>44516.250243055554</v>
      </c>
      <c r="AM1188" t="s">
        <v>8</v>
      </c>
      <c r="AN1188">
        <v>6108179</v>
      </c>
      <c r="AO1188" t="s">
        <v>32</v>
      </c>
      <c r="AP1188" t="s">
        <v>33</v>
      </c>
      <c r="AQ1188">
        <v>3</v>
      </c>
      <c r="AR1188" t="s">
        <v>161</v>
      </c>
      <c r="AS1188" t="s">
        <v>2433</v>
      </c>
      <c r="AT1188" s="53">
        <v>36161</v>
      </c>
      <c r="AU1188" t="s">
        <v>240</v>
      </c>
      <c r="AV1188" t="s">
        <v>161</v>
      </c>
      <c r="AW1188" t="s">
        <v>8</v>
      </c>
      <c r="AX1188" s="53">
        <v>44249</v>
      </c>
      <c r="AY1188" t="s">
        <v>123</v>
      </c>
      <c r="AZ1188" t="s">
        <v>52</v>
      </c>
      <c r="BA1188" t="s">
        <v>53</v>
      </c>
      <c r="BB1188" t="s">
        <v>233</v>
      </c>
      <c r="BC1188" t="s">
        <v>120</v>
      </c>
      <c r="BD1188" t="s">
        <v>124</v>
      </c>
      <c r="BE1188" t="s">
        <v>120</v>
      </c>
    </row>
    <row r="1189" spans="1:57" hidden="1" x14ac:dyDescent="0.3">
      <c r="A1189" s="55">
        <v>44515</v>
      </c>
      <c r="B1189" t="s">
        <v>13</v>
      </c>
      <c r="C1189" t="s">
        <v>32</v>
      </c>
      <c r="D1189" t="s">
        <v>33</v>
      </c>
      <c r="E1189">
        <v>3</v>
      </c>
      <c r="F1189" t="s">
        <v>52</v>
      </c>
      <c r="G1189" t="s">
        <v>53</v>
      </c>
      <c r="H1189" t="s">
        <v>116</v>
      </c>
      <c r="I1189" t="s">
        <v>69</v>
      </c>
      <c r="J1189" s="55">
        <v>44514</v>
      </c>
      <c r="K1189" s="55">
        <v>44515</v>
      </c>
      <c r="L1189">
        <v>4</v>
      </c>
      <c r="M1189" t="s">
        <v>117</v>
      </c>
      <c r="N1189">
        <v>0</v>
      </c>
      <c r="O1189">
        <v>12697140</v>
      </c>
      <c r="P1189" t="s">
        <v>118</v>
      </c>
      <c r="Q1189">
        <v>492459</v>
      </c>
      <c r="R1189">
        <v>0</v>
      </c>
      <c r="S1189">
        <v>3.5079907027999999E-2</v>
      </c>
      <c r="T1189" s="19">
        <v>953459.76</v>
      </c>
      <c r="U1189" s="19">
        <v>789281.77</v>
      </c>
      <c r="V1189" s="19">
        <f t="shared" si="18"/>
        <v>-164177.99</v>
      </c>
      <c r="W1189">
        <v>-122194.23</v>
      </c>
      <c r="X1189">
        <v>0</v>
      </c>
      <c r="Y1189">
        <v>-122194.23</v>
      </c>
      <c r="Z1189">
        <v>-41983.76</v>
      </c>
      <c r="AA1189">
        <v>953459.76</v>
      </c>
      <c r="AB1189">
        <v>-4.4033069628439998</v>
      </c>
      <c r="AC1189">
        <v>-4.025485085433</v>
      </c>
      <c r="AD1189" s="55">
        <v>44516.209247685183</v>
      </c>
      <c r="AE1189" s="55">
        <v>44516.336430868054</v>
      </c>
      <c r="AF1189">
        <v>492459</v>
      </c>
      <c r="AG1189" t="s">
        <v>2434</v>
      </c>
      <c r="AH1189" t="s">
        <v>2435</v>
      </c>
      <c r="AI1189" t="s">
        <v>120</v>
      </c>
      <c r="AJ1189" t="s">
        <v>120</v>
      </c>
      <c r="AK1189" s="55">
        <v>44516.151273148149</v>
      </c>
      <c r="AL1189" s="55">
        <v>44516.250254629631</v>
      </c>
      <c r="AM1189" t="s">
        <v>13</v>
      </c>
      <c r="AN1189" t="s">
        <v>2436</v>
      </c>
      <c r="AO1189" t="s">
        <v>32</v>
      </c>
      <c r="AP1189" t="s">
        <v>33</v>
      </c>
      <c r="AQ1189">
        <v>3</v>
      </c>
      <c r="AR1189" t="s">
        <v>122</v>
      </c>
      <c r="AS1189" t="s">
        <v>2434</v>
      </c>
      <c r="AT1189" s="53">
        <v>36161</v>
      </c>
      <c r="AU1189" t="s">
        <v>232</v>
      </c>
      <c r="AV1189" t="s">
        <v>122</v>
      </c>
      <c r="AW1189" t="s">
        <v>13</v>
      </c>
      <c r="AX1189" s="53">
        <v>44249</v>
      </c>
      <c r="AY1189" t="s">
        <v>123</v>
      </c>
      <c r="AZ1189" t="s">
        <v>52</v>
      </c>
      <c r="BA1189" t="s">
        <v>53</v>
      </c>
      <c r="BB1189" t="s">
        <v>233</v>
      </c>
      <c r="BC1189" t="s">
        <v>120</v>
      </c>
      <c r="BD1189" t="s">
        <v>124</v>
      </c>
      <c r="BE1189" t="s">
        <v>120</v>
      </c>
    </row>
    <row r="1190" spans="1:57" hidden="1" x14ac:dyDescent="0.3">
      <c r="A1190" s="55">
        <v>44515</v>
      </c>
      <c r="B1190" t="s">
        <v>5</v>
      </c>
      <c r="C1190" t="s">
        <v>32</v>
      </c>
      <c r="D1190" t="s">
        <v>33</v>
      </c>
      <c r="E1190">
        <v>3</v>
      </c>
      <c r="F1190" t="s">
        <v>52</v>
      </c>
      <c r="G1190" t="s">
        <v>53</v>
      </c>
      <c r="H1190" t="s">
        <v>116</v>
      </c>
      <c r="I1190" t="s">
        <v>69</v>
      </c>
      <c r="J1190" s="55">
        <v>44514</v>
      </c>
      <c r="K1190" s="55">
        <v>44515</v>
      </c>
      <c r="L1190">
        <v>4</v>
      </c>
      <c r="M1190" t="s">
        <v>117</v>
      </c>
      <c r="N1190">
        <v>0</v>
      </c>
      <c r="O1190">
        <v>12697140</v>
      </c>
      <c r="P1190" t="s">
        <v>118</v>
      </c>
      <c r="Q1190">
        <v>492473</v>
      </c>
      <c r="R1190">
        <v>0</v>
      </c>
      <c r="S1190">
        <v>2.5927469195E-2</v>
      </c>
      <c r="T1190" s="19">
        <v>704699.66</v>
      </c>
      <c r="U1190" s="19">
        <v>694526.47</v>
      </c>
      <c r="V1190" s="19">
        <f t="shared" si="18"/>
        <v>-10173.190000000061</v>
      </c>
      <c r="W1190">
        <v>0</v>
      </c>
      <c r="X1190">
        <v>0</v>
      </c>
      <c r="Y1190">
        <v>0</v>
      </c>
      <c r="Z1190">
        <v>-10173.190000000101</v>
      </c>
      <c r="AA1190">
        <v>704699.66</v>
      </c>
      <c r="AB1190">
        <v>-1.4436206766440001</v>
      </c>
      <c r="AC1190">
        <v>-1.3266583229040001</v>
      </c>
      <c r="AD1190" s="55">
        <v>44516.209247685183</v>
      </c>
      <c r="AE1190" s="55">
        <v>44516.336430868054</v>
      </c>
      <c r="AF1190">
        <v>492473</v>
      </c>
      <c r="AG1190" t="s">
        <v>2437</v>
      </c>
      <c r="AH1190" t="s">
        <v>2438</v>
      </c>
      <c r="AI1190" t="s">
        <v>120</v>
      </c>
      <c r="AJ1190" t="s">
        <v>120</v>
      </c>
      <c r="AK1190" s="55">
        <v>44516.151203703703</v>
      </c>
      <c r="AL1190" s="55">
        <v>44516.250243055554</v>
      </c>
      <c r="AM1190" t="s">
        <v>5</v>
      </c>
      <c r="AN1190" t="s">
        <v>2439</v>
      </c>
      <c r="AO1190" t="s">
        <v>32</v>
      </c>
      <c r="AP1190" t="s">
        <v>33</v>
      </c>
      <c r="AQ1190">
        <v>3</v>
      </c>
      <c r="AR1190" t="s">
        <v>167</v>
      </c>
      <c r="AS1190" t="s">
        <v>2437</v>
      </c>
      <c r="AT1190" s="53">
        <v>36161</v>
      </c>
      <c r="AU1190" t="s">
        <v>241</v>
      </c>
      <c r="AV1190" t="s">
        <v>167</v>
      </c>
      <c r="AW1190" t="s">
        <v>5</v>
      </c>
      <c r="AX1190" s="53">
        <v>44249</v>
      </c>
      <c r="AY1190" t="s">
        <v>123</v>
      </c>
      <c r="AZ1190" t="s">
        <v>52</v>
      </c>
      <c r="BA1190" t="s">
        <v>53</v>
      </c>
      <c r="BB1190" t="s">
        <v>233</v>
      </c>
      <c r="BC1190" t="s">
        <v>120</v>
      </c>
      <c r="BD1190" t="s">
        <v>124</v>
      </c>
      <c r="BE1190" t="s">
        <v>120</v>
      </c>
    </row>
    <row r="1191" spans="1:57" hidden="1" x14ac:dyDescent="0.3">
      <c r="A1191" s="55">
        <v>44515</v>
      </c>
      <c r="B1191" t="s">
        <v>4</v>
      </c>
      <c r="C1191" t="s">
        <v>32</v>
      </c>
      <c r="D1191" t="s">
        <v>33</v>
      </c>
      <c r="E1191">
        <v>3</v>
      </c>
      <c r="F1191" t="s">
        <v>52</v>
      </c>
      <c r="G1191" t="s">
        <v>53</v>
      </c>
      <c r="H1191" t="s">
        <v>116</v>
      </c>
      <c r="I1191" t="s">
        <v>69</v>
      </c>
      <c r="J1191" s="55">
        <v>44514</v>
      </c>
      <c r="K1191" s="55">
        <v>44515</v>
      </c>
      <c r="L1191">
        <v>4</v>
      </c>
      <c r="M1191" t="s">
        <v>117</v>
      </c>
      <c r="N1191">
        <v>0</v>
      </c>
      <c r="O1191">
        <v>12697140</v>
      </c>
      <c r="P1191" t="s">
        <v>118</v>
      </c>
      <c r="Q1191">
        <v>492539</v>
      </c>
      <c r="R1191">
        <v>0</v>
      </c>
      <c r="S1191">
        <v>5.5677887986999998E-2</v>
      </c>
      <c r="T1191" s="19">
        <v>1513305.77</v>
      </c>
      <c r="U1191" s="19">
        <v>1406174.84</v>
      </c>
      <c r="V1191" s="19">
        <f t="shared" si="18"/>
        <v>-107130.92999999993</v>
      </c>
      <c r="W1191">
        <v>-128219.29</v>
      </c>
      <c r="X1191">
        <v>0</v>
      </c>
      <c r="Y1191">
        <v>-128219.29</v>
      </c>
      <c r="Z1191">
        <v>21088.360000000099</v>
      </c>
      <c r="AA1191">
        <v>1513305.77</v>
      </c>
      <c r="AB1191">
        <v>1.393529346022</v>
      </c>
      <c r="AC1191">
        <v>2.0081814801040001</v>
      </c>
      <c r="AD1191" s="55">
        <v>44516.209247685183</v>
      </c>
      <c r="AE1191" s="55">
        <v>44516.336430868054</v>
      </c>
      <c r="AF1191">
        <v>492539</v>
      </c>
      <c r="AG1191" t="s">
        <v>2440</v>
      </c>
      <c r="AH1191" t="s">
        <v>2441</v>
      </c>
      <c r="AI1191" t="s">
        <v>120</v>
      </c>
      <c r="AJ1191" t="s">
        <v>120</v>
      </c>
      <c r="AK1191" s="55">
        <v>44516.151192129626</v>
      </c>
      <c r="AL1191" s="55">
        <v>44516.250243055554</v>
      </c>
      <c r="AM1191" t="s">
        <v>4</v>
      </c>
      <c r="AN1191" t="s">
        <v>2442</v>
      </c>
      <c r="AO1191" t="s">
        <v>32</v>
      </c>
      <c r="AP1191" t="s">
        <v>33</v>
      </c>
      <c r="AQ1191">
        <v>3</v>
      </c>
      <c r="AR1191" t="s">
        <v>206</v>
      </c>
      <c r="AS1191" t="s">
        <v>2440</v>
      </c>
      <c r="AT1191" s="53">
        <v>36161</v>
      </c>
      <c r="AU1191" t="s">
        <v>243</v>
      </c>
      <c r="AV1191" t="s">
        <v>206</v>
      </c>
      <c r="AW1191" t="s">
        <v>4</v>
      </c>
      <c r="AX1191" s="53">
        <v>44249</v>
      </c>
      <c r="AY1191" t="s">
        <v>123</v>
      </c>
      <c r="AZ1191" t="s">
        <v>52</v>
      </c>
      <c r="BA1191" t="s">
        <v>53</v>
      </c>
      <c r="BB1191" t="s">
        <v>233</v>
      </c>
      <c r="BC1191" t="s">
        <v>120</v>
      </c>
      <c r="BD1191" t="s">
        <v>124</v>
      </c>
      <c r="BE1191" t="s">
        <v>120</v>
      </c>
    </row>
    <row r="1192" spans="1:57" hidden="1" x14ac:dyDescent="0.3">
      <c r="A1192" s="55">
        <v>44515</v>
      </c>
      <c r="B1192" t="s">
        <v>2</v>
      </c>
      <c r="C1192" t="s">
        <v>32</v>
      </c>
      <c r="D1192" t="s">
        <v>33</v>
      </c>
      <c r="E1192">
        <v>3</v>
      </c>
      <c r="F1192" t="s">
        <v>52</v>
      </c>
      <c r="G1192" t="s">
        <v>53</v>
      </c>
      <c r="H1192" t="s">
        <v>116</v>
      </c>
      <c r="I1192" t="s">
        <v>69</v>
      </c>
      <c r="J1192" s="55">
        <v>44514</v>
      </c>
      <c r="K1192" s="55">
        <v>44515</v>
      </c>
      <c r="L1192">
        <v>4</v>
      </c>
      <c r="M1192" t="s">
        <v>117</v>
      </c>
      <c r="N1192">
        <v>0</v>
      </c>
      <c r="O1192">
        <v>12697140</v>
      </c>
      <c r="P1192" t="s">
        <v>118</v>
      </c>
      <c r="Q1192">
        <v>495181</v>
      </c>
      <c r="R1192">
        <v>0</v>
      </c>
      <c r="S1192">
        <v>0.109860299285</v>
      </c>
      <c r="T1192" s="19">
        <v>2985965</v>
      </c>
      <c r="U1192" s="19">
        <v>2755388.85</v>
      </c>
      <c r="V1192" s="19">
        <f t="shared" si="18"/>
        <v>-230576.14999999991</v>
      </c>
      <c r="W1192">
        <v>-217208.67</v>
      </c>
      <c r="X1192">
        <v>0</v>
      </c>
      <c r="Y1192">
        <v>-217208.67</v>
      </c>
      <c r="Z1192">
        <v>-13367.4799999999</v>
      </c>
      <c r="AA1192">
        <v>2985965</v>
      </c>
      <c r="AB1192">
        <v>-0.44767704912799999</v>
      </c>
      <c r="AC1192">
        <v>0</v>
      </c>
      <c r="AD1192" s="55">
        <v>44516.209247685183</v>
      </c>
      <c r="AE1192" s="55">
        <v>44516.336430868054</v>
      </c>
      <c r="AF1192">
        <v>495181</v>
      </c>
      <c r="AG1192" t="s">
        <v>2443</v>
      </c>
      <c r="AH1192" t="s">
        <v>2444</v>
      </c>
      <c r="AI1192" t="s">
        <v>120</v>
      </c>
      <c r="AJ1192" t="s">
        <v>120</v>
      </c>
      <c r="AK1192" s="55">
        <v>44516.151203703703</v>
      </c>
      <c r="AL1192" s="55">
        <v>44516.250243055554</v>
      </c>
      <c r="AM1192" t="s">
        <v>2</v>
      </c>
      <c r="AN1192" t="s">
        <v>2445</v>
      </c>
      <c r="AO1192" t="s">
        <v>32</v>
      </c>
      <c r="AP1192" t="s">
        <v>33</v>
      </c>
      <c r="AQ1192">
        <v>3</v>
      </c>
      <c r="AR1192" t="s">
        <v>140</v>
      </c>
      <c r="AS1192" t="s">
        <v>2443</v>
      </c>
      <c r="AT1192" s="53">
        <v>36161</v>
      </c>
      <c r="AU1192" t="s">
        <v>237</v>
      </c>
      <c r="AV1192" t="s">
        <v>140</v>
      </c>
      <c r="AW1192" t="s">
        <v>2</v>
      </c>
      <c r="AX1192" s="53">
        <v>44249</v>
      </c>
      <c r="AY1192" t="s">
        <v>123</v>
      </c>
      <c r="AZ1192" t="s">
        <v>52</v>
      </c>
      <c r="BA1192" t="s">
        <v>53</v>
      </c>
      <c r="BB1192" t="s">
        <v>233</v>
      </c>
      <c r="BC1192" t="s">
        <v>120</v>
      </c>
      <c r="BD1192" t="s">
        <v>124</v>
      </c>
      <c r="BE1192" t="s">
        <v>120</v>
      </c>
    </row>
    <row r="1193" spans="1:57" hidden="1" x14ac:dyDescent="0.3">
      <c r="A1193" s="55">
        <v>44515</v>
      </c>
      <c r="B1193" t="s">
        <v>13</v>
      </c>
      <c r="C1193" t="s">
        <v>32</v>
      </c>
      <c r="D1193" t="s">
        <v>33</v>
      </c>
      <c r="E1193">
        <v>3</v>
      </c>
      <c r="F1193" t="s">
        <v>52</v>
      </c>
      <c r="G1193" t="s">
        <v>53</v>
      </c>
      <c r="H1193" t="s">
        <v>116</v>
      </c>
      <c r="I1193" t="s">
        <v>69</v>
      </c>
      <c r="J1193" s="55">
        <v>44514</v>
      </c>
      <c r="K1193" s="55">
        <v>44515</v>
      </c>
      <c r="L1193">
        <v>4</v>
      </c>
      <c r="M1193" t="s">
        <v>117</v>
      </c>
      <c r="N1193">
        <v>0</v>
      </c>
      <c r="O1193">
        <v>12697140</v>
      </c>
      <c r="P1193" t="s">
        <v>118</v>
      </c>
      <c r="Q1193">
        <v>502181</v>
      </c>
      <c r="R1193">
        <v>0</v>
      </c>
      <c r="S1193">
        <v>0.17712284364299999</v>
      </c>
      <c r="T1193" s="19">
        <v>4814137.7300000004</v>
      </c>
      <c r="U1193" s="19">
        <v>4418244.3099999996</v>
      </c>
      <c r="V1193" s="19">
        <f t="shared" si="18"/>
        <v>-395893.42000000086</v>
      </c>
      <c r="W1193">
        <v>-348193.12</v>
      </c>
      <c r="X1193">
        <v>0</v>
      </c>
      <c r="Y1193">
        <v>-348193.12</v>
      </c>
      <c r="Z1193">
        <v>-47700.300000000898</v>
      </c>
      <c r="AA1193">
        <v>4814137.7300000004</v>
      </c>
      <c r="AB1193">
        <v>-0.99083787534300005</v>
      </c>
      <c r="AC1193">
        <v>-0.59952861490599996</v>
      </c>
      <c r="AD1193" s="55">
        <v>44516.209247685183</v>
      </c>
      <c r="AE1193" s="55">
        <v>44516.336430868054</v>
      </c>
      <c r="AF1193">
        <v>502181</v>
      </c>
      <c r="AG1193" t="s">
        <v>2446</v>
      </c>
      <c r="AH1193" t="s">
        <v>2447</v>
      </c>
      <c r="AI1193" t="s">
        <v>120</v>
      </c>
      <c r="AJ1193">
        <v>0</v>
      </c>
      <c r="AK1193" s="55">
        <v>44516.151261574072</v>
      </c>
      <c r="AL1193" s="55">
        <v>44516.250254629631</v>
      </c>
      <c r="AM1193" t="s">
        <v>13</v>
      </c>
      <c r="AN1193">
        <v>36752103</v>
      </c>
      <c r="AO1193" t="s">
        <v>32</v>
      </c>
      <c r="AP1193" t="s">
        <v>33</v>
      </c>
      <c r="AQ1193">
        <v>3</v>
      </c>
      <c r="AR1193" t="s">
        <v>122</v>
      </c>
      <c r="AS1193" t="s">
        <v>2446</v>
      </c>
      <c r="AT1193" s="53">
        <v>36161</v>
      </c>
      <c r="AU1193" t="s">
        <v>232</v>
      </c>
      <c r="AV1193" t="s">
        <v>122</v>
      </c>
      <c r="AW1193" t="s">
        <v>13</v>
      </c>
      <c r="AX1193" s="53">
        <v>44249</v>
      </c>
      <c r="AY1193" t="s">
        <v>123</v>
      </c>
      <c r="AZ1193" t="s">
        <v>52</v>
      </c>
      <c r="BA1193" t="s">
        <v>53</v>
      </c>
      <c r="BB1193" t="s">
        <v>233</v>
      </c>
      <c r="BC1193" t="s">
        <v>120</v>
      </c>
      <c r="BD1193" t="s">
        <v>124</v>
      </c>
      <c r="BE1193" t="s">
        <v>120</v>
      </c>
    </row>
    <row r="1194" spans="1:57" hidden="1" x14ac:dyDescent="0.3">
      <c r="A1194" s="55">
        <v>44515</v>
      </c>
      <c r="B1194" t="s">
        <v>1</v>
      </c>
      <c r="C1194" t="s">
        <v>32</v>
      </c>
      <c r="D1194" t="s">
        <v>33</v>
      </c>
      <c r="E1194">
        <v>3</v>
      </c>
      <c r="F1194" t="s">
        <v>52</v>
      </c>
      <c r="G1194" t="s">
        <v>53</v>
      </c>
      <c r="H1194" t="s">
        <v>116</v>
      </c>
      <c r="I1194" t="s">
        <v>69</v>
      </c>
      <c r="J1194" s="55">
        <v>44514</v>
      </c>
      <c r="K1194" s="55">
        <v>44515</v>
      </c>
      <c r="L1194">
        <v>4</v>
      </c>
      <c r="M1194" t="s">
        <v>117</v>
      </c>
      <c r="N1194">
        <v>0</v>
      </c>
      <c r="O1194">
        <v>12697140</v>
      </c>
      <c r="P1194" t="s">
        <v>118</v>
      </c>
      <c r="Q1194">
        <v>509213</v>
      </c>
      <c r="R1194">
        <v>0</v>
      </c>
      <c r="S1194">
        <v>9.3148030309999994E-3</v>
      </c>
      <c r="T1194" s="19">
        <v>253173.13</v>
      </c>
      <c r="U1194" s="19">
        <v>257265.56</v>
      </c>
      <c r="V1194" s="19">
        <f t="shared" si="18"/>
        <v>4092.429999999993</v>
      </c>
      <c r="W1194">
        <v>0</v>
      </c>
      <c r="X1194">
        <v>0</v>
      </c>
      <c r="Y1194">
        <v>0</v>
      </c>
      <c r="Z1194">
        <v>4092.4299999999898</v>
      </c>
      <c r="AA1194">
        <v>253173.13</v>
      </c>
      <c r="AB1194">
        <v>1.616455111172</v>
      </c>
      <c r="AC1194">
        <v>1.4705882352940001</v>
      </c>
      <c r="AD1194" s="55">
        <v>44516.209247685183</v>
      </c>
      <c r="AE1194" s="55">
        <v>44516.336430868054</v>
      </c>
      <c r="AF1194">
        <v>509213</v>
      </c>
      <c r="AG1194" t="s">
        <v>2495</v>
      </c>
      <c r="AH1194" t="s">
        <v>2496</v>
      </c>
      <c r="AI1194" t="s">
        <v>120</v>
      </c>
      <c r="AJ1194">
        <v>0</v>
      </c>
      <c r="AK1194" s="55">
        <v>44516.151192129626</v>
      </c>
      <c r="AL1194" s="55">
        <v>44516.250243055554</v>
      </c>
      <c r="AM1194" t="s">
        <v>1</v>
      </c>
      <c r="AN1194" t="s">
        <v>2497</v>
      </c>
      <c r="AO1194" t="s">
        <v>32</v>
      </c>
      <c r="AP1194" t="s">
        <v>33</v>
      </c>
      <c r="AQ1194">
        <v>3</v>
      </c>
      <c r="AR1194" t="s">
        <v>158</v>
      </c>
      <c r="AS1194" t="s">
        <v>2495</v>
      </c>
      <c r="AT1194" s="53">
        <v>36161</v>
      </c>
      <c r="AU1194" t="s">
        <v>238</v>
      </c>
      <c r="AV1194" t="s">
        <v>239</v>
      </c>
      <c r="AW1194" t="s">
        <v>1</v>
      </c>
      <c r="AX1194" s="53">
        <v>44249</v>
      </c>
      <c r="AY1194" t="s">
        <v>123</v>
      </c>
      <c r="AZ1194" t="s">
        <v>52</v>
      </c>
      <c r="BA1194" t="s">
        <v>53</v>
      </c>
      <c r="BB1194" t="s">
        <v>233</v>
      </c>
      <c r="BC1194" t="s">
        <v>120</v>
      </c>
      <c r="BD1194" t="s">
        <v>124</v>
      </c>
      <c r="BE1194" t="s">
        <v>120</v>
      </c>
    </row>
    <row r="1195" spans="1:57" hidden="1" x14ac:dyDescent="0.3">
      <c r="A1195" s="55">
        <v>44515</v>
      </c>
      <c r="B1195" t="s">
        <v>13</v>
      </c>
      <c r="C1195" t="s">
        <v>32</v>
      </c>
      <c r="D1195" t="s">
        <v>272</v>
      </c>
      <c r="E1195">
        <v>3</v>
      </c>
      <c r="F1195" t="s">
        <v>52</v>
      </c>
      <c r="G1195" t="s">
        <v>53</v>
      </c>
      <c r="H1195" t="s">
        <v>116</v>
      </c>
      <c r="I1195" t="s">
        <v>69</v>
      </c>
      <c r="J1195" s="55">
        <v>44514</v>
      </c>
      <c r="K1195" s="55">
        <v>44515</v>
      </c>
      <c r="L1195">
        <v>4</v>
      </c>
      <c r="M1195" t="s">
        <v>117</v>
      </c>
      <c r="N1195">
        <v>0</v>
      </c>
      <c r="O1195">
        <v>12697140</v>
      </c>
      <c r="P1195" t="s">
        <v>118</v>
      </c>
      <c r="Q1195">
        <v>516183</v>
      </c>
      <c r="R1195">
        <v>0</v>
      </c>
      <c r="S1195">
        <v>0.12933073464600001</v>
      </c>
      <c r="T1195" s="19">
        <v>3515164.71</v>
      </c>
      <c r="U1195" s="19">
        <v>3281379.57</v>
      </c>
      <c r="V1195" s="19">
        <f t="shared" si="18"/>
        <v>-233785.14000000013</v>
      </c>
      <c r="W1195">
        <v>-258682.78</v>
      </c>
      <c r="X1195">
        <v>0</v>
      </c>
      <c r="Y1195">
        <v>-258682.78</v>
      </c>
      <c r="Z1195">
        <v>24897.639999999901</v>
      </c>
      <c r="AA1195">
        <v>3515164.71</v>
      </c>
      <c r="AB1195">
        <v>0.70829227231299996</v>
      </c>
      <c r="AC1195">
        <v>1.106317070472</v>
      </c>
      <c r="AD1195" s="55">
        <v>44516.209247685183</v>
      </c>
      <c r="AE1195" s="55">
        <v>44516.336430868054</v>
      </c>
      <c r="AF1195">
        <v>516183</v>
      </c>
      <c r="AG1195" t="s">
        <v>2505</v>
      </c>
      <c r="AH1195" t="s">
        <v>2506</v>
      </c>
      <c r="AI1195" t="s">
        <v>120</v>
      </c>
      <c r="AJ1195">
        <v>0</v>
      </c>
      <c r="AK1195" s="55">
        <v>44516.151273148149</v>
      </c>
      <c r="AL1195" s="55">
        <v>44516.250254629631</v>
      </c>
      <c r="AM1195" t="s">
        <v>13</v>
      </c>
      <c r="AN1195" t="s">
        <v>2507</v>
      </c>
      <c r="AO1195" t="s">
        <v>32</v>
      </c>
      <c r="AP1195" t="s">
        <v>272</v>
      </c>
      <c r="AQ1195">
        <v>3</v>
      </c>
      <c r="AR1195" t="s">
        <v>122</v>
      </c>
      <c r="AS1195" t="s">
        <v>2505</v>
      </c>
      <c r="AT1195" s="53">
        <v>36161</v>
      </c>
      <c r="AU1195" t="s">
        <v>232</v>
      </c>
      <c r="AV1195" t="s">
        <v>122</v>
      </c>
      <c r="AW1195" t="s">
        <v>13</v>
      </c>
      <c r="AX1195" s="53">
        <v>44249</v>
      </c>
      <c r="AY1195" t="s">
        <v>123</v>
      </c>
      <c r="AZ1195" t="s">
        <v>52</v>
      </c>
      <c r="BA1195" t="s">
        <v>53</v>
      </c>
      <c r="BB1195" t="s">
        <v>233</v>
      </c>
      <c r="BC1195" t="s">
        <v>120</v>
      </c>
      <c r="BD1195" t="s">
        <v>124</v>
      </c>
      <c r="BE1195" t="s">
        <v>120</v>
      </c>
    </row>
    <row r="1196" spans="1:57" hidden="1" x14ac:dyDescent="0.3">
      <c r="A1196" s="55">
        <v>44515</v>
      </c>
      <c r="B1196" t="s">
        <v>13</v>
      </c>
      <c r="C1196" t="s">
        <v>32</v>
      </c>
      <c r="D1196" t="s">
        <v>33</v>
      </c>
      <c r="E1196">
        <v>3</v>
      </c>
      <c r="F1196" t="s">
        <v>52</v>
      </c>
      <c r="G1196" t="s">
        <v>53</v>
      </c>
      <c r="H1196" t="s">
        <v>116</v>
      </c>
      <c r="I1196" t="s">
        <v>69</v>
      </c>
      <c r="J1196" s="55">
        <v>44514</v>
      </c>
      <c r="K1196" s="55">
        <v>44515</v>
      </c>
      <c r="L1196">
        <v>4</v>
      </c>
      <c r="M1196" t="s">
        <v>117</v>
      </c>
      <c r="N1196">
        <v>0</v>
      </c>
      <c r="O1196">
        <v>12697140</v>
      </c>
      <c r="P1196" t="s">
        <v>118</v>
      </c>
      <c r="Q1196">
        <v>522184</v>
      </c>
      <c r="R1196">
        <v>0</v>
      </c>
      <c r="S1196">
        <v>3.7744289294999997E-2</v>
      </c>
      <c r="T1196" s="19">
        <v>1025876.75</v>
      </c>
      <c r="U1196" s="19">
        <v>883783.39</v>
      </c>
      <c r="V1196" s="19">
        <f t="shared" si="18"/>
        <v>-142093.35999999999</v>
      </c>
      <c r="W1196">
        <v>-150268.82999999999</v>
      </c>
      <c r="X1196">
        <v>0</v>
      </c>
      <c r="Y1196">
        <v>-150268.82999999999</v>
      </c>
      <c r="Z1196">
        <v>8175.47</v>
      </c>
      <c r="AA1196">
        <v>1025876.75</v>
      </c>
      <c r="AB1196">
        <v>0.79692516669299995</v>
      </c>
      <c r="AC1196">
        <v>1.1952998379249999</v>
      </c>
      <c r="AD1196" s="55">
        <v>44516.209247685183</v>
      </c>
      <c r="AE1196" s="55">
        <v>44516.336430868054</v>
      </c>
      <c r="AF1196">
        <v>522184</v>
      </c>
      <c r="AG1196" t="s">
        <v>2508</v>
      </c>
      <c r="AH1196" t="s">
        <v>2509</v>
      </c>
      <c r="AI1196" t="s">
        <v>120</v>
      </c>
      <c r="AJ1196">
        <v>0</v>
      </c>
      <c r="AK1196" s="55">
        <v>44516.151261574072</v>
      </c>
      <c r="AL1196" s="55">
        <v>44516.250254629631</v>
      </c>
      <c r="AM1196" t="s">
        <v>13</v>
      </c>
      <c r="AN1196">
        <v>174610105</v>
      </c>
      <c r="AO1196" t="s">
        <v>32</v>
      </c>
      <c r="AP1196" t="s">
        <v>33</v>
      </c>
      <c r="AQ1196">
        <v>3</v>
      </c>
      <c r="AR1196" t="s">
        <v>122</v>
      </c>
      <c r="AS1196" t="s">
        <v>2508</v>
      </c>
      <c r="AT1196" s="53">
        <v>36161</v>
      </c>
      <c r="AU1196" t="s">
        <v>232</v>
      </c>
      <c r="AV1196" t="s">
        <v>122</v>
      </c>
      <c r="AW1196" t="s">
        <v>13</v>
      </c>
      <c r="AX1196" s="53">
        <v>44249</v>
      </c>
      <c r="AY1196" t="s">
        <v>123</v>
      </c>
      <c r="AZ1196" t="s">
        <v>52</v>
      </c>
      <c r="BA1196" t="s">
        <v>53</v>
      </c>
      <c r="BB1196" t="s">
        <v>233</v>
      </c>
      <c r="BC1196" t="s">
        <v>120</v>
      </c>
      <c r="BD1196" t="s">
        <v>124</v>
      </c>
      <c r="BE1196" t="s">
        <v>120</v>
      </c>
    </row>
    <row r="1197" spans="1:57" hidden="1" x14ac:dyDescent="0.3">
      <c r="A1197" s="55">
        <v>44515</v>
      </c>
      <c r="B1197" t="s">
        <v>13</v>
      </c>
      <c r="C1197" t="s">
        <v>32</v>
      </c>
      <c r="D1197" t="s">
        <v>33</v>
      </c>
      <c r="E1197">
        <v>3</v>
      </c>
      <c r="F1197" t="s">
        <v>52</v>
      </c>
      <c r="G1197" t="s">
        <v>53</v>
      </c>
      <c r="H1197" t="s">
        <v>116</v>
      </c>
      <c r="I1197" t="s">
        <v>69</v>
      </c>
      <c r="J1197" s="55">
        <v>44514</v>
      </c>
      <c r="K1197" s="55">
        <v>44515</v>
      </c>
      <c r="L1197">
        <v>4</v>
      </c>
      <c r="M1197" t="s">
        <v>117</v>
      </c>
      <c r="N1197">
        <v>0</v>
      </c>
      <c r="O1197">
        <v>12697140</v>
      </c>
      <c r="P1197" t="s">
        <v>118</v>
      </c>
      <c r="Q1197">
        <v>530181</v>
      </c>
      <c r="R1197">
        <v>0</v>
      </c>
      <c r="S1197">
        <v>6.0833399979000002E-2</v>
      </c>
      <c r="T1197" s="19">
        <v>1653430.8057520001</v>
      </c>
      <c r="U1197" s="19">
        <v>1513093.966026</v>
      </c>
      <c r="V1197" s="19">
        <f t="shared" si="18"/>
        <v>-140336.83972600009</v>
      </c>
      <c r="W1197">
        <v>-123291.18</v>
      </c>
      <c r="X1197">
        <v>0</v>
      </c>
      <c r="Y1197">
        <v>-123291.18</v>
      </c>
      <c r="Z1197">
        <v>-17045.6597260001</v>
      </c>
      <c r="AA1197">
        <v>1653430.8057520001</v>
      </c>
      <c r="AB1197">
        <v>-1.0309267050490001</v>
      </c>
      <c r="AC1197">
        <v>-0.63977607593999997</v>
      </c>
      <c r="AD1197" s="55">
        <v>44516.209247685183</v>
      </c>
      <c r="AE1197" s="55">
        <v>44516.336430868054</v>
      </c>
      <c r="AF1197">
        <v>530181</v>
      </c>
      <c r="AG1197" t="s">
        <v>2510</v>
      </c>
      <c r="AH1197" t="s">
        <v>2511</v>
      </c>
      <c r="AI1197" t="s">
        <v>120</v>
      </c>
      <c r="AJ1197">
        <v>0</v>
      </c>
      <c r="AK1197" s="55">
        <v>44516.151284722226</v>
      </c>
      <c r="AL1197" s="55">
        <v>44516.250254629631</v>
      </c>
      <c r="AM1197" t="s">
        <v>13</v>
      </c>
      <c r="AN1197">
        <v>931427108</v>
      </c>
      <c r="AO1197" t="s">
        <v>32</v>
      </c>
      <c r="AP1197" t="s">
        <v>33</v>
      </c>
      <c r="AQ1197">
        <v>3</v>
      </c>
      <c r="AR1197" t="s">
        <v>122</v>
      </c>
      <c r="AS1197" t="s">
        <v>2510</v>
      </c>
      <c r="AT1197" s="53">
        <v>36161</v>
      </c>
      <c r="AU1197" t="s">
        <v>232</v>
      </c>
      <c r="AV1197" t="s">
        <v>122</v>
      </c>
      <c r="AW1197" t="s">
        <v>13</v>
      </c>
      <c r="AX1197" s="53">
        <v>44249</v>
      </c>
      <c r="AY1197" t="s">
        <v>123</v>
      </c>
      <c r="AZ1197" t="s">
        <v>52</v>
      </c>
      <c r="BA1197" t="s">
        <v>53</v>
      </c>
      <c r="BB1197" t="s">
        <v>233</v>
      </c>
      <c r="BC1197" t="s">
        <v>120</v>
      </c>
      <c r="BD1197" t="s">
        <v>124</v>
      </c>
      <c r="BE1197" t="s">
        <v>120</v>
      </c>
    </row>
    <row r="1198" spans="1:57" hidden="1" x14ac:dyDescent="0.3">
      <c r="A1198" s="55">
        <v>44515</v>
      </c>
      <c r="B1198" t="s">
        <v>13</v>
      </c>
      <c r="C1198" t="s">
        <v>32</v>
      </c>
      <c r="D1198" t="s">
        <v>33</v>
      </c>
      <c r="E1198">
        <v>3</v>
      </c>
      <c r="F1198" t="s">
        <v>52</v>
      </c>
      <c r="G1198" t="s">
        <v>53</v>
      </c>
      <c r="H1198" t="s">
        <v>116</v>
      </c>
      <c r="I1198" t="s">
        <v>69</v>
      </c>
      <c r="J1198" s="55">
        <v>44514</v>
      </c>
      <c r="K1198" s="55">
        <v>44515</v>
      </c>
      <c r="L1198">
        <v>4</v>
      </c>
      <c r="M1198" t="s">
        <v>117</v>
      </c>
      <c r="N1198">
        <v>0</v>
      </c>
      <c r="O1198">
        <v>12697140</v>
      </c>
      <c r="P1198" t="s">
        <v>118</v>
      </c>
      <c r="Q1198">
        <v>533182</v>
      </c>
      <c r="R1198">
        <v>0</v>
      </c>
      <c r="S1198">
        <v>2.9915882998999999E-2</v>
      </c>
      <c r="T1198" s="19">
        <v>813103.37</v>
      </c>
      <c r="U1198" s="19">
        <v>801879.1</v>
      </c>
      <c r="V1198" s="19">
        <f t="shared" si="18"/>
        <v>-11224.270000000019</v>
      </c>
      <c r="W1198">
        <v>0</v>
      </c>
      <c r="X1198">
        <v>0</v>
      </c>
      <c r="Y1198">
        <v>0</v>
      </c>
      <c r="Z1198">
        <v>-11224.27</v>
      </c>
      <c r="AA1198">
        <v>813103.37</v>
      </c>
      <c r="AB1198">
        <v>-1.3804235001509999</v>
      </c>
      <c r="AC1198">
        <v>-0.99065420560700002</v>
      </c>
      <c r="AD1198" s="55">
        <v>44516.209247685183</v>
      </c>
      <c r="AE1198" s="55">
        <v>44516.336430868054</v>
      </c>
      <c r="AF1198">
        <v>533182</v>
      </c>
      <c r="AG1198" t="s">
        <v>2512</v>
      </c>
      <c r="AH1198" t="s">
        <v>2513</v>
      </c>
      <c r="AI1198" t="s">
        <v>120</v>
      </c>
      <c r="AJ1198">
        <v>0</v>
      </c>
      <c r="AK1198" s="55">
        <v>44516.151273148149</v>
      </c>
      <c r="AL1198" s="55">
        <v>44516.250254629631</v>
      </c>
      <c r="AM1198" t="s">
        <v>13</v>
      </c>
      <c r="AN1198" t="s">
        <v>2514</v>
      </c>
      <c r="AO1198" t="s">
        <v>32</v>
      </c>
      <c r="AP1198" t="s">
        <v>33</v>
      </c>
      <c r="AQ1198">
        <v>3</v>
      </c>
      <c r="AR1198" t="s">
        <v>122</v>
      </c>
      <c r="AS1198" t="s">
        <v>2512</v>
      </c>
      <c r="AT1198" s="53">
        <v>36161</v>
      </c>
      <c r="AU1198" t="s">
        <v>232</v>
      </c>
      <c r="AV1198" t="s">
        <v>122</v>
      </c>
      <c r="AW1198" t="s">
        <v>13</v>
      </c>
      <c r="AX1198" s="53">
        <v>44249</v>
      </c>
      <c r="AY1198" t="s">
        <v>123</v>
      </c>
      <c r="AZ1198" t="s">
        <v>52</v>
      </c>
      <c r="BA1198" t="s">
        <v>53</v>
      </c>
      <c r="BB1198" t="s">
        <v>233</v>
      </c>
      <c r="BC1198" t="s">
        <v>120</v>
      </c>
      <c r="BD1198" t="s">
        <v>124</v>
      </c>
      <c r="BE1198" t="s">
        <v>120</v>
      </c>
    </row>
    <row r="1199" spans="1:57" hidden="1" x14ac:dyDescent="0.3">
      <c r="A1199" s="55">
        <v>44515</v>
      </c>
      <c r="B1199" t="s">
        <v>13</v>
      </c>
      <c r="C1199" t="s">
        <v>32</v>
      </c>
      <c r="D1199" t="s">
        <v>272</v>
      </c>
      <c r="E1199">
        <v>3</v>
      </c>
      <c r="F1199" t="s">
        <v>52</v>
      </c>
      <c r="G1199" t="s">
        <v>53</v>
      </c>
      <c r="H1199" t="s">
        <v>116</v>
      </c>
      <c r="I1199" t="s">
        <v>69</v>
      </c>
      <c r="J1199" s="55">
        <v>44514</v>
      </c>
      <c r="K1199" s="55">
        <v>44515</v>
      </c>
      <c r="L1199">
        <v>4</v>
      </c>
      <c r="M1199" t="s">
        <v>117</v>
      </c>
      <c r="N1199">
        <v>0</v>
      </c>
      <c r="O1199">
        <v>12697140</v>
      </c>
      <c r="P1199" t="s">
        <v>118</v>
      </c>
      <c r="Q1199">
        <v>567181</v>
      </c>
      <c r="R1199">
        <v>0</v>
      </c>
      <c r="S1199">
        <v>2.2725968624999999E-2</v>
      </c>
      <c r="T1199" s="19">
        <v>617683.98</v>
      </c>
      <c r="U1199" s="19">
        <v>633496.42000000004</v>
      </c>
      <c r="V1199" s="19">
        <f t="shared" si="18"/>
        <v>15812.440000000061</v>
      </c>
      <c r="W1199">
        <v>0</v>
      </c>
      <c r="X1199">
        <v>0</v>
      </c>
      <c r="Y1199">
        <v>0</v>
      </c>
      <c r="Z1199">
        <v>15812.440000000101</v>
      </c>
      <c r="AA1199">
        <v>617683.98</v>
      </c>
      <c r="AB1199">
        <v>2.5599563064600002</v>
      </c>
      <c r="AC1199">
        <v>2.965299684543</v>
      </c>
      <c r="AD1199" s="55">
        <v>44516.209247685183</v>
      </c>
      <c r="AE1199" s="55">
        <v>44516.336430868054</v>
      </c>
      <c r="AF1199">
        <v>567181</v>
      </c>
      <c r="AG1199" t="s">
        <v>3043</v>
      </c>
      <c r="AH1199" t="s">
        <v>3044</v>
      </c>
      <c r="AI1199" t="s">
        <v>120</v>
      </c>
      <c r="AJ1199" t="s">
        <v>120</v>
      </c>
      <c r="AK1199" s="55">
        <v>44516.151273148149</v>
      </c>
      <c r="AL1199" s="55">
        <v>44516.250254629631</v>
      </c>
      <c r="AM1199" t="s">
        <v>13</v>
      </c>
      <c r="AN1199" t="s">
        <v>3045</v>
      </c>
      <c r="AO1199" t="s">
        <v>32</v>
      </c>
      <c r="AP1199" t="s">
        <v>272</v>
      </c>
      <c r="AQ1199">
        <v>3</v>
      </c>
      <c r="AR1199" t="s">
        <v>122</v>
      </c>
      <c r="AS1199" t="s">
        <v>3043</v>
      </c>
      <c r="AT1199" s="53">
        <v>36161</v>
      </c>
      <c r="AU1199" t="s">
        <v>232</v>
      </c>
      <c r="AV1199" t="s">
        <v>122</v>
      </c>
      <c r="AW1199" t="s">
        <v>13</v>
      </c>
      <c r="AX1199" s="53">
        <v>44249</v>
      </c>
      <c r="AY1199" t="s">
        <v>123</v>
      </c>
      <c r="AZ1199" t="s">
        <v>52</v>
      </c>
      <c r="BA1199" t="s">
        <v>53</v>
      </c>
      <c r="BB1199" t="s">
        <v>233</v>
      </c>
      <c r="BC1199" t="s">
        <v>120</v>
      </c>
      <c r="BD1199" t="s">
        <v>124</v>
      </c>
      <c r="BE1199" t="s">
        <v>120</v>
      </c>
    </row>
    <row r="1200" spans="1:57" hidden="1" x14ac:dyDescent="0.3">
      <c r="A1200" s="55">
        <v>44515</v>
      </c>
      <c r="B1200" t="s">
        <v>13</v>
      </c>
      <c r="C1200" t="s">
        <v>32</v>
      </c>
      <c r="D1200" t="s">
        <v>272</v>
      </c>
      <c r="E1200">
        <v>3</v>
      </c>
      <c r="F1200" t="s">
        <v>52</v>
      </c>
      <c r="G1200" t="s">
        <v>53</v>
      </c>
      <c r="H1200" t="s">
        <v>116</v>
      </c>
      <c r="I1200" t="s">
        <v>69</v>
      </c>
      <c r="J1200" s="55">
        <v>44514</v>
      </c>
      <c r="K1200" s="55">
        <v>44515</v>
      </c>
      <c r="L1200">
        <v>4</v>
      </c>
      <c r="M1200" t="s">
        <v>117</v>
      </c>
      <c r="N1200">
        <v>0</v>
      </c>
      <c r="O1200">
        <v>12697140</v>
      </c>
      <c r="P1200" t="s">
        <v>118</v>
      </c>
      <c r="Q1200">
        <v>574181</v>
      </c>
      <c r="R1200">
        <v>0</v>
      </c>
      <c r="S1200">
        <v>0.115004076553</v>
      </c>
      <c r="T1200" s="19">
        <v>3125771.09</v>
      </c>
      <c r="U1200" s="19">
        <v>2969784.99</v>
      </c>
      <c r="V1200" s="19">
        <f t="shared" si="18"/>
        <v>-155986.09999999963</v>
      </c>
      <c r="W1200">
        <v>-233825.6</v>
      </c>
      <c r="X1200">
        <v>0</v>
      </c>
      <c r="Y1200">
        <v>-233825.6</v>
      </c>
      <c r="Z1200">
        <v>77839.500000000393</v>
      </c>
      <c r="AA1200">
        <v>3125771.09</v>
      </c>
      <c r="AB1200">
        <v>2.4902495339159998</v>
      </c>
      <c r="AC1200">
        <v>2.8953171952179999</v>
      </c>
      <c r="AD1200" s="55">
        <v>44516.209247685183</v>
      </c>
      <c r="AE1200" s="55">
        <v>44516.336430868054</v>
      </c>
      <c r="AF1200">
        <v>574181</v>
      </c>
      <c r="AG1200" t="s">
        <v>3132</v>
      </c>
      <c r="AH1200" t="s">
        <v>3133</v>
      </c>
      <c r="AI1200" t="s">
        <v>120</v>
      </c>
      <c r="AJ1200" t="s">
        <v>120</v>
      </c>
      <c r="AK1200" s="55">
        <v>44516.151273148149</v>
      </c>
      <c r="AL1200" s="55">
        <v>44516.250254629631</v>
      </c>
      <c r="AM1200" t="s">
        <v>13</v>
      </c>
      <c r="AN1200" t="s">
        <v>3134</v>
      </c>
      <c r="AO1200" t="s">
        <v>32</v>
      </c>
      <c r="AP1200" t="s">
        <v>272</v>
      </c>
      <c r="AQ1200">
        <v>3</v>
      </c>
      <c r="AR1200" t="s">
        <v>122</v>
      </c>
      <c r="AS1200" t="s">
        <v>3132</v>
      </c>
      <c r="AT1200" s="53">
        <v>36161</v>
      </c>
      <c r="AU1200" t="s">
        <v>232</v>
      </c>
      <c r="AV1200" t="s">
        <v>122</v>
      </c>
      <c r="AW1200" t="s">
        <v>13</v>
      </c>
      <c r="AX1200" s="53">
        <v>44249</v>
      </c>
      <c r="AY1200" t="s">
        <v>123</v>
      </c>
      <c r="AZ1200" t="s">
        <v>52</v>
      </c>
      <c r="BA1200" t="s">
        <v>53</v>
      </c>
      <c r="BB1200" t="s">
        <v>233</v>
      </c>
      <c r="BC1200" t="s">
        <v>120</v>
      </c>
      <c r="BD1200" t="s">
        <v>124</v>
      </c>
      <c r="BE1200" t="s">
        <v>120</v>
      </c>
    </row>
    <row r="1201" spans="1:57" hidden="1" x14ac:dyDescent="0.3">
      <c r="A1201" s="55">
        <v>44515</v>
      </c>
      <c r="B1201" t="s">
        <v>13</v>
      </c>
      <c r="C1201" t="s">
        <v>32</v>
      </c>
      <c r="D1201" t="s">
        <v>33</v>
      </c>
      <c r="E1201">
        <v>3</v>
      </c>
      <c r="F1201" t="s">
        <v>52</v>
      </c>
      <c r="G1201" t="s">
        <v>53</v>
      </c>
      <c r="H1201" t="s">
        <v>116</v>
      </c>
      <c r="I1201" t="s">
        <v>69</v>
      </c>
      <c r="J1201" s="55">
        <v>44514</v>
      </c>
      <c r="K1201" s="55">
        <v>44515</v>
      </c>
      <c r="L1201">
        <v>4</v>
      </c>
      <c r="M1201" t="s">
        <v>117</v>
      </c>
      <c r="N1201">
        <v>0</v>
      </c>
      <c r="O1201">
        <v>12697140</v>
      </c>
      <c r="P1201" t="s">
        <v>118</v>
      </c>
      <c r="Q1201">
        <v>576181</v>
      </c>
      <c r="R1201">
        <v>0</v>
      </c>
      <c r="S1201">
        <v>0.26712167255300001</v>
      </c>
      <c r="T1201" s="19">
        <v>7260274.8233540002</v>
      </c>
      <c r="U1201" s="19">
        <v>6608225.6507895105</v>
      </c>
      <c r="V1201" s="19">
        <f t="shared" si="18"/>
        <v>-652049.17256448977</v>
      </c>
      <c r="W1201">
        <v>-518955.06</v>
      </c>
      <c r="X1201">
        <v>0</v>
      </c>
      <c r="Y1201">
        <v>-518955.06</v>
      </c>
      <c r="Z1201">
        <v>-133094.11256449</v>
      </c>
      <c r="AA1201">
        <v>7260274.8233540002</v>
      </c>
      <c r="AB1201">
        <v>-1.8331828450400001</v>
      </c>
      <c r="AC1201">
        <v>-1.4452027568729999</v>
      </c>
      <c r="AD1201" s="55">
        <v>44516.209247685183</v>
      </c>
      <c r="AE1201" s="55">
        <v>44516.336430868054</v>
      </c>
      <c r="AF1201">
        <v>576181</v>
      </c>
      <c r="AG1201" t="s">
        <v>3155</v>
      </c>
      <c r="AH1201" t="s">
        <v>3156</v>
      </c>
      <c r="AI1201" t="s">
        <v>120</v>
      </c>
      <c r="AJ1201">
        <v>0</v>
      </c>
      <c r="AK1201" s="55">
        <v>44516.151238425926</v>
      </c>
      <c r="AL1201" s="55">
        <v>44516.250243055554</v>
      </c>
      <c r="AM1201" t="s">
        <v>13</v>
      </c>
      <c r="AN1201" t="s">
        <v>3157</v>
      </c>
      <c r="AO1201" t="s">
        <v>32</v>
      </c>
      <c r="AP1201" t="s">
        <v>33</v>
      </c>
      <c r="AQ1201">
        <v>3</v>
      </c>
      <c r="AR1201" t="s">
        <v>122</v>
      </c>
      <c r="AS1201" t="s">
        <v>3155</v>
      </c>
      <c r="AT1201" s="53">
        <v>36161</v>
      </c>
      <c r="AU1201" t="s">
        <v>232</v>
      </c>
      <c r="AV1201" t="s">
        <v>122</v>
      </c>
      <c r="AW1201" t="s">
        <v>13</v>
      </c>
      <c r="AX1201" s="53">
        <v>44249</v>
      </c>
      <c r="AY1201" t="s">
        <v>123</v>
      </c>
      <c r="AZ1201" t="s">
        <v>52</v>
      </c>
      <c r="BA1201" t="s">
        <v>53</v>
      </c>
      <c r="BB1201" t="s">
        <v>233</v>
      </c>
      <c r="BC1201" t="s">
        <v>120</v>
      </c>
      <c r="BD1201" t="s">
        <v>124</v>
      </c>
      <c r="BE1201" t="s">
        <v>120</v>
      </c>
    </row>
    <row r="1202" spans="1:57" hidden="1" x14ac:dyDescent="0.3">
      <c r="A1202" s="55">
        <v>44515</v>
      </c>
      <c r="B1202" t="s">
        <v>13</v>
      </c>
      <c r="C1202" t="s">
        <v>32</v>
      </c>
      <c r="D1202" t="s">
        <v>33</v>
      </c>
      <c r="E1202">
        <v>3</v>
      </c>
      <c r="F1202" t="s">
        <v>52</v>
      </c>
      <c r="G1202" t="s">
        <v>53</v>
      </c>
      <c r="H1202" t="s">
        <v>116</v>
      </c>
      <c r="I1202" t="s">
        <v>69</v>
      </c>
      <c r="J1202" s="55">
        <v>44514</v>
      </c>
      <c r="K1202" s="55">
        <v>44515</v>
      </c>
      <c r="L1202">
        <v>4</v>
      </c>
      <c r="M1202" t="s">
        <v>117</v>
      </c>
      <c r="N1202">
        <v>0</v>
      </c>
      <c r="O1202">
        <v>12697140</v>
      </c>
      <c r="P1202" t="s">
        <v>118</v>
      </c>
      <c r="Q1202">
        <v>614181</v>
      </c>
      <c r="R1202">
        <v>0</v>
      </c>
      <c r="S1202">
        <v>8.2824760829999997E-3</v>
      </c>
      <c r="T1202" s="19">
        <v>225114.84</v>
      </c>
      <c r="U1202" s="19">
        <v>223036.3</v>
      </c>
      <c r="V1202" s="19">
        <f t="shared" si="18"/>
        <v>-2078.5400000000081</v>
      </c>
      <c r="W1202">
        <v>0</v>
      </c>
      <c r="X1202">
        <v>0</v>
      </c>
      <c r="Y1202">
        <v>0</v>
      </c>
      <c r="Z1202">
        <v>-2078.54000000001</v>
      </c>
      <c r="AA1202">
        <v>225114.84</v>
      </c>
      <c r="AB1202">
        <v>-0.92332429083800005</v>
      </c>
      <c r="AC1202">
        <v>-0.53174851423199998</v>
      </c>
      <c r="AD1202" s="55">
        <v>44516.209247685183</v>
      </c>
      <c r="AE1202" s="55">
        <v>44516.336430868054</v>
      </c>
      <c r="AF1202">
        <v>614181</v>
      </c>
      <c r="AG1202" t="s">
        <v>3475</v>
      </c>
      <c r="AH1202" t="s">
        <v>3476</v>
      </c>
      <c r="AI1202" t="s">
        <v>120</v>
      </c>
      <c r="AJ1202" t="s">
        <v>120</v>
      </c>
      <c r="AK1202" s="55">
        <v>44516.151284722226</v>
      </c>
      <c r="AL1202" s="55">
        <v>44516.250254629631</v>
      </c>
      <c r="AM1202" t="s">
        <v>13</v>
      </c>
      <c r="AN1202" t="s">
        <v>3477</v>
      </c>
      <c r="AO1202" t="s">
        <v>32</v>
      </c>
      <c r="AP1202" t="s">
        <v>33</v>
      </c>
      <c r="AQ1202">
        <v>3</v>
      </c>
      <c r="AR1202" t="s">
        <v>122</v>
      </c>
      <c r="AS1202" t="s">
        <v>3475</v>
      </c>
      <c r="AT1202" s="53">
        <v>36161</v>
      </c>
      <c r="AU1202" t="s">
        <v>232</v>
      </c>
      <c r="AV1202" t="s">
        <v>122</v>
      </c>
      <c r="AW1202" t="s">
        <v>13</v>
      </c>
      <c r="AX1202" s="53">
        <v>44249</v>
      </c>
      <c r="AY1202" t="s">
        <v>123</v>
      </c>
      <c r="AZ1202" t="s">
        <v>52</v>
      </c>
      <c r="BA1202" t="s">
        <v>53</v>
      </c>
      <c r="BB1202" t="s">
        <v>233</v>
      </c>
      <c r="BC1202" t="s">
        <v>120</v>
      </c>
      <c r="BD1202" t="s">
        <v>124</v>
      </c>
      <c r="BE1202" t="s">
        <v>120</v>
      </c>
    </row>
    <row r="1203" spans="1:57" hidden="1" x14ac:dyDescent="0.3">
      <c r="A1203" s="55">
        <v>44515</v>
      </c>
      <c r="B1203" t="s">
        <v>13</v>
      </c>
      <c r="C1203" t="s">
        <v>32</v>
      </c>
      <c r="D1203" t="s">
        <v>33</v>
      </c>
      <c r="E1203">
        <v>3</v>
      </c>
      <c r="F1203" t="s">
        <v>52</v>
      </c>
      <c r="G1203" t="s">
        <v>53</v>
      </c>
      <c r="H1203" t="s">
        <v>116</v>
      </c>
      <c r="I1203" t="s">
        <v>69</v>
      </c>
      <c r="J1203" s="55">
        <v>44514</v>
      </c>
      <c r="K1203" s="55">
        <v>44515</v>
      </c>
      <c r="L1203">
        <v>4</v>
      </c>
      <c r="M1203" t="s">
        <v>117</v>
      </c>
      <c r="N1203">
        <v>0</v>
      </c>
      <c r="O1203">
        <v>12697140</v>
      </c>
      <c r="P1203" t="s">
        <v>118</v>
      </c>
      <c r="Q1203">
        <v>616184</v>
      </c>
      <c r="R1203">
        <v>0</v>
      </c>
      <c r="S1203">
        <v>4.6594039323999997E-2</v>
      </c>
      <c r="T1203" s="19">
        <v>1266409.8999999999</v>
      </c>
      <c r="U1203" s="19">
        <v>1159892.07</v>
      </c>
      <c r="V1203" s="19">
        <f t="shared" si="18"/>
        <v>-106517.82999999984</v>
      </c>
      <c r="W1203">
        <v>-125390.91</v>
      </c>
      <c r="X1203">
        <v>0</v>
      </c>
      <c r="Y1203">
        <v>-125390.91</v>
      </c>
      <c r="Z1203">
        <v>18873.080000000198</v>
      </c>
      <c r="AA1203">
        <v>1266409.8999999999</v>
      </c>
      <c r="AB1203">
        <v>1.4902820958680001</v>
      </c>
      <c r="AC1203">
        <v>1.8913971934110001</v>
      </c>
      <c r="AD1203" s="55">
        <v>44516.209247685183</v>
      </c>
      <c r="AE1203" s="55">
        <v>44516.336430868054</v>
      </c>
      <c r="AF1203">
        <v>616184</v>
      </c>
      <c r="AG1203" t="s">
        <v>3488</v>
      </c>
      <c r="AH1203" t="s">
        <v>347</v>
      </c>
      <c r="AI1203" t="s">
        <v>120</v>
      </c>
      <c r="AJ1203" t="s">
        <v>120</v>
      </c>
      <c r="AK1203" s="55">
        <v>44516.151273148149</v>
      </c>
      <c r="AL1203" s="55">
        <v>44516.250254629631</v>
      </c>
      <c r="AM1203" t="s">
        <v>13</v>
      </c>
      <c r="AN1203" t="s">
        <v>3489</v>
      </c>
      <c r="AO1203" t="s">
        <v>32</v>
      </c>
      <c r="AP1203" t="s">
        <v>33</v>
      </c>
      <c r="AQ1203">
        <v>3</v>
      </c>
      <c r="AR1203" t="s">
        <v>122</v>
      </c>
      <c r="AS1203" t="s">
        <v>3488</v>
      </c>
      <c r="AT1203" s="53">
        <v>36161</v>
      </c>
      <c r="AU1203" t="s">
        <v>232</v>
      </c>
      <c r="AV1203" t="s">
        <v>122</v>
      </c>
      <c r="AW1203" t="s">
        <v>13</v>
      </c>
      <c r="AX1203" s="53">
        <v>44249</v>
      </c>
      <c r="AY1203" t="s">
        <v>123</v>
      </c>
      <c r="AZ1203" t="s">
        <v>52</v>
      </c>
      <c r="BA1203" t="s">
        <v>53</v>
      </c>
      <c r="BB1203" t="s">
        <v>233</v>
      </c>
      <c r="BC1203" t="s">
        <v>120</v>
      </c>
      <c r="BD1203" t="s">
        <v>124</v>
      </c>
      <c r="BE1203" t="s">
        <v>120</v>
      </c>
    </row>
    <row r="1204" spans="1:57" hidden="1" x14ac:dyDescent="0.3">
      <c r="A1204" s="55">
        <v>44515</v>
      </c>
      <c r="B1204" t="s">
        <v>4</v>
      </c>
      <c r="C1204" t="s">
        <v>32</v>
      </c>
      <c r="D1204" t="s">
        <v>33</v>
      </c>
      <c r="E1204">
        <v>3</v>
      </c>
      <c r="F1204" t="s">
        <v>52</v>
      </c>
      <c r="G1204" t="s">
        <v>53</v>
      </c>
      <c r="H1204" t="s">
        <v>116</v>
      </c>
      <c r="I1204" t="s">
        <v>69</v>
      </c>
      <c r="J1204" s="55">
        <v>44514</v>
      </c>
      <c r="K1204" s="55">
        <v>44515</v>
      </c>
      <c r="L1204">
        <v>4</v>
      </c>
      <c r="M1204" t="s">
        <v>117</v>
      </c>
      <c r="N1204">
        <v>0</v>
      </c>
      <c r="O1204">
        <v>12697140</v>
      </c>
      <c r="P1204" t="s">
        <v>118</v>
      </c>
      <c r="Q1204">
        <v>635187</v>
      </c>
      <c r="R1204">
        <v>0</v>
      </c>
      <c r="S1204">
        <v>1.9458512104E-2</v>
      </c>
      <c r="T1204" s="19">
        <v>528875.64</v>
      </c>
      <c r="U1204" s="19">
        <v>531054.89</v>
      </c>
      <c r="V1204" s="19">
        <f t="shared" si="18"/>
        <v>2179.25</v>
      </c>
      <c r="W1204">
        <v>0</v>
      </c>
      <c r="X1204">
        <v>0</v>
      </c>
      <c r="Y1204">
        <v>0</v>
      </c>
      <c r="Z1204">
        <v>2179.25</v>
      </c>
      <c r="AA1204">
        <v>528875.64</v>
      </c>
      <c r="AB1204">
        <v>0.41205338933699998</v>
      </c>
      <c r="AC1204">
        <v>1.0207553589659999</v>
      </c>
      <c r="AD1204" s="55">
        <v>44516.209247685183</v>
      </c>
      <c r="AE1204" s="55">
        <v>44516.336430868054</v>
      </c>
      <c r="AF1204">
        <v>635187</v>
      </c>
      <c r="AG1204" t="s">
        <v>3493</v>
      </c>
      <c r="AH1204" t="s">
        <v>3494</v>
      </c>
      <c r="AI1204" t="s">
        <v>120</v>
      </c>
      <c r="AJ1204" t="s">
        <v>120</v>
      </c>
      <c r="AK1204" s="55">
        <v>44516.151192129626</v>
      </c>
      <c r="AL1204" s="55">
        <v>44516.250243055554</v>
      </c>
      <c r="AM1204" t="s">
        <v>4</v>
      </c>
      <c r="AN1204" t="s">
        <v>3495</v>
      </c>
      <c r="AO1204" t="s">
        <v>32</v>
      </c>
      <c r="AP1204" t="s">
        <v>33</v>
      </c>
      <c r="AQ1204">
        <v>3</v>
      </c>
      <c r="AR1204" t="s">
        <v>347</v>
      </c>
      <c r="AS1204" t="s">
        <v>3493</v>
      </c>
      <c r="AT1204" s="53">
        <v>36161</v>
      </c>
      <c r="AU1204" t="s">
        <v>348</v>
      </c>
      <c r="AV1204" t="s">
        <v>347</v>
      </c>
      <c r="AW1204" t="s">
        <v>4</v>
      </c>
      <c r="AX1204" s="53">
        <v>44249</v>
      </c>
      <c r="AY1204" t="s">
        <v>123</v>
      </c>
      <c r="AZ1204" t="s">
        <v>52</v>
      </c>
      <c r="BA1204" t="s">
        <v>53</v>
      </c>
      <c r="BB1204" t="s">
        <v>233</v>
      </c>
      <c r="BC1204" t="s">
        <v>120</v>
      </c>
      <c r="BD1204" t="s">
        <v>124</v>
      </c>
      <c r="BE1204" t="s">
        <v>120</v>
      </c>
    </row>
    <row r="1205" spans="1:57" hidden="1" x14ac:dyDescent="0.3">
      <c r="A1205" s="55">
        <v>44515</v>
      </c>
      <c r="B1205" t="s">
        <v>4</v>
      </c>
      <c r="C1205" t="s">
        <v>32</v>
      </c>
      <c r="D1205" t="s">
        <v>33</v>
      </c>
      <c r="E1205">
        <v>3</v>
      </c>
      <c r="F1205" t="s">
        <v>52</v>
      </c>
      <c r="G1205" t="s">
        <v>53</v>
      </c>
      <c r="H1205" t="s">
        <v>116</v>
      </c>
      <c r="I1205" t="s">
        <v>69</v>
      </c>
      <c r="J1205" s="55">
        <v>44514</v>
      </c>
      <c r="K1205" s="55">
        <v>44515</v>
      </c>
      <c r="L1205">
        <v>4</v>
      </c>
      <c r="M1205" t="s">
        <v>117</v>
      </c>
      <c r="N1205">
        <v>0</v>
      </c>
      <c r="O1205">
        <v>12697140</v>
      </c>
      <c r="P1205" t="s">
        <v>118</v>
      </c>
      <c r="Q1205">
        <v>636181</v>
      </c>
      <c r="R1205">
        <v>0</v>
      </c>
      <c r="S1205">
        <v>9.9267602939999994E-3</v>
      </c>
      <c r="T1205" s="19">
        <v>269805.91709261399</v>
      </c>
      <c r="U1205" s="19">
        <v>271500.81192748301</v>
      </c>
      <c r="V1205" s="19">
        <f t="shared" si="18"/>
        <v>1694.8948348690174</v>
      </c>
      <c r="W1205">
        <v>0</v>
      </c>
      <c r="X1205">
        <v>0</v>
      </c>
      <c r="Y1205">
        <v>0</v>
      </c>
      <c r="Z1205">
        <v>1694.8948348690201</v>
      </c>
      <c r="AA1205">
        <v>269805.91709261399</v>
      </c>
      <c r="AB1205">
        <v>0.62819038704999997</v>
      </c>
      <c r="AC1205">
        <v>1.2382012544259999</v>
      </c>
      <c r="AD1205" s="55">
        <v>44516.209247685183</v>
      </c>
      <c r="AE1205" s="55">
        <v>44516.336430868054</v>
      </c>
      <c r="AF1205">
        <v>636181</v>
      </c>
      <c r="AG1205" t="s">
        <v>3496</v>
      </c>
      <c r="AH1205" t="s">
        <v>3497</v>
      </c>
      <c r="AI1205" t="s">
        <v>120</v>
      </c>
      <c r="AJ1205">
        <v>0</v>
      </c>
      <c r="AK1205" s="55">
        <v>44516.151192129626</v>
      </c>
      <c r="AL1205" s="55">
        <v>44516.250243055554</v>
      </c>
      <c r="AM1205" t="s">
        <v>4</v>
      </c>
      <c r="AN1205">
        <v>5271782</v>
      </c>
      <c r="AO1205" t="s">
        <v>32</v>
      </c>
      <c r="AP1205" t="s">
        <v>33</v>
      </c>
      <c r="AQ1205">
        <v>3</v>
      </c>
      <c r="AR1205" t="s">
        <v>347</v>
      </c>
      <c r="AS1205" t="s">
        <v>3496</v>
      </c>
      <c r="AT1205" s="53">
        <v>36161</v>
      </c>
      <c r="AU1205" t="s">
        <v>348</v>
      </c>
      <c r="AV1205" t="s">
        <v>347</v>
      </c>
      <c r="AW1205" t="s">
        <v>4</v>
      </c>
      <c r="AX1205" s="53">
        <v>44249</v>
      </c>
      <c r="AY1205" t="s">
        <v>123</v>
      </c>
      <c r="AZ1205" t="s">
        <v>52</v>
      </c>
      <c r="BA1205" t="s">
        <v>53</v>
      </c>
      <c r="BB1205" t="s">
        <v>233</v>
      </c>
      <c r="BC1205" t="s">
        <v>120</v>
      </c>
      <c r="BD1205" t="s">
        <v>124</v>
      </c>
      <c r="BE1205" t="s">
        <v>120</v>
      </c>
    </row>
    <row r="1206" spans="1:57" hidden="1" x14ac:dyDescent="0.3">
      <c r="A1206" s="55">
        <v>44515</v>
      </c>
      <c r="B1206" t="s">
        <v>6</v>
      </c>
      <c r="C1206" t="s">
        <v>32</v>
      </c>
      <c r="D1206" t="s">
        <v>33</v>
      </c>
      <c r="E1206">
        <v>3</v>
      </c>
      <c r="F1206" t="s">
        <v>52</v>
      </c>
      <c r="G1206" t="s">
        <v>53</v>
      </c>
      <c r="H1206" t="s">
        <v>116</v>
      </c>
      <c r="I1206" t="s">
        <v>69</v>
      </c>
      <c r="J1206" s="55">
        <v>44514</v>
      </c>
      <c r="K1206" s="55">
        <v>44515</v>
      </c>
      <c r="L1206">
        <v>4</v>
      </c>
      <c r="M1206" t="s">
        <v>117</v>
      </c>
      <c r="N1206">
        <v>0</v>
      </c>
      <c r="O1206">
        <v>12697140</v>
      </c>
      <c r="P1206" t="s">
        <v>118</v>
      </c>
      <c r="Q1206">
        <v>664181</v>
      </c>
      <c r="R1206">
        <v>0</v>
      </c>
      <c r="S1206">
        <v>3.0292121774000001E-2</v>
      </c>
      <c r="T1206" s="19">
        <v>823329.41</v>
      </c>
      <c r="U1206" s="19">
        <v>815766.86</v>
      </c>
      <c r="V1206" s="19">
        <f t="shared" si="18"/>
        <v>-7562.5500000000466</v>
      </c>
      <c r="W1206">
        <v>0</v>
      </c>
      <c r="X1206">
        <v>0</v>
      </c>
      <c r="Y1206">
        <v>0</v>
      </c>
      <c r="Z1206">
        <v>-7562.5500000000502</v>
      </c>
      <c r="AA1206">
        <v>823329.41</v>
      </c>
      <c r="AB1206">
        <v>-0.91853271705700001</v>
      </c>
      <c r="AC1206">
        <v>-0.57034220532299995</v>
      </c>
      <c r="AD1206" s="55">
        <v>44516.209247685183</v>
      </c>
      <c r="AE1206" s="55">
        <v>44516.336430868054</v>
      </c>
      <c r="AF1206">
        <v>664181</v>
      </c>
      <c r="AG1206" t="s">
        <v>3498</v>
      </c>
      <c r="AH1206">
        <v>1</v>
      </c>
      <c r="AI1206" t="s">
        <v>120</v>
      </c>
      <c r="AJ1206" t="s">
        <v>120</v>
      </c>
      <c r="AK1206" s="55">
        <v>44516.15121527778</v>
      </c>
      <c r="AL1206" s="55">
        <v>44516.250243055554</v>
      </c>
      <c r="AM1206" t="s">
        <v>6</v>
      </c>
      <c r="AN1206" t="s">
        <v>3499</v>
      </c>
      <c r="AO1206" t="s">
        <v>32</v>
      </c>
      <c r="AP1206" t="s">
        <v>33</v>
      </c>
      <c r="AQ1206">
        <v>3</v>
      </c>
      <c r="AR1206" t="s">
        <v>170</v>
      </c>
      <c r="AS1206" t="s">
        <v>3498</v>
      </c>
      <c r="AT1206" s="53">
        <v>36161</v>
      </c>
      <c r="AU1206" t="s">
        <v>242</v>
      </c>
      <c r="AV1206" t="s">
        <v>170</v>
      </c>
      <c r="AW1206" t="s">
        <v>6</v>
      </c>
      <c r="AX1206" s="53">
        <v>44249</v>
      </c>
      <c r="AY1206" t="s">
        <v>123</v>
      </c>
      <c r="AZ1206" t="s">
        <v>52</v>
      </c>
      <c r="BA1206" t="s">
        <v>53</v>
      </c>
      <c r="BB1206" t="s">
        <v>233</v>
      </c>
      <c r="BC1206" t="s">
        <v>120</v>
      </c>
      <c r="BD1206" t="s">
        <v>124</v>
      </c>
      <c r="BE1206" t="s">
        <v>120</v>
      </c>
    </row>
    <row r="1207" spans="1:57" hidden="1" x14ac:dyDescent="0.3">
      <c r="A1207" s="55">
        <v>44515</v>
      </c>
      <c r="B1207" t="s">
        <v>5</v>
      </c>
      <c r="C1207" t="s">
        <v>32</v>
      </c>
      <c r="D1207" t="s">
        <v>33</v>
      </c>
      <c r="E1207">
        <v>3</v>
      </c>
      <c r="F1207" t="s">
        <v>52</v>
      </c>
      <c r="G1207" t="s">
        <v>53</v>
      </c>
      <c r="H1207" t="s">
        <v>116</v>
      </c>
      <c r="I1207" t="s">
        <v>69</v>
      </c>
      <c r="J1207" s="55">
        <v>44514</v>
      </c>
      <c r="K1207" s="55">
        <v>44515</v>
      </c>
      <c r="L1207">
        <v>4</v>
      </c>
      <c r="M1207" t="s">
        <v>117</v>
      </c>
      <c r="N1207">
        <v>0</v>
      </c>
      <c r="O1207">
        <v>12697140</v>
      </c>
      <c r="P1207" t="s">
        <v>118</v>
      </c>
      <c r="Q1207">
        <v>667181</v>
      </c>
      <c r="R1207">
        <v>0</v>
      </c>
      <c r="S1207">
        <v>1.3683534397E-2</v>
      </c>
      <c r="T1207" s="19">
        <v>371913.74</v>
      </c>
      <c r="U1207" s="19">
        <v>373231.96</v>
      </c>
      <c r="V1207" s="19">
        <f t="shared" si="18"/>
        <v>1318.2200000000303</v>
      </c>
      <c r="W1207">
        <v>0</v>
      </c>
      <c r="X1207">
        <v>0</v>
      </c>
      <c r="Y1207">
        <v>0</v>
      </c>
      <c r="Z1207">
        <v>1318.22000000003</v>
      </c>
      <c r="AA1207">
        <v>371913.74</v>
      </c>
      <c r="AB1207">
        <v>0.35444240376800001</v>
      </c>
      <c r="AC1207">
        <v>0.47353941593799997</v>
      </c>
      <c r="AD1207" s="55">
        <v>44516.209247685183</v>
      </c>
      <c r="AE1207" s="55">
        <v>44516.336430868054</v>
      </c>
      <c r="AF1207">
        <v>667181</v>
      </c>
      <c r="AG1207" t="s">
        <v>3500</v>
      </c>
      <c r="AH1207" t="s">
        <v>3501</v>
      </c>
      <c r="AI1207" t="s">
        <v>120</v>
      </c>
      <c r="AJ1207" t="s">
        <v>120</v>
      </c>
      <c r="AK1207" s="55">
        <v>44516.151203703703</v>
      </c>
      <c r="AL1207" s="55">
        <v>44516.250243055554</v>
      </c>
      <c r="AM1207" t="s">
        <v>5</v>
      </c>
      <c r="AN1207" t="s">
        <v>3502</v>
      </c>
      <c r="AO1207" t="s">
        <v>32</v>
      </c>
      <c r="AP1207" t="s">
        <v>33</v>
      </c>
      <c r="AQ1207">
        <v>3</v>
      </c>
      <c r="AR1207" t="s">
        <v>167</v>
      </c>
      <c r="AS1207" t="s">
        <v>3500</v>
      </c>
      <c r="AT1207" s="53">
        <v>36161</v>
      </c>
      <c r="AU1207" t="s">
        <v>241</v>
      </c>
      <c r="AV1207" t="s">
        <v>167</v>
      </c>
      <c r="AW1207" t="s">
        <v>5</v>
      </c>
      <c r="AX1207" s="53">
        <v>44249</v>
      </c>
      <c r="AY1207" t="s">
        <v>123</v>
      </c>
      <c r="AZ1207" t="s">
        <v>52</v>
      </c>
      <c r="BA1207" t="s">
        <v>53</v>
      </c>
      <c r="BB1207" t="s">
        <v>233</v>
      </c>
      <c r="BC1207" t="s">
        <v>120</v>
      </c>
      <c r="BD1207" t="s">
        <v>124</v>
      </c>
      <c r="BE1207" t="s">
        <v>120</v>
      </c>
    </row>
    <row r="1208" spans="1:57" hidden="1" x14ac:dyDescent="0.3">
      <c r="A1208" s="55">
        <v>44515</v>
      </c>
      <c r="B1208" t="s">
        <v>10</v>
      </c>
      <c r="C1208" t="s">
        <v>32</v>
      </c>
      <c r="D1208" t="s">
        <v>33</v>
      </c>
      <c r="E1208">
        <v>3</v>
      </c>
      <c r="F1208" t="s">
        <v>52</v>
      </c>
      <c r="G1208" t="s">
        <v>53</v>
      </c>
      <c r="H1208" t="s">
        <v>116</v>
      </c>
      <c r="I1208" t="s">
        <v>69</v>
      </c>
      <c r="J1208" s="55">
        <v>44514</v>
      </c>
      <c r="K1208" s="55">
        <v>44515</v>
      </c>
      <c r="L1208">
        <v>4</v>
      </c>
      <c r="M1208" t="s">
        <v>117</v>
      </c>
      <c r="N1208">
        <v>0</v>
      </c>
      <c r="O1208">
        <v>12697140</v>
      </c>
      <c r="P1208" t="s">
        <v>118</v>
      </c>
      <c r="Q1208">
        <v>748181</v>
      </c>
      <c r="R1208">
        <v>0</v>
      </c>
      <c r="S1208">
        <v>8.9574482339999997E-3</v>
      </c>
      <c r="T1208" s="19">
        <v>243460.35</v>
      </c>
      <c r="U1208" s="19">
        <v>240393.19</v>
      </c>
      <c r="V1208" s="19">
        <f t="shared" si="18"/>
        <v>-3067.1600000000035</v>
      </c>
      <c r="W1208">
        <v>0</v>
      </c>
      <c r="X1208">
        <v>0</v>
      </c>
      <c r="Y1208">
        <v>0</v>
      </c>
      <c r="Z1208">
        <v>-3067.16</v>
      </c>
      <c r="AA1208">
        <v>243460.35</v>
      </c>
      <c r="AB1208">
        <v>-1.2598191040140001</v>
      </c>
      <c r="AC1208">
        <v>-1.2345679012349999</v>
      </c>
      <c r="AD1208" s="55">
        <v>44516.209247685183</v>
      </c>
      <c r="AE1208" s="55">
        <v>44516.336430868054</v>
      </c>
      <c r="AF1208">
        <v>748181</v>
      </c>
      <c r="AG1208" t="s">
        <v>3505</v>
      </c>
      <c r="AH1208" t="s">
        <v>3506</v>
      </c>
      <c r="AI1208" t="s">
        <v>120</v>
      </c>
      <c r="AJ1208">
        <v>0</v>
      </c>
      <c r="AK1208" s="55">
        <v>44516.151192129626</v>
      </c>
      <c r="AL1208" s="55">
        <v>44516.250243055554</v>
      </c>
      <c r="AM1208" t="s">
        <v>10</v>
      </c>
      <c r="AN1208" t="s">
        <v>3507</v>
      </c>
      <c r="AO1208" t="s">
        <v>32</v>
      </c>
      <c r="AP1208" t="s">
        <v>33</v>
      </c>
      <c r="AQ1208">
        <v>3</v>
      </c>
      <c r="AR1208" t="s">
        <v>307</v>
      </c>
      <c r="AS1208" t="s">
        <v>3505</v>
      </c>
      <c r="AT1208" s="53">
        <v>36161</v>
      </c>
      <c r="AU1208" t="s">
        <v>308</v>
      </c>
      <c r="AV1208" t="s">
        <v>307</v>
      </c>
      <c r="AW1208" t="s">
        <v>10</v>
      </c>
      <c r="AX1208" s="53">
        <v>44249</v>
      </c>
      <c r="AY1208" t="s">
        <v>123</v>
      </c>
      <c r="AZ1208" t="s">
        <v>52</v>
      </c>
      <c r="BA1208" t="s">
        <v>53</v>
      </c>
      <c r="BB1208" t="s">
        <v>233</v>
      </c>
      <c r="BC1208" t="s">
        <v>120</v>
      </c>
      <c r="BD1208" t="s">
        <v>124</v>
      </c>
      <c r="BE1208" t="s">
        <v>120</v>
      </c>
    </row>
    <row r="1209" spans="1:57" hidden="1" x14ac:dyDescent="0.3">
      <c r="A1209" s="55">
        <v>44515</v>
      </c>
      <c r="B1209" t="s">
        <v>3</v>
      </c>
      <c r="C1209" t="s">
        <v>32</v>
      </c>
      <c r="D1209" t="s">
        <v>33</v>
      </c>
      <c r="E1209">
        <v>3</v>
      </c>
      <c r="F1209" t="s">
        <v>52</v>
      </c>
      <c r="G1209" t="s">
        <v>53</v>
      </c>
      <c r="H1209" t="s">
        <v>116</v>
      </c>
      <c r="I1209" t="s">
        <v>69</v>
      </c>
      <c r="J1209" s="55">
        <v>44514</v>
      </c>
      <c r="K1209" s="55">
        <v>44515</v>
      </c>
      <c r="L1209">
        <v>4</v>
      </c>
      <c r="M1209" t="s">
        <v>117</v>
      </c>
      <c r="N1209">
        <v>0</v>
      </c>
      <c r="O1209">
        <v>12697140</v>
      </c>
      <c r="P1209" t="s">
        <v>118</v>
      </c>
      <c r="Q1209">
        <v>764181</v>
      </c>
      <c r="R1209">
        <v>0</v>
      </c>
      <c r="S1209">
        <v>1.7073921256000001E-2</v>
      </c>
      <c r="T1209" s="19">
        <v>464063.28415429802</v>
      </c>
      <c r="U1209" s="19">
        <v>338320.40604502399</v>
      </c>
      <c r="V1209" s="19">
        <f t="shared" si="18"/>
        <v>-125742.87810927402</v>
      </c>
      <c r="W1209">
        <v>-124537.89</v>
      </c>
      <c r="X1209">
        <v>0</v>
      </c>
      <c r="Y1209">
        <v>-124537.89</v>
      </c>
      <c r="Z1209">
        <v>-1204.98810927403</v>
      </c>
      <c r="AA1209">
        <v>464063.28415429802</v>
      </c>
      <c r="AB1209">
        <v>-0.25966029858799999</v>
      </c>
      <c r="AC1209">
        <v>0.344100383856</v>
      </c>
      <c r="AD1209" s="55">
        <v>44516.209247685183</v>
      </c>
      <c r="AE1209" s="55">
        <v>44516.336430868054</v>
      </c>
      <c r="AF1209">
        <v>764181</v>
      </c>
      <c r="AG1209" t="s">
        <v>3508</v>
      </c>
      <c r="AH1209" t="s">
        <v>3509</v>
      </c>
      <c r="AI1209" t="s">
        <v>120</v>
      </c>
      <c r="AJ1209" t="s">
        <v>120</v>
      </c>
      <c r="AK1209" s="55">
        <v>44516.151261574072</v>
      </c>
      <c r="AL1209" s="55">
        <v>44516.250254629631</v>
      </c>
      <c r="AM1209" t="s">
        <v>3</v>
      </c>
      <c r="AN1209" t="s">
        <v>3510</v>
      </c>
      <c r="AO1209" t="s">
        <v>32</v>
      </c>
      <c r="AP1209" t="s">
        <v>33</v>
      </c>
      <c r="AQ1209">
        <v>3</v>
      </c>
      <c r="AR1209" t="s">
        <v>266</v>
      </c>
      <c r="AS1209" t="s">
        <v>3508</v>
      </c>
      <c r="AT1209" s="53">
        <v>36161</v>
      </c>
      <c r="AU1209" t="s">
        <v>267</v>
      </c>
      <c r="AV1209" t="s">
        <v>268</v>
      </c>
      <c r="AW1209" t="s">
        <v>3</v>
      </c>
      <c r="AX1209" s="53">
        <v>44249</v>
      </c>
      <c r="AY1209" t="s">
        <v>123</v>
      </c>
      <c r="AZ1209" t="s">
        <v>52</v>
      </c>
      <c r="BA1209" t="s">
        <v>53</v>
      </c>
      <c r="BB1209" t="s">
        <v>233</v>
      </c>
      <c r="BC1209" t="s">
        <v>120</v>
      </c>
      <c r="BD1209" t="s">
        <v>124</v>
      </c>
      <c r="BE1209" t="s">
        <v>120</v>
      </c>
    </row>
    <row r="1210" spans="1:57" hidden="1" x14ac:dyDescent="0.3">
      <c r="A1210" s="55">
        <v>44515</v>
      </c>
      <c r="B1210" t="s">
        <v>4</v>
      </c>
      <c r="C1210" t="s">
        <v>32</v>
      </c>
      <c r="D1210" t="s">
        <v>33</v>
      </c>
      <c r="E1210">
        <v>3</v>
      </c>
      <c r="F1210" t="s">
        <v>52</v>
      </c>
      <c r="G1210" t="s">
        <v>53</v>
      </c>
      <c r="H1210" t="s">
        <v>116</v>
      </c>
      <c r="I1210" t="s">
        <v>69</v>
      </c>
      <c r="J1210" s="55">
        <v>44514</v>
      </c>
      <c r="K1210" s="55">
        <v>44515</v>
      </c>
      <c r="L1210">
        <v>4</v>
      </c>
      <c r="M1210" t="s">
        <v>117</v>
      </c>
      <c r="N1210">
        <v>0</v>
      </c>
      <c r="O1210">
        <v>12697140</v>
      </c>
      <c r="P1210" t="s">
        <v>118</v>
      </c>
      <c r="Q1210">
        <v>773184</v>
      </c>
      <c r="R1210">
        <v>0</v>
      </c>
      <c r="S1210">
        <v>4.4950554869000001E-2</v>
      </c>
      <c r="T1210" s="19">
        <v>1221740.56</v>
      </c>
      <c r="U1210" s="19">
        <v>1092435.1299999999</v>
      </c>
      <c r="V1210" s="19">
        <f t="shared" si="18"/>
        <v>-129305.43000000017</v>
      </c>
      <c r="W1210">
        <v>-123648.8</v>
      </c>
      <c r="X1210">
        <v>0</v>
      </c>
      <c r="Y1210">
        <v>-123648.8</v>
      </c>
      <c r="Z1210">
        <v>-5656.6300000001602</v>
      </c>
      <c r="AA1210">
        <v>1221740.56</v>
      </c>
      <c r="AB1210">
        <v>-0.46299764329699999</v>
      </c>
      <c r="AC1210">
        <v>0.14040014040000001</v>
      </c>
      <c r="AD1210" s="55">
        <v>44516.209247685183</v>
      </c>
      <c r="AE1210" s="55">
        <v>44516.336430868054</v>
      </c>
      <c r="AF1210">
        <v>773184</v>
      </c>
      <c r="AG1210" t="s">
        <v>3511</v>
      </c>
      <c r="AH1210" t="s">
        <v>3512</v>
      </c>
      <c r="AI1210" t="s">
        <v>120</v>
      </c>
      <c r="AJ1210" t="s">
        <v>120</v>
      </c>
      <c r="AK1210" s="55">
        <v>44516.151203703703</v>
      </c>
      <c r="AL1210" s="55">
        <v>44516.250243055554</v>
      </c>
      <c r="AM1210" t="s">
        <v>4</v>
      </c>
      <c r="AN1210" t="s">
        <v>3513</v>
      </c>
      <c r="AO1210" t="s">
        <v>32</v>
      </c>
      <c r="AP1210" t="s">
        <v>33</v>
      </c>
      <c r="AQ1210">
        <v>3</v>
      </c>
      <c r="AR1210" t="s">
        <v>2082</v>
      </c>
      <c r="AS1210" t="s">
        <v>3511</v>
      </c>
      <c r="AT1210" s="53">
        <v>36161</v>
      </c>
      <c r="AU1210" t="s">
        <v>2083</v>
      </c>
      <c r="AV1210" t="s">
        <v>2082</v>
      </c>
      <c r="AW1210" t="s">
        <v>4</v>
      </c>
      <c r="AX1210" s="53">
        <v>44249</v>
      </c>
      <c r="AY1210" t="s">
        <v>123</v>
      </c>
      <c r="AZ1210" t="s">
        <v>52</v>
      </c>
      <c r="BA1210" t="s">
        <v>53</v>
      </c>
      <c r="BB1210" t="s">
        <v>233</v>
      </c>
      <c r="BC1210" t="s">
        <v>120</v>
      </c>
      <c r="BD1210" t="s">
        <v>124</v>
      </c>
      <c r="BE1210" t="s">
        <v>120</v>
      </c>
    </row>
    <row r="1211" spans="1:57" hidden="1" x14ac:dyDescent="0.3">
      <c r="A1211" s="55">
        <v>44515</v>
      </c>
      <c r="B1211" t="s">
        <v>11</v>
      </c>
      <c r="C1211" t="s">
        <v>32</v>
      </c>
      <c r="D1211" t="s">
        <v>33</v>
      </c>
      <c r="E1211">
        <v>3</v>
      </c>
      <c r="F1211" t="s">
        <v>52</v>
      </c>
      <c r="G1211" t="s">
        <v>53</v>
      </c>
      <c r="H1211" t="s">
        <v>116</v>
      </c>
      <c r="I1211" t="s">
        <v>69</v>
      </c>
      <c r="J1211" s="55">
        <v>44514</v>
      </c>
      <c r="K1211" s="55">
        <v>44515</v>
      </c>
      <c r="L1211">
        <v>4</v>
      </c>
      <c r="M1211" t="s">
        <v>117</v>
      </c>
      <c r="N1211">
        <v>0</v>
      </c>
      <c r="O1211">
        <v>12697140</v>
      </c>
      <c r="P1211" t="s">
        <v>118</v>
      </c>
      <c r="Q1211">
        <v>774181</v>
      </c>
      <c r="R1211">
        <v>0</v>
      </c>
      <c r="S1211">
        <v>2.6329599395E-2</v>
      </c>
      <c r="T1211" s="19">
        <v>715629.42</v>
      </c>
      <c r="U1211" s="19">
        <v>718758.33</v>
      </c>
      <c r="V1211" s="19">
        <f t="shared" si="18"/>
        <v>3128.9099999999162</v>
      </c>
      <c r="W1211">
        <v>0</v>
      </c>
      <c r="X1211">
        <v>0</v>
      </c>
      <c r="Y1211">
        <v>0</v>
      </c>
      <c r="Z1211">
        <v>3128.9099999999198</v>
      </c>
      <c r="AA1211">
        <v>715629.42</v>
      </c>
      <c r="AB1211">
        <v>0.43722489776899998</v>
      </c>
      <c r="AC1211">
        <v>1.0837438423650001</v>
      </c>
      <c r="AD1211" s="55">
        <v>44516.209247685183</v>
      </c>
      <c r="AE1211" s="55">
        <v>44516.336430868054</v>
      </c>
      <c r="AF1211">
        <v>774181</v>
      </c>
      <c r="AG1211" t="s">
        <v>3514</v>
      </c>
      <c r="AH1211" t="s">
        <v>3515</v>
      </c>
      <c r="AI1211" t="s">
        <v>120</v>
      </c>
      <c r="AJ1211" t="s">
        <v>120</v>
      </c>
      <c r="AK1211" s="55">
        <v>44516.151261574072</v>
      </c>
      <c r="AL1211" s="55">
        <v>44516.250254629631</v>
      </c>
      <c r="AM1211" t="s">
        <v>11</v>
      </c>
      <c r="AN1211" t="s">
        <v>3516</v>
      </c>
      <c r="AO1211" t="s">
        <v>32</v>
      </c>
      <c r="AP1211" t="s">
        <v>33</v>
      </c>
      <c r="AQ1211">
        <v>3</v>
      </c>
      <c r="AR1211" t="s">
        <v>377</v>
      </c>
      <c r="AS1211" t="s">
        <v>3514</v>
      </c>
      <c r="AT1211" s="53">
        <v>36161</v>
      </c>
      <c r="AU1211" t="s">
        <v>378</v>
      </c>
      <c r="AV1211" t="s">
        <v>377</v>
      </c>
      <c r="AW1211" t="s">
        <v>11</v>
      </c>
      <c r="AX1211" s="53">
        <v>44249</v>
      </c>
      <c r="AY1211" t="s">
        <v>123</v>
      </c>
      <c r="AZ1211" t="s">
        <v>52</v>
      </c>
      <c r="BA1211" t="s">
        <v>53</v>
      </c>
      <c r="BB1211" t="s">
        <v>233</v>
      </c>
      <c r="BC1211" t="s">
        <v>120</v>
      </c>
      <c r="BD1211" t="s">
        <v>124</v>
      </c>
      <c r="BE1211" t="s">
        <v>120</v>
      </c>
    </row>
    <row r="1212" spans="1:57" hidden="1" x14ac:dyDescent="0.3">
      <c r="A1212" s="55">
        <v>44515</v>
      </c>
      <c r="B1212" t="s">
        <v>1</v>
      </c>
      <c r="C1212" t="s">
        <v>32</v>
      </c>
      <c r="D1212" t="s">
        <v>33</v>
      </c>
      <c r="E1212">
        <v>3</v>
      </c>
      <c r="F1212" t="s">
        <v>52</v>
      </c>
      <c r="G1212" t="s">
        <v>53</v>
      </c>
      <c r="H1212" t="s">
        <v>116</v>
      </c>
      <c r="I1212" t="s">
        <v>69</v>
      </c>
      <c r="J1212" s="55">
        <v>44514</v>
      </c>
      <c r="K1212" s="55">
        <v>44515</v>
      </c>
      <c r="L1212">
        <v>4</v>
      </c>
      <c r="M1212" t="s">
        <v>117</v>
      </c>
      <c r="N1212">
        <v>0</v>
      </c>
      <c r="O1212">
        <v>12697140</v>
      </c>
      <c r="P1212" t="s">
        <v>118</v>
      </c>
      <c r="Q1212">
        <v>774182</v>
      </c>
      <c r="R1212">
        <v>0</v>
      </c>
      <c r="S1212">
        <v>2.2453029175999999E-2</v>
      </c>
      <c r="T1212" s="19">
        <v>610265.57999999996</v>
      </c>
      <c r="U1212" s="19">
        <v>476713.41</v>
      </c>
      <c r="V1212" s="19">
        <f t="shared" si="18"/>
        <v>-133552.16999999998</v>
      </c>
      <c r="W1212">
        <v>-125821.78</v>
      </c>
      <c r="X1212">
        <v>0</v>
      </c>
      <c r="Y1212">
        <v>-125821.78</v>
      </c>
      <c r="Z1212">
        <v>-7730.3899999999903</v>
      </c>
      <c r="AA1212">
        <v>610265.57999999996</v>
      </c>
      <c r="AB1212">
        <v>-1.26672554595</v>
      </c>
      <c r="AC1212">
        <v>-1.4084507042250001</v>
      </c>
      <c r="AD1212" s="55">
        <v>44516.209247685183</v>
      </c>
      <c r="AE1212" s="55">
        <v>44516.336430868054</v>
      </c>
      <c r="AF1212">
        <v>774182</v>
      </c>
      <c r="AG1212" t="s">
        <v>3517</v>
      </c>
      <c r="AH1212" t="s">
        <v>3518</v>
      </c>
      <c r="AI1212" t="s">
        <v>120</v>
      </c>
      <c r="AJ1212" t="s">
        <v>120</v>
      </c>
      <c r="AK1212" s="55">
        <v>44516.151192129626</v>
      </c>
      <c r="AL1212" s="55">
        <v>44516.250243055554</v>
      </c>
      <c r="AM1212" t="s">
        <v>1</v>
      </c>
      <c r="AN1212" t="s">
        <v>3519</v>
      </c>
      <c r="AO1212" t="s">
        <v>32</v>
      </c>
      <c r="AP1212" t="s">
        <v>33</v>
      </c>
      <c r="AQ1212">
        <v>3</v>
      </c>
      <c r="AR1212" t="s">
        <v>158</v>
      </c>
      <c r="AS1212" t="s">
        <v>3517</v>
      </c>
      <c r="AT1212" s="53">
        <v>36161</v>
      </c>
      <c r="AU1212" t="s">
        <v>238</v>
      </c>
      <c r="AV1212" t="s">
        <v>239</v>
      </c>
      <c r="AW1212" t="s">
        <v>1</v>
      </c>
      <c r="AX1212" s="53">
        <v>44249</v>
      </c>
      <c r="AY1212" t="s">
        <v>123</v>
      </c>
      <c r="AZ1212" t="s">
        <v>52</v>
      </c>
      <c r="BA1212" t="s">
        <v>53</v>
      </c>
      <c r="BB1212" t="s">
        <v>233</v>
      </c>
      <c r="BC1212" t="s">
        <v>120</v>
      </c>
      <c r="BD1212" t="s">
        <v>124</v>
      </c>
      <c r="BE1212" t="s">
        <v>120</v>
      </c>
    </row>
    <row r="1213" spans="1:57" hidden="1" x14ac:dyDescent="0.3">
      <c r="A1213" s="55">
        <v>44515</v>
      </c>
      <c r="B1213" t="s">
        <v>13</v>
      </c>
      <c r="C1213" t="s">
        <v>32</v>
      </c>
      <c r="D1213" t="s">
        <v>33</v>
      </c>
      <c r="E1213">
        <v>3</v>
      </c>
      <c r="F1213" t="s">
        <v>52</v>
      </c>
      <c r="G1213" t="s">
        <v>53</v>
      </c>
      <c r="H1213" t="s">
        <v>116</v>
      </c>
      <c r="I1213" t="s">
        <v>69</v>
      </c>
      <c r="J1213" s="55">
        <v>44514</v>
      </c>
      <c r="K1213" s="55">
        <v>44515</v>
      </c>
      <c r="L1213">
        <v>4</v>
      </c>
      <c r="M1213" t="s">
        <v>117</v>
      </c>
      <c r="N1213">
        <v>0</v>
      </c>
      <c r="O1213">
        <v>12697140</v>
      </c>
      <c r="P1213" t="s">
        <v>118</v>
      </c>
      <c r="Q1213">
        <v>795189</v>
      </c>
      <c r="R1213">
        <v>0</v>
      </c>
      <c r="S1213">
        <v>4.1526622482000002E-2</v>
      </c>
      <c r="T1213" s="19">
        <v>1128679.26</v>
      </c>
      <c r="U1213" s="19">
        <v>987033.59999999998</v>
      </c>
      <c r="V1213" s="19">
        <f t="shared" si="18"/>
        <v>-141645.66000000003</v>
      </c>
      <c r="W1213">
        <v>-123076.06</v>
      </c>
      <c r="X1213">
        <v>0</v>
      </c>
      <c r="Y1213">
        <v>-123076.06</v>
      </c>
      <c r="Z1213">
        <v>-18569.599999999999</v>
      </c>
      <c r="AA1213">
        <v>1128679.26</v>
      </c>
      <c r="AB1213">
        <v>-1.6452503964680001</v>
      </c>
      <c r="AC1213">
        <v>-1.256527415144</v>
      </c>
      <c r="AD1213" s="55">
        <v>44516.209247685183</v>
      </c>
      <c r="AE1213" s="55">
        <v>44516.336430868054</v>
      </c>
      <c r="AF1213">
        <v>795189</v>
      </c>
      <c r="AG1213" t="s">
        <v>3520</v>
      </c>
      <c r="AH1213" t="s">
        <v>3521</v>
      </c>
      <c r="AI1213" t="s">
        <v>120</v>
      </c>
      <c r="AJ1213" t="s">
        <v>120</v>
      </c>
      <c r="AK1213" s="55">
        <v>44516.151273148149</v>
      </c>
      <c r="AL1213" s="55">
        <v>44516.250254629631</v>
      </c>
      <c r="AM1213" t="s">
        <v>13</v>
      </c>
      <c r="AN1213" t="s">
        <v>3522</v>
      </c>
      <c r="AO1213" t="s">
        <v>32</v>
      </c>
      <c r="AP1213" t="s">
        <v>33</v>
      </c>
      <c r="AQ1213">
        <v>3</v>
      </c>
      <c r="AR1213" t="s">
        <v>122</v>
      </c>
      <c r="AS1213" t="s">
        <v>3520</v>
      </c>
      <c r="AT1213" s="53">
        <v>36161</v>
      </c>
      <c r="AU1213" t="s">
        <v>232</v>
      </c>
      <c r="AV1213" t="s">
        <v>122</v>
      </c>
      <c r="AW1213" t="s">
        <v>13</v>
      </c>
      <c r="AX1213" s="53">
        <v>44249</v>
      </c>
      <c r="AY1213" t="s">
        <v>123</v>
      </c>
      <c r="AZ1213" t="s">
        <v>52</v>
      </c>
      <c r="BA1213" t="s">
        <v>53</v>
      </c>
      <c r="BB1213" t="s">
        <v>233</v>
      </c>
      <c r="BC1213" t="s">
        <v>120</v>
      </c>
      <c r="BD1213" t="s">
        <v>124</v>
      </c>
      <c r="BE1213" t="s">
        <v>120</v>
      </c>
    </row>
    <row r="1214" spans="1:57" hidden="1" x14ac:dyDescent="0.3">
      <c r="A1214" s="55">
        <v>44515</v>
      </c>
      <c r="B1214" t="s">
        <v>13</v>
      </c>
      <c r="C1214" t="s">
        <v>32</v>
      </c>
      <c r="D1214" t="s">
        <v>33</v>
      </c>
      <c r="E1214">
        <v>3</v>
      </c>
      <c r="F1214" t="s">
        <v>52</v>
      </c>
      <c r="G1214" t="s">
        <v>53</v>
      </c>
      <c r="H1214" t="s">
        <v>116</v>
      </c>
      <c r="I1214" t="s">
        <v>69</v>
      </c>
      <c r="J1214" s="55">
        <v>44514</v>
      </c>
      <c r="K1214" s="55">
        <v>44515</v>
      </c>
      <c r="L1214">
        <v>4</v>
      </c>
      <c r="M1214" t="s">
        <v>117</v>
      </c>
      <c r="N1214">
        <v>0</v>
      </c>
      <c r="O1214">
        <v>12697140</v>
      </c>
      <c r="P1214" t="s">
        <v>118</v>
      </c>
      <c r="Q1214">
        <v>795315</v>
      </c>
      <c r="R1214">
        <v>0</v>
      </c>
      <c r="S1214">
        <v>3.1499629756E-2</v>
      </c>
      <c r="T1214" s="19">
        <v>856149.06</v>
      </c>
      <c r="U1214" s="19">
        <v>837971.3</v>
      </c>
      <c r="V1214" s="19">
        <f t="shared" si="18"/>
        <v>-18177.760000000009</v>
      </c>
      <c r="W1214">
        <v>0</v>
      </c>
      <c r="X1214">
        <v>0</v>
      </c>
      <c r="Y1214">
        <v>0</v>
      </c>
      <c r="Z1214">
        <v>-18177.759999999998</v>
      </c>
      <c r="AA1214">
        <v>856149.06</v>
      </c>
      <c r="AB1214">
        <v>-2.1232003688700001</v>
      </c>
      <c r="AC1214">
        <v>-1.7363668074880001</v>
      </c>
      <c r="AD1214" s="55">
        <v>44516.209247685183</v>
      </c>
      <c r="AE1214" s="55">
        <v>44516.336430868054</v>
      </c>
      <c r="AF1214">
        <v>795315</v>
      </c>
      <c r="AG1214" t="s">
        <v>3523</v>
      </c>
      <c r="AH1214" t="s">
        <v>3524</v>
      </c>
      <c r="AI1214" t="s">
        <v>120</v>
      </c>
      <c r="AJ1214" t="s">
        <v>120</v>
      </c>
      <c r="AK1214" s="55">
        <v>44516.151284722226</v>
      </c>
      <c r="AL1214" s="55">
        <v>44516.250254629631</v>
      </c>
      <c r="AM1214" t="s">
        <v>13</v>
      </c>
      <c r="AN1214" t="s">
        <v>3525</v>
      </c>
      <c r="AO1214" t="s">
        <v>32</v>
      </c>
      <c r="AP1214" t="s">
        <v>33</v>
      </c>
      <c r="AQ1214">
        <v>3</v>
      </c>
      <c r="AR1214" t="s">
        <v>122</v>
      </c>
      <c r="AS1214" t="s">
        <v>3523</v>
      </c>
      <c r="AT1214" s="53">
        <v>36161</v>
      </c>
      <c r="AU1214" t="s">
        <v>232</v>
      </c>
      <c r="AV1214" t="s">
        <v>122</v>
      </c>
      <c r="AW1214" t="s">
        <v>13</v>
      </c>
      <c r="AX1214" s="53">
        <v>44249</v>
      </c>
      <c r="AY1214" t="s">
        <v>123</v>
      </c>
      <c r="AZ1214" t="s">
        <v>52</v>
      </c>
      <c r="BA1214" t="s">
        <v>53</v>
      </c>
      <c r="BB1214" t="s">
        <v>233</v>
      </c>
      <c r="BC1214" t="s">
        <v>120</v>
      </c>
      <c r="BD1214" t="s">
        <v>124</v>
      </c>
      <c r="BE1214" t="s">
        <v>120</v>
      </c>
    </row>
    <row r="1215" spans="1:57" hidden="1" x14ac:dyDescent="0.3">
      <c r="A1215" s="55">
        <v>44515</v>
      </c>
      <c r="B1215" t="s">
        <v>13</v>
      </c>
      <c r="C1215" t="s">
        <v>32</v>
      </c>
      <c r="D1215" t="s">
        <v>33</v>
      </c>
      <c r="E1215">
        <v>3</v>
      </c>
      <c r="F1215" t="s">
        <v>52</v>
      </c>
      <c r="G1215" t="s">
        <v>53</v>
      </c>
      <c r="H1215" t="s">
        <v>116</v>
      </c>
      <c r="I1215" t="s">
        <v>69</v>
      </c>
      <c r="J1215" s="55">
        <v>44514</v>
      </c>
      <c r="K1215" s="55">
        <v>44515</v>
      </c>
      <c r="L1215">
        <v>4</v>
      </c>
      <c r="M1215" t="s">
        <v>117</v>
      </c>
      <c r="N1215">
        <v>0</v>
      </c>
      <c r="O1215">
        <v>12697140</v>
      </c>
      <c r="P1215" t="s">
        <v>118</v>
      </c>
      <c r="Q1215">
        <v>795338</v>
      </c>
      <c r="R1215">
        <v>0</v>
      </c>
      <c r="S1215">
        <v>6.1842018541E-2</v>
      </c>
      <c r="T1215" s="19">
        <v>1680844.71</v>
      </c>
      <c r="U1215" s="19">
        <v>1529749.14</v>
      </c>
      <c r="V1215" s="19">
        <f t="shared" si="18"/>
        <v>-151095.57000000007</v>
      </c>
      <c r="W1215">
        <v>-126089.68</v>
      </c>
      <c r="X1215">
        <v>0</v>
      </c>
      <c r="Y1215">
        <v>-126089.68</v>
      </c>
      <c r="Z1215">
        <v>-25005.890000000101</v>
      </c>
      <c r="AA1215">
        <v>1680844.71</v>
      </c>
      <c r="AB1215">
        <v>-1.487697813559</v>
      </c>
      <c r="AC1215">
        <v>-1.098352471293</v>
      </c>
      <c r="AD1215" s="55">
        <v>44516.209247685183</v>
      </c>
      <c r="AE1215" s="55">
        <v>44516.336430868054</v>
      </c>
      <c r="AF1215">
        <v>795338</v>
      </c>
      <c r="AG1215" t="s">
        <v>3526</v>
      </c>
      <c r="AH1215" t="s">
        <v>3527</v>
      </c>
      <c r="AI1215" t="s">
        <v>120</v>
      </c>
      <c r="AJ1215" t="s">
        <v>120</v>
      </c>
      <c r="AK1215" s="55">
        <v>44516.151273148149</v>
      </c>
      <c r="AL1215" s="55">
        <v>44516.250254629631</v>
      </c>
      <c r="AM1215" t="s">
        <v>13</v>
      </c>
      <c r="AN1215">
        <v>443573100</v>
      </c>
      <c r="AO1215" t="s">
        <v>32</v>
      </c>
      <c r="AP1215" t="s">
        <v>33</v>
      </c>
      <c r="AQ1215">
        <v>3</v>
      </c>
      <c r="AR1215" t="s">
        <v>122</v>
      </c>
      <c r="AS1215" t="s">
        <v>3526</v>
      </c>
      <c r="AT1215" s="53">
        <v>36161</v>
      </c>
      <c r="AU1215" t="s">
        <v>232</v>
      </c>
      <c r="AV1215" t="s">
        <v>122</v>
      </c>
      <c r="AW1215" t="s">
        <v>13</v>
      </c>
      <c r="AX1215" s="53">
        <v>44249</v>
      </c>
      <c r="AY1215" t="s">
        <v>123</v>
      </c>
      <c r="AZ1215" t="s">
        <v>52</v>
      </c>
      <c r="BA1215" t="s">
        <v>53</v>
      </c>
      <c r="BB1215" t="s">
        <v>233</v>
      </c>
      <c r="BC1215" t="s">
        <v>120</v>
      </c>
      <c r="BD1215" t="s">
        <v>124</v>
      </c>
      <c r="BE1215" t="s">
        <v>120</v>
      </c>
    </row>
    <row r="1216" spans="1:57" hidden="1" x14ac:dyDescent="0.3">
      <c r="A1216" s="55">
        <v>44515</v>
      </c>
      <c r="B1216" t="s">
        <v>8</v>
      </c>
      <c r="C1216" t="s">
        <v>32</v>
      </c>
      <c r="D1216" t="s">
        <v>33</v>
      </c>
      <c r="E1216">
        <v>3</v>
      </c>
      <c r="F1216" t="s">
        <v>52</v>
      </c>
      <c r="G1216" t="s">
        <v>53</v>
      </c>
      <c r="H1216" t="s">
        <v>116</v>
      </c>
      <c r="I1216" t="s">
        <v>69</v>
      </c>
      <c r="J1216" s="55">
        <v>44514</v>
      </c>
      <c r="K1216" s="55">
        <v>44515</v>
      </c>
      <c r="L1216">
        <v>4</v>
      </c>
      <c r="M1216" t="s">
        <v>117</v>
      </c>
      <c r="N1216">
        <v>0</v>
      </c>
      <c r="O1216">
        <v>12697140</v>
      </c>
      <c r="P1216" t="s">
        <v>118</v>
      </c>
      <c r="Q1216">
        <v>795418</v>
      </c>
      <c r="R1216">
        <v>0</v>
      </c>
      <c r="S1216">
        <v>9.7348850400000003E-3</v>
      </c>
      <c r="T1216" s="19">
        <v>264590.813951121</v>
      </c>
      <c r="U1216" s="19">
        <v>265656.765029612</v>
      </c>
      <c r="V1216" s="19">
        <f t="shared" si="18"/>
        <v>1065.9510784909944</v>
      </c>
      <c r="W1216">
        <v>0</v>
      </c>
      <c r="X1216">
        <v>0</v>
      </c>
      <c r="Y1216">
        <v>0</v>
      </c>
      <c r="Z1216">
        <v>1065.9510784909901</v>
      </c>
      <c r="AA1216">
        <v>264590.813951121</v>
      </c>
      <c r="AB1216">
        <v>0.40286775741500003</v>
      </c>
      <c r="AC1216">
        <v>0.81737505838400004</v>
      </c>
      <c r="AD1216" s="55">
        <v>44516.209247685183</v>
      </c>
      <c r="AE1216" s="55">
        <v>44516.336430868054</v>
      </c>
      <c r="AF1216">
        <v>795418</v>
      </c>
      <c r="AG1216" t="s">
        <v>3528</v>
      </c>
      <c r="AH1216">
        <v>3038</v>
      </c>
      <c r="AI1216" t="s">
        <v>120</v>
      </c>
      <c r="AJ1216" t="s">
        <v>120</v>
      </c>
      <c r="AK1216" s="55">
        <v>44516.151226851849</v>
      </c>
      <c r="AL1216" s="55">
        <v>44516.250243055554</v>
      </c>
      <c r="AM1216" t="s">
        <v>8</v>
      </c>
      <c r="AN1216" t="s">
        <v>3529</v>
      </c>
      <c r="AO1216" t="s">
        <v>32</v>
      </c>
      <c r="AP1216" t="s">
        <v>33</v>
      </c>
      <c r="AQ1216">
        <v>3</v>
      </c>
      <c r="AR1216" t="s">
        <v>161</v>
      </c>
      <c r="AS1216" t="s">
        <v>3528</v>
      </c>
      <c r="AT1216" s="53">
        <v>36161</v>
      </c>
      <c r="AU1216" t="s">
        <v>240</v>
      </c>
      <c r="AV1216" t="s">
        <v>161</v>
      </c>
      <c r="AW1216" t="s">
        <v>8</v>
      </c>
      <c r="AX1216" s="53">
        <v>44249</v>
      </c>
      <c r="AY1216" t="s">
        <v>123</v>
      </c>
      <c r="AZ1216" t="s">
        <v>52</v>
      </c>
      <c r="BA1216" t="s">
        <v>53</v>
      </c>
      <c r="BB1216" t="s">
        <v>233</v>
      </c>
      <c r="BC1216" t="s">
        <v>120</v>
      </c>
      <c r="BD1216" t="s">
        <v>124</v>
      </c>
      <c r="BE1216" t="s">
        <v>120</v>
      </c>
    </row>
    <row r="1217" spans="1:57" hidden="1" x14ac:dyDescent="0.3">
      <c r="A1217" s="55">
        <v>44515</v>
      </c>
      <c r="B1217" t="s">
        <v>7</v>
      </c>
      <c r="C1217" t="s">
        <v>32</v>
      </c>
      <c r="D1217" t="s">
        <v>33</v>
      </c>
      <c r="E1217">
        <v>3</v>
      </c>
      <c r="F1217" t="s">
        <v>52</v>
      </c>
      <c r="G1217" t="s">
        <v>53</v>
      </c>
      <c r="H1217" t="s">
        <v>116</v>
      </c>
      <c r="I1217" t="s">
        <v>69</v>
      </c>
      <c r="J1217" s="55">
        <v>44514</v>
      </c>
      <c r="K1217" s="55">
        <v>44515</v>
      </c>
      <c r="L1217">
        <v>4</v>
      </c>
      <c r="M1217" t="s">
        <v>117</v>
      </c>
      <c r="N1217">
        <v>0</v>
      </c>
      <c r="O1217">
        <v>12697140</v>
      </c>
      <c r="P1217" t="s">
        <v>118</v>
      </c>
      <c r="Q1217">
        <v>795462</v>
      </c>
      <c r="R1217">
        <v>0</v>
      </c>
      <c r="S1217">
        <v>8.6502449199999994E-3</v>
      </c>
      <c r="T1217" s="19">
        <v>235110.67</v>
      </c>
      <c r="U1217" s="19">
        <v>235946.27</v>
      </c>
      <c r="V1217" s="19">
        <f t="shared" si="18"/>
        <v>835.59999999997672</v>
      </c>
      <c r="W1217">
        <v>0</v>
      </c>
      <c r="X1217">
        <v>0</v>
      </c>
      <c r="Y1217">
        <v>0</v>
      </c>
      <c r="Z1217">
        <v>835.59999999997694</v>
      </c>
      <c r="AA1217">
        <v>235110.67</v>
      </c>
      <c r="AB1217">
        <v>0.355407094029</v>
      </c>
      <c r="AC1217">
        <v>0.49767750497699997</v>
      </c>
      <c r="AD1217" s="55">
        <v>44516.209247685183</v>
      </c>
      <c r="AE1217" s="55">
        <v>44516.336430868054</v>
      </c>
      <c r="AF1217">
        <v>795462</v>
      </c>
      <c r="AG1217" t="s">
        <v>3530</v>
      </c>
      <c r="AH1217" t="s">
        <v>3531</v>
      </c>
      <c r="AI1217" t="s">
        <v>120</v>
      </c>
      <c r="AJ1217" t="s">
        <v>120</v>
      </c>
      <c r="AK1217" s="55">
        <v>44516.151238425926</v>
      </c>
      <c r="AL1217" s="55">
        <v>44516.250243055554</v>
      </c>
      <c r="AM1217" t="s">
        <v>7</v>
      </c>
      <c r="AN1217" t="s">
        <v>3532</v>
      </c>
      <c r="AO1217" t="s">
        <v>32</v>
      </c>
      <c r="AP1217" t="s">
        <v>33</v>
      </c>
      <c r="AQ1217">
        <v>3</v>
      </c>
      <c r="AR1217" t="s">
        <v>325</v>
      </c>
      <c r="AS1217" t="s">
        <v>3530</v>
      </c>
      <c r="AT1217" s="53">
        <v>36161</v>
      </c>
      <c r="AU1217" t="s">
        <v>326</v>
      </c>
      <c r="AV1217" t="s">
        <v>325</v>
      </c>
      <c r="AW1217" t="s">
        <v>7</v>
      </c>
      <c r="AX1217" s="53">
        <v>44249</v>
      </c>
      <c r="AY1217" t="s">
        <v>123</v>
      </c>
      <c r="AZ1217" t="s">
        <v>52</v>
      </c>
      <c r="BA1217" t="s">
        <v>53</v>
      </c>
      <c r="BB1217" t="s">
        <v>233</v>
      </c>
      <c r="BC1217" t="s">
        <v>120</v>
      </c>
      <c r="BD1217" t="s">
        <v>124</v>
      </c>
      <c r="BE1217" t="s">
        <v>120</v>
      </c>
    </row>
    <row r="1218" spans="1:57" hidden="1" x14ac:dyDescent="0.3">
      <c r="A1218" s="55">
        <v>44515</v>
      </c>
      <c r="B1218" t="s">
        <v>4</v>
      </c>
      <c r="C1218" t="s">
        <v>32</v>
      </c>
      <c r="D1218" t="s">
        <v>33</v>
      </c>
      <c r="E1218">
        <v>3</v>
      </c>
      <c r="F1218" t="s">
        <v>52</v>
      </c>
      <c r="G1218" t="s">
        <v>53</v>
      </c>
      <c r="H1218" t="s">
        <v>116</v>
      </c>
      <c r="I1218" t="s">
        <v>69</v>
      </c>
      <c r="J1218" s="55">
        <v>44514</v>
      </c>
      <c r="K1218" s="55">
        <v>44515</v>
      </c>
      <c r="L1218">
        <v>4</v>
      </c>
      <c r="M1218" t="s">
        <v>117</v>
      </c>
      <c r="N1218">
        <v>0</v>
      </c>
      <c r="O1218">
        <v>12697140</v>
      </c>
      <c r="P1218" t="s">
        <v>118</v>
      </c>
      <c r="Q1218">
        <v>795508</v>
      </c>
      <c r="R1218">
        <v>0</v>
      </c>
      <c r="S1218">
        <v>9.068159026E-3</v>
      </c>
      <c r="T1218" s="19">
        <v>246469.431119813</v>
      </c>
      <c r="U1218" s="19">
        <v>244457.550191191</v>
      </c>
      <c r="V1218" s="19">
        <f t="shared" si="18"/>
        <v>-2011.8809286220057</v>
      </c>
      <c r="W1218">
        <v>0</v>
      </c>
      <c r="X1218">
        <v>0</v>
      </c>
      <c r="Y1218">
        <v>0</v>
      </c>
      <c r="Z1218">
        <v>-2011.8809286220101</v>
      </c>
      <c r="AA1218">
        <v>246469.431119813</v>
      </c>
      <c r="AB1218">
        <v>-0.81628010397899997</v>
      </c>
      <c r="AC1218">
        <v>-0.215023214485</v>
      </c>
      <c r="AD1218" s="55">
        <v>44516.209247685183</v>
      </c>
      <c r="AE1218" s="55">
        <v>44516.336430868054</v>
      </c>
      <c r="AF1218">
        <v>795508</v>
      </c>
      <c r="AG1218" t="s">
        <v>3533</v>
      </c>
      <c r="AH1218" t="s">
        <v>3534</v>
      </c>
      <c r="AI1218" t="s">
        <v>120</v>
      </c>
      <c r="AJ1218" t="s">
        <v>120</v>
      </c>
      <c r="AK1218" s="55">
        <v>44516.151192129626</v>
      </c>
      <c r="AL1218" s="55">
        <v>44516.250243055554</v>
      </c>
      <c r="AM1218" t="s">
        <v>4</v>
      </c>
      <c r="AN1218" t="s">
        <v>3535</v>
      </c>
      <c r="AO1218" t="s">
        <v>32</v>
      </c>
      <c r="AP1218" t="s">
        <v>33</v>
      </c>
      <c r="AQ1218">
        <v>3</v>
      </c>
      <c r="AR1218" t="s">
        <v>206</v>
      </c>
      <c r="AS1218" t="s">
        <v>3533</v>
      </c>
      <c r="AT1218" s="53">
        <v>36161</v>
      </c>
      <c r="AU1218" t="s">
        <v>243</v>
      </c>
      <c r="AV1218" t="s">
        <v>206</v>
      </c>
      <c r="AW1218" t="s">
        <v>4</v>
      </c>
      <c r="AX1218" s="53">
        <v>44249</v>
      </c>
      <c r="AY1218" t="s">
        <v>123</v>
      </c>
      <c r="AZ1218" t="s">
        <v>52</v>
      </c>
      <c r="BA1218" t="s">
        <v>53</v>
      </c>
      <c r="BB1218" t="s">
        <v>233</v>
      </c>
      <c r="BC1218" t="s">
        <v>120</v>
      </c>
      <c r="BD1218" t="s">
        <v>124</v>
      </c>
      <c r="BE1218" t="s">
        <v>120</v>
      </c>
    </row>
    <row r="1219" spans="1:57" hidden="1" x14ac:dyDescent="0.3">
      <c r="A1219" s="55">
        <v>44515</v>
      </c>
      <c r="B1219" t="s">
        <v>11</v>
      </c>
      <c r="C1219" t="s">
        <v>32</v>
      </c>
      <c r="D1219" t="s">
        <v>33</v>
      </c>
      <c r="E1219">
        <v>3</v>
      </c>
      <c r="F1219" t="s">
        <v>52</v>
      </c>
      <c r="G1219" t="s">
        <v>53</v>
      </c>
      <c r="H1219" t="s">
        <v>116</v>
      </c>
      <c r="I1219" t="s">
        <v>69</v>
      </c>
      <c r="J1219" s="55">
        <v>44514</v>
      </c>
      <c r="K1219" s="55">
        <v>44515</v>
      </c>
      <c r="L1219">
        <v>4</v>
      </c>
      <c r="M1219" t="s">
        <v>117</v>
      </c>
      <c r="N1219">
        <v>0</v>
      </c>
      <c r="O1219">
        <v>12697140</v>
      </c>
      <c r="P1219" t="s">
        <v>118</v>
      </c>
      <c r="Q1219">
        <v>798182</v>
      </c>
      <c r="R1219">
        <v>0</v>
      </c>
      <c r="S1219">
        <v>5.1156572724000003E-2</v>
      </c>
      <c r="T1219" s="19">
        <v>1390417.9823739501</v>
      </c>
      <c r="U1219" s="19">
        <v>1246588.74780439</v>
      </c>
      <c r="V1219" s="19">
        <f t="shared" ref="V1219:V1282" si="19">U1219-T1219</f>
        <v>-143829.23456956004</v>
      </c>
      <c r="W1219">
        <v>-121618.72</v>
      </c>
      <c r="X1219">
        <v>0</v>
      </c>
      <c r="Y1219">
        <v>-121618.72</v>
      </c>
      <c r="Z1219">
        <v>-22210.51456956</v>
      </c>
      <c r="AA1219">
        <v>1390417.9823739501</v>
      </c>
      <c r="AB1219">
        <v>-1.597398397541</v>
      </c>
      <c r="AC1219">
        <v>-0.96397678415499999</v>
      </c>
      <c r="AD1219" s="55">
        <v>44516.209247685183</v>
      </c>
      <c r="AE1219" s="55">
        <v>44516.336430868054</v>
      </c>
      <c r="AF1219">
        <v>798182</v>
      </c>
      <c r="AG1219" t="s">
        <v>3536</v>
      </c>
      <c r="AH1219" t="s">
        <v>3537</v>
      </c>
      <c r="AI1219" t="s">
        <v>120</v>
      </c>
      <c r="AJ1219">
        <v>0</v>
      </c>
      <c r="AK1219" s="55">
        <v>44516.151261574072</v>
      </c>
      <c r="AL1219" s="55">
        <v>44516.250254629631</v>
      </c>
      <c r="AM1219" t="s">
        <v>11</v>
      </c>
      <c r="AN1219" t="s">
        <v>3538</v>
      </c>
      <c r="AO1219" t="s">
        <v>32</v>
      </c>
      <c r="AP1219" t="s">
        <v>33</v>
      </c>
      <c r="AQ1219">
        <v>3</v>
      </c>
      <c r="AR1219" t="s">
        <v>377</v>
      </c>
      <c r="AS1219" t="s">
        <v>3536</v>
      </c>
      <c r="AT1219" s="53">
        <v>36161</v>
      </c>
      <c r="AU1219" t="s">
        <v>378</v>
      </c>
      <c r="AV1219" t="s">
        <v>377</v>
      </c>
      <c r="AW1219" t="s">
        <v>11</v>
      </c>
      <c r="AX1219" s="53">
        <v>44249</v>
      </c>
      <c r="AY1219" t="s">
        <v>123</v>
      </c>
      <c r="AZ1219" t="s">
        <v>52</v>
      </c>
      <c r="BA1219" t="s">
        <v>53</v>
      </c>
      <c r="BB1219" t="s">
        <v>233</v>
      </c>
      <c r="BC1219" t="s">
        <v>120</v>
      </c>
      <c r="BD1219" t="s">
        <v>124</v>
      </c>
      <c r="BE1219" t="s">
        <v>120</v>
      </c>
    </row>
    <row r="1220" spans="1:57" hidden="1" x14ac:dyDescent="0.3">
      <c r="A1220" s="55">
        <v>44515</v>
      </c>
      <c r="B1220" t="s">
        <v>9</v>
      </c>
      <c r="C1220" t="s">
        <v>32</v>
      </c>
      <c r="D1220" t="s">
        <v>33</v>
      </c>
      <c r="E1220">
        <v>3</v>
      </c>
      <c r="F1220" t="s">
        <v>52</v>
      </c>
      <c r="G1220" t="s">
        <v>53</v>
      </c>
      <c r="H1220" t="s">
        <v>116</v>
      </c>
      <c r="I1220" t="s">
        <v>69</v>
      </c>
      <c r="J1220" s="55">
        <v>44514</v>
      </c>
      <c r="K1220" s="55">
        <v>44515</v>
      </c>
      <c r="L1220">
        <v>4</v>
      </c>
      <c r="M1220" t="s">
        <v>117</v>
      </c>
      <c r="N1220">
        <v>0</v>
      </c>
      <c r="O1220">
        <v>12697140</v>
      </c>
      <c r="P1220" t="s">
        <v>118</v>
      </c>
      <c r="Q1220">
        <v>801187</v>
      </c>
      <c r="R1220">
        <v>0</v>
      </c>
      <c r="S1220">
        <v>9.507569645E-3</v>
      </c>
      <c r="T1220" s="19">
        <v>258412.46</v>
      </c>
      <c r="U1220" s="19">
        <v>135929.88</v>
      </c>
      <c r="V1220" s="19">
        <f t="shared" si="19"/>
        <v>-122482.57999999999</v>
      </c>
      <c r="W1220">
        <v>-123262.37</v>
      </c>
      <c r="X1220">
        <v>0</v>
      </c>
      <c r="Y1220">
        <v>-123262.37</v>
      </c>
      <c r="Z1220">
        <v>779.79000000000804</v>
      </c>
      <c r="AA1220">
        <v>258412.46</v>
      </c>
      <c r="AB1220">
        <v>0.301761764893</v>
      </c>
      <c r="AC1220">
        <v>0.75263421976900002</v>
      </c>
      <c r="AD1220" s="55">
        <v>44516.209247685183</v>
      </c>
      <c r="AE1220" s="55">
        <v>44516.336430868054</v>
      </c>
      <c r="AF1220">
        <v>801187</v>
      </c>
      <c r="AG1220" t="s">
        <v>2593</v>
      </c>
      <c r="AH1220" t="s">
        <v>3539</v>
      </c>
      <c r="AI1220" t="s">
        <v>120</v>
      </c>
      <c r="AJ1220" t="s">
        <v>120</v>
      </c>
      <c r="AK1220" s="55">
        <v>44516.151261574072</v>
      </c>
      <c r="AL1220" s="55">
        <v>44516.250254629631</v>
      </c>
      <c r="AM1220" t="s">
        <v>9</v>
      </c>
      <c r="AN1220" t="s">
        <v>3540</v>
      </c>
      <c r="AO1220" t="s">
        <v>32</v>
      </c>
      <c r="AP1220" t="s">
        <v>33</v>
      </c>
      <c r="AQ1220">
        <v>3</v>
      </c>
      <c r="AR1220" t="s">
        <v>291</v>
      </c>
      <c r="AS1220" t="s">
        <v>2593</v>
      </c>
      <c r="AT1220" s="53">
        <v>36161</v>
      </c>
      <c r="AU1220" t="s">
        <v>292</v>
      </c>
      <c r="AV1220" t="s">
        <v>291</v>
      </c>
      <c r="AW1220" t="s">
        <v>9</v>
      </c>
      <c r="AX1220" s="53">
        <v>44249</v>
      </c>
      <c r="AY1220" t="s">
        <v>123</v>
      </c>
      <c r="AZ1220" t="s">
        <v>52</v>
      </c>
      <c r="BA1220" t="s">
        <v>53</v>
      </c>
      <c r="BB1220" t="s">
        <v>233</v>
      </c>
      <c r="BC1220" t="s">
        <v>120</v>
      </c>
      <c r="BD1220" t="s">
        <v>124</v>
      </c>
      <c r="BE1220" t="s">
        <v>120</v>
      </c>
    </row>
    <row r="1221" spans="1:57" hidden="1" x14ac:dyDescent="0.3">
      <c r="A1221" s="55">
        <v>44515</v>
      </c>
      <c r="B1221" t="s">
        <v>13</v>
      </c>
      <c r="C1221" t="s">
        <v>32</v>
      </c>
      <c r="D1221" t="s">
        <v>33</v>
      </c>
      <c r="E1221">
        <v>3</v>
      </c>
      <c r="F1221" t="s">
        <v>52</v>
      </c>
      <c r="G1221" t="s">
        <v>53</v>
      </c>
      <c r="H1221" t="s">
        <v>116</v>
      </c>
      <c r="I1221" t="s">
        <v>69</v>
      </c>
      <c r="J1221" s="55">
        <v>44514</v>
      </c>
      <c r="K1221" s="55">
        <v>44515</v>
      </c>
      <c r="L1221">
        <v>4</v>
      </c>
      <c r="M1221" t="s">
        <v>117</v>
      </c>
      <c r="N1221">
        <v>0</v>
      </c>
      <c r="O1221">
        <v>12697140</v>
      </c>
      <c r="P1221" t="s">
        <v>118</v>
      </c>
      <c r="Q1221">
        <v>825182</v>
      </c>
      <c r="R1221">
        <v>0</v>
      </c>
      <c r="S1221">
        <v>6.0412920547000003E-2</v>
      </c>
      <c r="T1221" s="19">
        <v>1642002.32</v>
      </c>
      <c r="U1221" s="19">
        <v>1527374.05</v>
      </c>
      <c r="V1221" s="19">
        <f t="shared" si="19"/>
        <v>-114628.27000000002</v>
      </c>
      <c r="W1221">
        <v>-124864.26</v>
      </c>
      <c r="X1221">
        <v>0</v>
      </c>
      <c r="Y1221">
        <v>-124864.26</v>
      </c>
      <c r="Z1221">
        <v>10235.99</v>
      </c>
      <c r="AA1221">
        <v>1642002.32</v>
      </c>
      <c r="AB1221">
        <v>0.62338462469400002</v>
      </c>
      <c r="AC1221">
        <v>1.0210732131219999</v>
      </c>
      <c r="AD1221" s="55">
        <v>44516.209247685183</v>
      </c>
      <c r="AE1221" s="55">
        <v>44516.336430868054</v>
      </c>
      <c r="AF1221">
        <v>825182</v>
      </c>
      <c r="AG1221" t="s">
        <v>3541</v>
      </c>
      <c r="AH1221" t="s">
        <v>3542</v>
      </c>
      <c r="AI1221" t="s">
        <v>120</v>
      </c>
      <c r="AJ1221">
        <v>0</v>
      </c>
      <c r="AK1221" s="55">
        <v>44516.151273148149</v>
      </c>
      <c r="AL1221" s="55">
        <v>44516.250254629631</v>
      </c>
      <c r="AM1221" t="s">
        <v>13</v>
      </c>
      <c r="AN1221" t="s">
        <v>3543</v>
      </c>
      <c r="AO1221" t="s">
        <v>32</v>
      </c>
      <c r="AP1221" t="s">
        <v>33</v>
      </c>
      <c r="AQ1221">
        <v>3</v>
      </c>
      <c r="AR1221" t="s">
        <v>122</v>
      </c>
      <c r="AS1221" t="s">
        <v>3541</v>
      </c>
      <c r="AT1221" s="53">
        <v>36161</v>
      </c>
      <c r="AU1221" t="s">
        <v>232</v>
      </c>
      <c r="AV1221" t="s">
        <v>122</v>
      </c>
      <c r="AW1221" t="s">
        <v>13</v>
      </c>
      <c r="AX1221" s="53">
        <v>44249</v>
      </c>
      <c r="AY1221" t="s">
        <v>123</v>
      </c>
      <c r="AZ1221" t="s">
        <v>52</v>
      </c>
      <c r="BA1221" t="s">
        <v>53</v>
      </c>
      <c r="BB1221" t="s">
        <v>233</v>
      </c>
      <c r="BC1221" t="s">
        <v>120</v>
      </c>
      <c r="BD1221" t="s">
        <v>124</v>
      </c>
      <c r="BE1221" t="s">
        <v>120</v>
      </c>
    </row>
    <row r="1222" spans="1:57" hidden="1" x14ac:dyDescent="0.3">
      <c r="A1222" s="55">
        <v>44515</v>
      </c>
      <c r="B1222" t="s">
        <v>5</v>
      </c>
      <c r="C1222" t="s">
        <v>32</v>
      </c>
      <c r="D1222" t="s">
        <v>33</v>
      </c>
      <c r="E1222">
        <v>3</v>
      </c>
      <c r="F1222" t="s">
        <v>52</v>
      </c>
      <c r="G1222" t="s">
        <v>53</v>
      </c>
      <c r="H1222" t="s">
        <v>116</v>
      </c>
      <c r="I1222" t="s">
        <v>69</v>
      </c>
      <c r="J1222" s="55">
        <v>44514</v>
      </c>
      <c r="K1222" s="55">
        <v>44515</v>
      </c>
      <c r="L1222">
        <v>4</v>
      </c>
      <c r="M1222" t="s">
        <v>117</v>
      </c>
      <c r="N1222">
        <v>0</v>
      </c>
      <c r="O1222">
        <v>12697140</v>
      </c>
      <c r="P1222" t="s">
        <v>118</v>
      </c>
      <c r="Q1222">
        <v>826182</v>
      </c>
      <c r="R1222">
        <v>0</v>
      </c>
      <c r="S1222">
        <v>2.7885161836E-2</v>
      </c>
      <c r="T1222" s="19">
        <v>757909.07</v>
      </c>
      <c r="U1222" s="19">
        <v>761007.81</v>
      </c>
      <c r="V1222" s="19">
        <f t="shared" si="19"/>
        <v>3098.7400000001071</v>
      </c>
      <c r="W1222">
        <v>0</v>
      </c>
      <c r="X1222">
        <v>0</v>
      </c>
      <c r="Y1222">
        <v>0</v>
      </c>
      <c r="Z1222">
        <v>3098.7400000001098</v>
      </c>
      <c r="AA1222">
        <v>757909.07</v>
      </c>
      <c r="AB1222">
        <v>0.40885379561399998</v>
      </c>
      <c r="AC1222">
        <v>0.52801408037499997</v>
      </c>
      <c r="AD1222" s="55">
        <v>44516.209247685183</v>
      </c>
      <c r="AE1222" s="55">
        <v>44516.336430868054</v>
      </c>
      <c r="AF1222">
        <v>826182</v>
      </c>
      <c r="AG1222" t="s">
        <v>3544</v>
      </c>
      <c r="AH1222" t="s">
        <v>3545</v>
      </c>
      <c r="AI1222" t="s">
        <v>120</v>
      </c>
      <c r="AJ1222" t="s">
        <v>120</v>
      </c>
      <c r="AK1222" s="55">
        <v>44516.151203703703</v>
      </c>
      <c r="AL1222" s="55">
        <v>44516.250243055554</v>
      </c>
      <c r="AM1222" t="s">
        <v>5</v>
      </c>
      <c r="AN1222" t="s">
        <v>3546</v>
      </c>
      <c r="AO1222" t="s">
        <v>32</v>
      </c>
      <c r="AP1222" t="s">
        <v>33</v>
      </c>
      <c r="AQ1222">
        <v>3</v>
      </c>
      <c r="AR1222" t="s">
        <v>167</v>
      </c>
      <c r="AS1222" t="s">
        <v>3544</v>
      </c>
      <c r="AT1222" s="53">
        <v>36161</v>
      </c>
      <c r="AU1222" t="s">
        <v>241</v>
      </c>
      <c r="AV1222" t="s">
        <v>167</v>
      </c>
      <c r="AW1222" t="s">
        <v>5</v>
      </c>
      <c r="AX1222" s="53">
        <v>44249</v>
      </c>
      <c r="AY1222" t="s">
        <v>123</v>
      </c>
      <c r="AZ1222" t="s">
        <v>52</v>
      </c>
      <c r="BA1222" t="s">
        <v>53</v>
      </c>
      <c r="BB1222" t="s">
        <v>233</v>
      </c>
      <c r="BC1222" t="s">
        <v>120</v>
      </c>
      <c r="BD1222" t="s">
        <v>124</v>
      </c>
      <c r="BE1222" t="s">
        <v>120</v>
      </c>
    </row>
    <row r="1223" spans="1:57" hidden="1" x14ac:dyDescent="0.3">
      <c r="A1223" s="55">
        <v>44515</v>
      </c>
      <c r="B1223" t="s">
        <v>13</v>
      </c>
      <c r="C1223" t="s">
        <v>32</v>
      </c>
      <c r="D1223" t="s">
        <v>33</v>
      </c>
      <c r="E1223">
        <v>3</v>
      </c>
      <c r="F1223" t="s">
        <v>52</v>
      </c>
      <c r="G1223" t="s">
        <v>53</v>
      </c>
      <c r="H1223" t="s">
        <v>116</v>
      </c>
      <c r="I1223" t="s">
        <v>69</v>
      </c>
      <c r="J1223" s="55">
        <v>44514</v>
      </c>
      <c r="K1223" s="55">
        <v>44515</v>
      </c>
      <c r="L1223">
        <v>4</v>
      </c>
      <c r="M1223" t="s">
        <v>117</v>
      </c>
      <c r="N1223">
        <v>0</v>
      </c>
      <c r="O1223">
        <v>12697140</v>
      </c>
      <c r="P1223" t="s">
        <v>118</v>
      </c>
      <c r="Q1223">
        <v>828184</v>
      </c>
      <c r="R1223">
        <v>0</v>
      </c>
      <c r="S1223">
        <v>9.9521099646000005E-2</v>
      </c>
      <c r="T1223" s="19">
        <v>2704949.1239140001</v>
      </c>
      <c r="U1223" s="19">
        <v>2473092.0130695002</v>
      </c>
      <c r="V1223" s="19">
        <f t="shared" si="19"/>
        <v>-231857.1108444999</v>
      </c>
      <c r="W1223">
        <v>-194762.59</v>
      </c>
      <c r="X1223">
        <v>0</v>
      </c>
      <c r="Y1223">
        <v>-194762.59</v>
      </c>
      <c r="Z1223">
        <v>-37094.520844499901</v>
      </c>
      <c r="AA1223">
        <v>2704949.1239140001</v>
      </c>
      <c r="AB1223">
        <v>-1.3713574320699999</v>
      </c>
      <c r="AC1223">
        <v>-0.98155187508200004</v>
      </c>
      <c r="AD1223" s="55">
        <v>44516.209247685183</v>
      </c>
      <c r="AE1223" s="55">
        <v>44516.336430868054</v>
      </c>
      <c r="AF1223">
        <v>828184</v>
      </c>
      <c r="AG1223" t="s">
        <v>3547</v>
      </c>
      <c r="AH1223" t="s">
        <v>3548</v>
      </c>
      <c r="AI1223" t="s">
        <v>120</v>
      </c>
      <c r="AJ1223" t="s">
        <v>120</v>
      </c>
      <c r="AK1223" s="55">
        <v>44516.151261574072</v>
      </c>
      <c r="AL1223" s="55">
        <v>44516.250254629631</v>
      </c>
      <c r="AM1223" t="s">
        <v>13</v>
      </c>
      <c r="AN1223" t="s">
        <v>3549</v>
      </c>
      <c r="AO1223" t="s">
        <v>32</v>
      </c>
      <c r="AP1223" t="s">
        <v>33</v>
      </c>
      <c r="AQ1223">
        <v>3</v>
      </c>
      <c r="AR1223" t="s">
        <v>122</v>
      </c>
      <c r="AS1223" t="s">
        <v>3547</v>
      </c>
      <c r="AT1223" s="53">
        <v>36161</v>
      </c>
      <c r="AU1223" t="s">
        <v>232</v>
      </c>
      <c r="AV1223" t="s">
        <v>122</v>
      </c>
      <c r="AW1223" t="s">
        <v>13</v>
      </c>
      <c r="AX1223" s="53">
        <v>44249</v>
      </c>
      <c r="AY1223" t="s">
        <v>123</v>
      </c>
      <c r="AZ1223" t="s">
        <v>52</v>
      </c>
      <c r="BA1223" t="s">
        <v>53</v>
      </c>
      <c r="BB1223" t="s">
        <v>233</v>
      </c>
      <c r="BC1223" t="s">
        <v>120</v>
      </c>
      <c r="BD1223" t="s">
        <v>124</v>
      </c>
      <c r="BE1223" t="s">
        <v>120</v>
      </c>
    </row>
    <row r="1224" spans="1:57" hidden="1" x14ac:dyDescent="0.3">
      <c r="A1224" s="55">
        <v>44515</v>
      </c>
      <c r="B1224" t="s">
        <v>13</v>
      </c>
      <c r="C1224" t="s">
        <v>32</v>
      </c>
      <c r="D1224" t="s">
        <v>33</v>
      </c>
      <c r="E1224">
        <v>3</v>
      </c>
      <c r="F1224" t="s">
        <v>52</v>
      </c>
      <c r="G1224" t="s">
        <v>53</v>
      </c>
      <c r="H1224" t="s">
        <v>116</v>
      </c>
      <c r="I1224" t="s">
        <v>69</v>
      </c>
      <c r="J1224" s="55">
        <v>44514</v>
      </c>
      <c r="K1224" s="55">
        <v>44515</v>
      </c>
      <c r="L1224">
        <v>4</v>
      </c>
      <c r="M1224" t="s">
        <v>117</v>
      </c>
      <c r="N1224">
        <v>0</v>
      </c>
      <c r="O1224">
        <v>12697140</v>
      </c>
      <c r="P1224" t="s">
        <v>118</v>
      </c>
      <c r="Q1224">
        <v>855193</v>
      </c>
      <c r="R1224">
        <v>0</v>
      </c>
      <c r="S1224">
        <v>1.9707094732E-2</v>
      </c>
      <c r="T1224" s="19">
        <v>535632.03</v>
      </c>
      <c r="U1224" s="19">
        <v>548788.42000000004</v>
      </c>
      <c r="V1224" s="19">
        <f t="shared" si="19"/>
        <v>13156.390000000014</v>
      </c>
      <c r="W1224">
        <v>0</v>
      </c>
      <c r="X1224">
        <v>0</v>
      </c>
      <c r="Y1224">
        <v>0</v>
      </c>
      <c r="Z1224">
        <v>13156.39</v>
      </c>
      <c r="AA1224">
        <v>535632.03</v>
      </c>
      <c r="AB1224">
        <v>2.4562366070600001</v>
      </c>
      <c r="AC1224">
        <v>2.8611698379139998</v>
      </c>
      <c r="AD1224" s="55">
        <v>44516.209247685183</v>
      </c>
      <c r="AE1224" s="55">
        <v>44516.336430868054</v>
      </c>
      <c r="AF1224">
        <v>855193</v>
      </c>
      <c r="AG1224" t="s">
        <v>3550</v>
      </c>
      <c r="AH1224" t="s">
        <v>3551</v>
      </c>
      <c r="AI1224" t="s">
        <v>120</v>
      </c>
      <c r="AJ1224" t="s">
        <v>120</v>
      </c>
      <c r="AK1224" s="55">
        <v>44516.151273148149</v>
      </c>
      <c r="AL1224" s="55">
        <v>44516.250254629631</v>
      </c>
      <c r="AM1224" t="s">
        <v>13</v>
      </c>
      <c r="AN1224">
        <v>380237107</v>
      </c>
      <c r="AO1224" t="s">
        <v>32</v>
      </c>
      <c r="AP1224" t="s">
        <v>33</v>
      </c>
      <c r="AQ1224">
        <v>3</v>
      </c>
      <c r="AR1224" t="s">
        <v>122</v>
      </c>
      <c r="AS1224" t="s">
        <v>3550</v>
      </c>
      <c r="AT1224" s="53">
        <v>36161</v>
      </c>
      <c r="AU1224" t="s">
        <v>232</v>
      </c>
      <c r="AV1224" t="s">
        <v>122</v>
      </c>
      <c r="AW1224" t="s">
        <v>13</v>
      </c>
      <c r="AX1224" s="53">
        <v>44249</v>
      </c>
      <c r="AY1224" t="s">
        <v>123</v>
      </c>
      <c r="AZ1224" t="s">
        <v>52</v>
      </c>
      <c r="BA1224" t="s">
        <v>53</v>
      </c>
      <c r="BB1224" t="s">
        <v>233</v>
      </c>
      <c r="BC1224" t="s">
        <v>120</v>
      </c>
      <c r="BD1224" t="s">
        <v>124</v>
      </c>
      <c r="BE1224" t="s">
        <v>120</v>
      </c>
    </row>
    <row r="1225" spans="1:57" hidden="1" x14ac:dyDescent="0.3">
      <c r="A1225" s="55">
        <v>44515</v>
      </c>
      <c r="B1225" t="s">
        <v>13</v>
      </c>
      <c r="C1225" t="s">
        <v>32</v>
      </c>
      <c r="D1225" t="s">
        <v>33</v>
      </c>
      <c r="E1225">
        <v>3</v>
      </c>
      <c r="F1225" t="s">
        <v>52</v>
      </c>
      <c r="G1225" t="s">
        <v>53</v>
      </c>
      <c r="H1225" t="s">
        <v>116</v>
      </c>
      <c r="I1225" t="s">
        <v>69</v>
      </c>
      <c r="J1225" s="55">
        <v>44514</v>
      </c>
      <c r="K1225" s="55">
        <v>44515</v>
      </c>
      <c r="L1225">
        <v>4</v>
      </c>
      <c r="M1225" t="s">
        <v>117</v>
      </c>
      <c r="N1225">
        <v>0</v>
      </c>
      <c r="O1225">
        <v>12697140</v>
      </c>
      <c r="P1225" t="s">
        <v>118</v>
      </c>
      <c r="Q1225">
        <v>858181</v>
      </c>
      <c r="R1225">
        <v>0</v>
      </c>
      <c r="S1225">
        <v>4.6769659807999998E-2</v>
      </c>
      <c r="T1225" s="19">
        <v>1271183.204108</v>
      </c>
      <c r="U1225" s="19">
        <v>1165626.6840290001</v>
      </c>
      <c r="V1225" s="19">
        <f t="shared" si="19"/>
        <v>-105556.52007899992</v>
      </c>
      <c r="W1225">
        <v>-125997.79</v>
      </c>
      <c r="X1225">
        <v>0</v>
      </c>
      <c r="Y1225">
        <v>-125997.79</v>
      </c>
      <c r="Z1225">
        <v>20441.269921000101</v>
      </c>
      <c r="AA1225">
        <v>1271183.204108</v>
      </c>
      <c r="AB1225">
        <v>1.608050661379</v>
      </c>
      <c r="AC1225">
        <v>2.0096310871999998</v>
      </c>
      <c r="AD1225" s="55">
        <v>44516.209247685183</v>
      </c>
      <c r="AE1225" s="55">
        <v>44516.336430868054</v>
      </c>
      <c r="AF1225">
        <v>858181</v>
      </c>
      <c r="AG1225" t="s">
        <v>3552</v>
      </c>
      <c r="AH1225" t="s">
        <v>3553</v>
      </c>
      <c r="AI1225" t="s">
        <v>120</v>
      </c>
      <c r="AJ1225" t="s">
        <v>120</v>
      </c>
      <c r="AK1225" s="55">
        <v>44516.151284722226</v>
      </c>
      <c r="AL1225" s="55">
        <v>44516.250254629631</v>
      </c>
      <c r="AM1225" t="s">
        <v>13</v>
      </c>
      <c r="AN1225" t="s">
        <v>3554</v>
      </c>
      <c r="AO1225" t="s">
        <v>32</v>
      </c>
      <c r="AP1225" t="s">
        <v>33</v>
      </c>
      <c r="AQ1225">
        <v>3</v>
      </c>
      <c r="AR1225" t="s">
        <v>122</v>
      </c>
      <c r="AS1225" t="s">
        <v>3552</v>
      </c>
      <c r="AT1225" s="53">
        <v>36161</v>
      </c>
      <c r="AU1225" t="s">
        <v>232</v>
      </c>
      <c r="AV1225" t="s">
        <v>122</v>
      </c>
      <c r="AW1225" t="s">
        <v>13</v>
      </c>
      <c r="AX1225" s="53">
        <v>44249</v>
      </c>
      <c r="AY1225" t="s">
        <v>123</v>
      </c>
      <c r="AZ1225" t="s">
        <v>52</v>
      </c>
      <c r="BA1225" t="s">
        <v>53</v>
      </c>
      <c r="BB1225" t="s">
        <v>233</v>
      </c>
      <c r="BC1225" t="s">
        <v>120</v>
      </c>
      <c r="BD1225" t="s">
        <v>124</v>
      </c>
      <c r="BE1225" t="s">
        <v>120</v>
      </c>
    </row>
    <row r="1226" spans="1:57" hidden="1" x14ac:dyDescent="0.3">
      <c r="A1226" s="55">
        <v>44515</v>
      </c>
      <c r="B1226" t="s">
        <v>5</v>
      </c>
      <c r="C1226" t="s">
        <v>32</v>
      </c>
      <c r="D1226" t="s">
        <v>33</v>
      </c>
      <c r="E1226">
        <v>3</v>
      </c>
      <c r="F1226" t="s">
        <v>52</v>
      </c>
      <c r="G1226" t="s">
        <v>53</v>
      </c>
      <c r="H1226" t="s">
        <v>116</v>
      </c>
      <c r="I1226" t="s">
        <v>69</v>
      </c>
      <c r="J1226" s="55">
        <v>44514</v>
      </c>
      <c r="K1226" s="55">
        <v>44515</v>
      </c>
      <c r="L1226">
        <v>4</v>
      </c>
      <c r="M1226" t="s">
        <v>117</v>
      </c>
      <c r="N1226">
        <v>0</v>
      </c>
      <c r="O1226">
        <v>12697140</v>
      </c>
      <c r="P1226" t="s">
        <v>118</v>
      </c>
      <c r="Q1226">
        <v>859182</v>
      </c>
      <c r="R1226">
        <v>0</v>
      </c>
      <c r="S1226">
        <v>1.0612804804E-2</v>
      </c>
      <c r="T1226" s="19">
        <v>288452.37</v>
      </c>
      <c r="U1226" s="19">
        <v>165332.31</v>
      </c>
      <c r="V1226" s="19">
        <f t="shared" si="19"/>
        <v>-123120.06</v>
      </c>
      <c r="W1226">
        <v>-121738.03</v>
      </c>
      <c r="X1226">
        <v>0</v>
      </c>
      <c r="Y1226">
        <v>-121738.03</v>
      </c>
      <c r="Z1226">
        <v>-1382.03</v>
      </c>
      <c r="AA1226">
        <v>288452.37</v>
      </c>
      <c r="AB1226">
        <v>-0.47911896165000001</v>
      </c>
      <c r="AC1226">
        <v>-0.36101083032499998</v>
      </c>
      <c r="AD1226" s="55">
        <v>44516.209247685183</v>
      </c>
      <c r="AE1226" s="55">
        <v>44516.336430868054</v>
      </c>
      <c r="AF1226">
        <v>859182</v>
      </c>
      <c r="AG1226" t="s">
        <v>3555</v>
      </c>
      <c r="AH1226" t="s">
        <v>3556</v>
      </c>
      <c r="AI1226" t="s">
        <v>120</v>
      </c>
      <c r="AJ1226">
        <v>0</v>
      </c>
      <c r="AK1226" s="55">
        <v>44516.151203703703</v>
      </c>
      <c r="AL1226" s="55">
        <v>44516.250243055554</v>
      </c>
      <c r="AM1226" t="s">
        <v>5</v>
      </c>
      <c r="AN1226" t="s">
        <v>3557</v>
      </c>
      <c r="AO1226" t="s">
        <v>32</v>
      </c>
      <c r="AP1226" t="s">
        <v>33</v>
      </c>
      <c r="AQ1226">
        <v>3</v>
      </c>
      <c r="AR1226" t="s">
        <v>167</v>
      </c>
      <c r="AS1226" t="s">
        <v>3555</v>
      </c>
      <c r="AT1226" s="53">
        <v>36161</v>
      </c>
      <c r="AU1226" t="s">
        <v>241</v>
      </c>
      <c r="AV1226" t="s">
        <v>167</v>
      </c>
      <c r="AW1226" t="s">
        <v>5</v>
      </c>
      <c r="AX1226" s="53">
        <v>44249</v>
      </c>
      <c r="AY1226" t="s">
        <v>123</v>
      </c>
      <c r="AZ1226" t="s">
        <v>52</v>
      </c>
      <c r="BA1226" t="s">
        <v>53</v>
      </c>
      <c r="BB1226" t="s">
        <v>233</v>
      </c>
      <c r="BC1226" t="s">
        <v>120</v>
      </c>
      <c r="BD1226" t="s">
        <v>124</v>
      </c>
      <c r="BE1226" t="s">
        <v>120</v>
      </c>
    </row>
    <row r="1227" spans="1:57" hidden="1" x14ac:dyDescent="0.3">
      <c r="A1227" s="55">
        <v>44515</v>
      </c>
      <c r="B1227" t="s">
        <v>13</v>
      </c>
      <c r="C1227" t="s">
        <v>32</v>
      </c>
      <c r="D1227" t="s">
        <v>33</v>
      </c>
      <c r="E1227">
        <v>3</v>
      </c>
      <c r="F1227" t="s">
        <v>52</v>
      </c>
      <c r="G1227" t="s">
        <v>53</v>
      </c>
      <c r="H1227" t="s">
        <v>116</v>
      </c>
      <c r="I1227" t="s">
        <v>69</v>
      </c>
      <c r="J1227" s="55">
        <v>44514</v>
      </c>
      <c r="K1227" s="55">
        <v>44515</v>
      </c>
      <c r="L1227">
        <v>4</v>
      </c>
      <c r="M1227" t="s">
        <v>117</v>
      </c>
      <c r="N1227">
        <v>0</v>
      </c>
      <c r="O1227">
        <v>12697140</v>
      </c>
      <c r="P1227" t="s">
        <v>118</v>
      </c>
      <c r="Q1227">
        <v>861184</v>
      </c>
      <c r="R1227">
        <v>0</v>
      </c>
      <c r="S1227">
        <v>1.8892790789E-2</v>
      </c>
      <c r="T1227" s="19">
        <v>513499.53</v>
      </c>
      <c r="U1227" s="19">
        <v>394289.32</v>
      </c>
      <c r="V1227" s="19">
        <f t="shared" si="19"/>
        <v>-119210.21000000002</v>
      </c>
      <c r="W1227">
        <v>-126818.2</v>
      </c>
      <c r="X1227">
        <v>0</v>
      </c>
      <c r="Y1227">
        <v>-126818.2</v>
      </c>
      <c r="Z1227">
        <v>7607.9899999999798</v>
      </c>
      <c r="AA1227">
        <v>513499.53</v>
      </c>
      <c r="AB1227">
        <v>1.4815962927949999</v>
      </c>
      <c r="AC1227">
        <v>1.8826784726070001</v>
      </c>
      <c r="AD1227" s="55">
        <v>44516.209247685183</v>
      </c>
      <c r="AE1227" s="55">
        <v>44516.336430868054</v>
      </c>
      <c r="AF1227">
        <v>861184</v>
      </c>
      <c r="AG1227" t="s">
        <v>3558</v>
      </c>
      <c r="AH1227" t="s">
        <v>3559</v>
      </c>
      <c r="AI1227" t="s">
        <v>120</v>
      </c>
      <c r="AJ1227" t="s">
        <v>120</v>
      </c>
      <c r="AK1227" s="55">
        <v>44516.151261574072</v>
      </c>
      <c r="AL1227" s="55">
        <v>44516.250254629631</v>
      </c>
      <c r="AM1227" t="s">
        <v>13</v>
      </c>
      <c r="AN1227" t="s">
        <v>3560</v>
      </c>
      <c r="AO1227" t="s">
        <v>32</v>
      </c>
      <c r="AP1227" t="s">
        <v>33</v>
      </c>
      <c r="AQ1227">
        <v>3</v>
      </c>
      <c r="AR1227" t="s">
        <v>122</v>
      </c>
      <c r="AS1227" t="s">
        <v>3558</v>
      </c>
      <c r="AT1227" s="53">
        <v>36161</v>
      </c>
      <c r="AU1227" t="s">
        <v>232</v>
      </c>
      <c r="AV1227" t="s">
        <v>122</v>
      </c>
      <c r="AW1227" t="s">
        <v>13</v>
      </c>
      <c r="AX1227" s="53">
        <v>44249</v>
      </c>
      <c r="AY1227" t="s">
        <v>123</v>
      </c>
      <c r="AZ1227" t="s">
        <v>52</v>
      </c>
      <c r="BA1227" t="s">
        <v>53</v>
      </c>
      <c r="BB1227" t="s">
        <v>233</v>
      </c>
      <c r="BC1227" t="s">
        <v>120</v>
      </c>
      <c r="BD1227" t="s">
        <v>124</v>
      </c>
      <c r="BE1227" t="s">
        <v>120</v>
      </c>
    </row>
    <row r="1228" spans="1:57" hidden="1" x14ac:dyDescent="0.3">
      <c r="A1228" s="55">
        <v>44515</v>
      </c>
      <c r="B1228" t="s">
        <v>13</v>
      </c>
      <c r="C1228" t="s">
        <v>32</v>
      </c>
      <c r="D1228" t="s">
        <v>33</v>
      </c>
      <c r="E1228">
        <v>3</v>
      </c>
      <c r="F1228" t="s">
        <v>52</v>
      </c>
      <c r="G1228" t="s">
        <v>53</v>
      </c>
      <c r="H1228" t="s">
        <v>116</v>
      </c>
      <c r="I1228" t="s">
        <v>69</v>
      </c>
      <c r="J1228" s="55">
        <v>44514</v>
      </c>
      <c r="K1228" s="55">
        <v>44515</v>
      </c>
      <c r="L1228">
        <v>4</v>
      </c>
      <c r="M1228" t="s">
        <v>117</v>
      </c>
      <c r="N1228">
        <v>0</v>
      </c>
      <c r="O1228">
        <v>12697140</v>
      </c>
      <c r="P1228" t="s">
        <v>118</v>
      </c>
      <c r="Q1228">
        <v>862182</v>
      </c>
      <c r="R1228">
        <v>0</v>
      </c>
      <c r="S1228">
        <v>2.1395085639999999E-2</v>
      </c>
      <c r="T1228" s="19">
        <v>581511.04</v>
      </c>
      <c r="U1228" s="19">
        <v>580748.87500000105</v>
      </c>
      <c r="V1228" s="19">
        <f t="shared" si="19"/>
        <v>-762.16499999898952</v>
      </c>
      <c r="W1228">
        <v>0</v>
      </c>
      <c r="X1228">
        <v>0</v>
      </c>
      <c r="Y1228">
        <v>0</v>
      </c>
      <c r="Z1228">
        <v>-762.16499999898997</v>
      </c>
      <c r="AA1228">
        <v>581511.04</v>
      </c>
      <c r="AB1228">
        <v>-0.13106629927399999</v>
      </c>
      <c r="AC1228">
        <v>0.263642477042</v>
      </c>
      <c r="AD1228" s="55">
        <v>44516.209247685183</v>
      </c>
      <c r="AE1228" s="55">
        <v>44516.336430868054</v>
      </c>
      <c r="AF1228">
        <v>862182</v>
      </c>
      <c r="AG1228" t="s">
        <v>3561</v>
      </c>
      <c r="AH1228" t="s">
        <v>3562</v>
      </c>
      <c r="AI1228" t="s">
        <v>120</v>
      </c>
      <c r="AJ1228" t="s">
        <v>120</v>
      </c>
      <c r="AK1228" s="55">
        <v>44516.151284722226</v>
      </c>
      <c r="AL1228" s="55">
        <v>44516.250254629631</v>
      </c>
      <c r="AM1228" t="s">
        <v>13</v>
      </c>
      <c r="AN1228" t="s">
        <v>3563</v>
      </c>
      <c r="AO1228" t="s">
        <v>32</v>
      </c>
      <c r="AP1228" t="s">
        <v>33</v>
      </c>
      <c r="AQ1228">
        <v>3</v>
      </c>
      <c r="AR1228" t="s">
        <v>122</v>
      </c>
      <c r="AS1228" t="s">
        <v>3561</v>
      </c>
      <c r="AT1228" s="53">
        <v>36161</v>
      </c>
      <c r="AU1228" t="s">
        <v>232</v>
      </c>
      <c r="AV1228" t="s">
        <v>122</v>
      </c>
      <c r="AW1228" t="s">
        <v>13</v>
      </c>
      <c r="AX1228" s="53">
        <v>44249</v>
      </c>
      <c r="AY1228" t="s">
        <v>123</v>
      </c>
      <c r="AZ1228" t="s">
        <v>52</v>
      </c>
      <c r="BA1228" t="s">
        <v>53</v>
      </c>
      <c r="BB1228" t="s">
        <v>233</v>
      </c>
      <c r="BC1228" t="s">
        <v>120</v>
      </c>
      <c r="BD1228" t="s">
        <v>124</v>
      </c>
      <c r="BE1228" t="s">
        <v>120</v>
      </c>
    </row>
    <row r="1229" spans="1:57" hidden="1" x14ac:dyDescent="0.3">
      <c r="A1229" s="55">
        <v>44515</v>
      </c>
      <c r="B1229" t="s">
        <v>13</v>
      </c>
      <c r="C1229" t="s">
        <v>32</v>
      </c>
      <c r="D1229" t="s">
        <v>33</v>
      </c>
      <c r="E1229">
        <v>3</v>
      </c>
      <c r="F1229" t="s">
        <v>52</v>
      </c>
      <c r="G1229" t="s">
        <v>53</v>
      </c>
      <c r="H1229" t="s">
        <v>116</v>
      </c>
      <c r="I1229" t="s">
        <v>69</v>
      </c>
      <c r="J1229" s="55">
        <v>44514</v>
      </c>
      <c r="K1229" s="55">
        <v>44515</v>
      </c>
      <c r="L1229">
        <v>4</v>
      </c>
      <c r="M1229" t="s">
        <v>117</v>
      </c>
      <c r="N1229">
        <v>0</v>
      </c>
      <c r="O1229">
        <v>12697140</v>
      </c>
      <c r="P1229" t="s">
        <v>118</v>
      </c>
      <c r="Q1229">
        <v>870181</v>
      </c>
      <c r="R1229">
        <v>0</v>
      </c>
      <c r="S1229">
        <v>4.1118779185000003E-2</v>
      </c>
      <c r="T1229" s="19">
        <v>1117594.22</v>
      </c>
      <c r="U1229" s="19">
        <v>1000156.15</v>
      </c>
      <c r="V1229" s="19">
        <f t="shared" si="19"/>
        <v>-117438.06999999995</v>
      </c>
      <c r="W1229">
        <v>-125001.85</v>
      </c>
      <c r="X1229">
        <v>0</v>
      </c>
      <c r="Y1229">
        <v>-125001.85</v>
      </c>
      <c r="Z1229">
        <v>7563.7800000000598</v>
      </c>
      <c r="AA1229">
        <v>1117594.22</v>
      </c>
      <c r="AB1229">
        <v>0.67679125971099996</v>
      </c>
      <c r="AC1229">
        <v>1.07469102633</v>
      </c>
      <c r="AD1229" s="55">
        <v>44516.209247685183</v>
      </c>
      <c r="AE1229" s="55">
        <v>44516.336430868054</v>
      </c>
      <c r="AF1229">
        <v>870181</v>
      </c>
      <c r="AG1229" t="s">
        <v>3564</v>
      </c>
      <c r="AH1229" t="s">
        <v>3565</v>
      </c>
      <c r="AI1229" t="s">
        <v>120</v>
      </c>
      <c r="AJ1229" t="s">
        <v>120</v>
      </c>
      <c r="AK1229" s="55">
        <v>44516.151273148149</v>
      </c>
      <c r="AL1229" s="55">
        <v>44516.250254629631</v>
      </c>
      <c r="AM1229" t="s">
        <v>13</v>
      </c>
      <c r="AN1229">
        <v>500754106</v>
      </c>
      <c r="AO1229" t="s">
        <v>32</v>
      </c>
      <c r="AP1229" t="s">
        <v>33</v>
      </c>
      <c r="AQ1229">
        <v>3</v>
      </c>
      <c r="AR1229" t="s">
        <v>122</v>
      </c>
      <c r="AS1229" t="s">
        <v>3564</v>
      </c>
      <c r="AT1229" s="53">
        <v>36161</v>
      </c>
      <c r="AU1229" t="s">
        <v>232</v>
      </c>
      <c r="AV1229" t="s">
        <v>122</v>
      </c>
      <c r="AW1229" t="s">
        <v>13</v>
      </c>
      <c r="AX1229" s="53">
        <v>44249</v>
      </c>
      <c r="AY1229" t="s">
        <v>123</v>
      </c>
      <c r="AZ1229" t="s">
        <v>52</v>
      </c>
      <c r="BA1229" t="s">
        <v>53</v>
      </c>
      <c r="BB1229" t="s">
        <v>233</v>
      </c>
      <c r="BC1229" t="s">
        <v>120</v>
      </c>
      <c r="BD1229" t="s">
        <v>124</v>
      </c>
      <c r="BE1229" t="s">
        <v>120</v>
      </c>
    </row>
    <row r="1230" spans="1:57" hidden="1" x14ac:dyDescent="0.3">
      <c r="A1230" s="55">
        <v>44515</v>
      </c>
      <c r="B1230" t="s">
        <v>13</v>
      </c>
      <c r="C1230" t="s">
        <v>32</v>
      </c>
      <c r="D1230" t="s">
        <v>33</v>
      </c>
      <c r="E1230">
        <v>3</v>
      </c>
      <c r="F1230" t="s">
        <v>52</v>
      </c>
      <c r="G1230" t="s">
        <v>53</v>
      </c>
      <c r="H1230" t="s">
        <v>116</v>
      </c>
      <c r="I1230" t="s">
        <v>69</v>
      </c>
      <c r="J1230" s="55">
        <v>44514</v>
      </c>
      <c r="K1230" s="55">
        <v>44515</v>
      </c>
      <c r="L1230">
        <v>4</v>
      </c>
      <c r="M1230" t="s">
        <v>117</v>
      </c>
      <c r="N1230">
        <v>0</v>
      </c>
      <c r="O1230">
        <v>12697140</v>
      </c>
      <c r="P1230" t="s">
        <v>118</v>
      </c>
      <c r="Q1230">
        <v>898181</v>
      </c>
      <c r="R1230">
        <v>0</v>
      </c>
      <c r="S1230">
        <v>0.38479460775899998</v>
      </c>
      <c r="T1230" s="19">
        <v>10458584.57</v>
      </c>
      <c r="U1230" s="19">
        <v>9852702.3000000007</v>
      </c>
      <c r="V1230" s="19">
        <f t="shared" si="19"/>
        <v>-605882.26999999955</v>
      </c>
      <c r="W1230">
        <v>-776759.12</v>
      </c>
      <c r="X1230">
        <v>0</v>
      </c>
      <c r="Y1230">
        <v>-776759.12</v>
      </c>
      <c r="Z1230">
        <v>170876.85</v>
      </c>
      <c r="AA1230">
        <v>10458584.57</v>
      </c>
      <c r="AB1230">
        <v>1.6338429818710001</v>
      </c>
      <c r="AC1230">
        <v>2.0355256841089999</v>
      </c>
      <c r="AD1230" s="55">
        <v>44516.209247685183</v>
      </c>
      <c r="AE1230" s="55">
        <v>44516.336430868054</v>
      </c>
      <c r="AF1230">
        <v>898181</v>
      </c>
      <c r="AG1230" t="s">
        <v>3566</v>
      </c>
      <c r="AH1230" t="s">
        <v>3567</v>
      </c>
      <c r="AI1230" t="s">
        <v>120</v>
      </c>
      <c r="AJ1230">
        <v>0</v>
      </c>
      <c r="AK1230" s="55">
        <v>44516.151273148149</v>
      </c>
      <c r="AL1230" s="55">
        <v>44516.250254629631</v>
      </c>
      <c r="AM1230" t="s">
        <v>13</v>
      </c>
      <c r="AN1230" t="s">
        <v>3568</v>
      </c>
      <c r="AO1230" t="s">
        <v>32</v>
      </c>
      <c r="AP1230" t="s">
        <v>33</v>
      </c>
      <c r="AQ1230">
        <v>3</v>
      </c>
      <c r="AR1230" t="s">
        <v>122</v>
      </c>
      <c r="AS1230" t="s">
        <v>3566</v>
      </c>
      <c r="AT1230" s="53">
        <v>36161</v>
      </c>
      <c r="AU1230" t="s">
        <v>232</v>
      </c>
      <c r="AV1230" t="s">
        <v>122</v>
      </c>
      <c r="AW1230" t="s">
        <v>13</v>
      </c>
      <c r="AX1230" s="53">
        <v>44249</v>
      </c>
      <c r="AY1230" t="s">
        <v>123</v>
      </c>
      <c r="AZ1230" t="s">
        <v>52</v>
      </c>
      <c r="BA1230" t="s">
        <v>53</v>
      </c>
      <c r="BB1230" t="s">
        <v>233</v>
      </c>
      <c r="BC1230" t="s">
        <v>120</v>
      </c>
      <c r="BD1230" t="s">
        <v>124</v>
      </c>
      <c r="BE1230" t="s">
        <v>120</v>
      </c>
    </row>
    <row r="1231" spans="1:57" hidden="1" x14ac:dyDescent="0.3">
      <c r="A1231" s="55">
        <v>44515</v>
      </c>
      <c r="B1231" t="s">
        <v>13</v>
      </c>
      <c r="C1231" t="s">
        <v>32</v>
      </c>
      <c r="D1231" t="s">
        <v>33</v>
      </c>
      <c r="E1231">
        <v>3</v>
      </c>
      <c r="F1231" t="s">
        <v>52</v>
      </c>
      <c r="G1231" t="s">
        <v>53</v>
      </c>
      <c r="H1231" t="s">
        <v>116</v>
      </c>
      <c r="I1231" t="s">
        <v>69</v>
      </c>
      <c r="J1231" s="55">
        <v>44514</v>
      </c>
      <c r="K1231" s="55">
        <v>44515</v>
      </c>
      <c r="L1231">
        <v>4</v>
      </c>
      <c r="M1231" t="s">
        <v>117</v>
      </c>
      <c r="N1231">
        <v>0</v>
      </c>
      <c r="O1231">
        <v>12697140</v>
      </c>
      <c r="P1231" t="s">
        <v>118</v>
      </c>
      <c r="Q1231">
        <v>958181</v>
      </c>
      <c r="R1231">
        <v>0</v>
      </c>
      <c r="S1231">
        <v>1.5916674982000001E-2</v>
      </c>
      <c r="T1231" s="19">
        <v>432609.73</v>
      </c>
      <c r="U1231" s="19">
        <v>428144.02</v>
      </c>
      <c r="V1231" s="19">
        <f t="shared" si="19"/>
        <v>-4465.7099999999627</v>
      </c>
      <c r="W1231">
        <v>0</v>
      </c>
      <c r="X1231">
        <v>0</v>
      </c>
      <c r="Y1231">
        <v>0</v>
      </c>
      <c r="Z1231">
        <v>-4465.70999999996</v>
      </c>
      <c r="AA1231">
        <v>432609.73</v>
      </c>
      <c r="AB1231">
        <v>-1.0322722052510001</v>
      </c>
      <c r="AC1231">
        <v>-0.64112587959300005</v>
      </c>
      <c r="AD1231" s="55">
        <v>44516.209247685183</v>
      </c>
      <c r="AE1231" s="55">
        <v>44516.336430868054</v>
      </c>
      <c r="AF1231">
        <v>958181</v>
      </c>
      <c r="AG1231" t="s">
        <v>3475</v>
      </c>
      <c r="AH1231" t="s">
        <v>3591</v>
      </c>
      <c r="AI1231" t="s">
        <v>120</v>
      </c>
      <c r="AJ1231" t="s">
        <v>120</v>
      </c>
      <c r="AK1231" s="55">
        <v>44516.151284722226</v>
      </c>
      <c r="AL1231" s="55">
        <v>44516.250254629631</v>
      </c>
      <c r="AM1231" t="s">
        <v>13</v>
      </c>
      <c r="AN1231" t="s">
        <v>3592</v>
      </c>
      <c r="AO1231" t="s">
        <v>32</v>
      </c>
      <c r="AP1231" t="s">
        <v>33</v>
      </c>
      <c r="AQ1231">
        <v>3</v>
      </c>
      <c r="AR1231" t="s">
        <v>122</v>
      </c>
      <c r="AS1231" t="s">
        <v>3475</v>
      </c>
      <c r="AT1231" s="53">
        <v>36161</v>
      </c>
      <c r="AU1231" t="s">
        <v>232</v>
      </c>
      <c r="AV1231" t="s">
        <v>122</v>
      </c>
      <c r="AW1231" t="s">
        <v>13</v>
      </c>
      <c r="AX1231" s="53">
        <v>44249</v>
      </c>
      <c r="AY1231" t="s">
        <v>123</v>
      </c>
      <c r="AZ1231" t="s">
        <v>52</v>
      </c>
      <c r="BA1231" t="s">
        <v>53</v>
      </c>
      <c r="BB1231" t="s">
        <v>233</v>
      </c>
      <c r="BC1231" t="s">
        <v>120</v>
      </c>
      <c r="BD1231" t="s">
        <v>124</v>
      </c>
      <c r="BE1231" t="s">
        <v>120</v>
      </c>
    </row>
    <row r="1232" spans="1:57" hidden="1" x14ac:dyDescent="0.3">
      <c r="A1232" s="55">
        <v>44515</v>
      </c>
      <c r="B1232" t="s">
        <v>7</v>
      </c>
      <c r="C1232" t="s">
        <v>32</v>
      </c>
      <c r="D1232" t="s">
        <v>33</v>
      </c>
      <c r="E1232">
        <v>3</v>
      </c>
      <c r="F1232" t="s">
        <v>52</v>
      </c>
      <c r="G1232" t="s">
        <v>53</v>
      </c>
      <c r="H1232" t="s">
        <v>116</v>
      </c>
      <c r="I1232" t="s">
        <v>69</v>
      </c>
      <c r="J1232" s="55">
        <v>44514</v>
      </c>
      <c r="K1232" s="55">
        <v>44515</v>
      </c>
      <c r="L1232">
        <v>4</v>
      </c>
      <c r="M1232" t="s">
        <v>117</v>
      </c>
      <c r="N1232">
        <v>0</v>
      </c>
      <c r="O1232">
        <v>12697140</v>
      </c>
      <c r="P1232" t="s">
        <v>118</v>
      </c>
      <c r="Q1232">
        <v>977181</v>
      </c>
      <c r="R1232">
        <v>0</v>
      </c>
      <c r="S1232">
        <v>2.0309456322E-2</v>
      </c>
      <c r="T1232" s="19">
        <v>552004.01</v>
      </c>
      <c r="U1232" s="19">
        <v>543558.04</v>
      </c>
      <c r="V1232" s="19">
        <f t="shared" si="19"/>
        <v>-8445.9699999999721</v>
      </c>
      <c r="W1232">
        <v>0</v>
      </c>
      <c r="X1232">
        <v>0</v>
      </c>
      <c r="Y1232">
        <v>0</v>
      </c>
      <c r="Z1232">
        <v>-8445.9699999999702</v>
      </c>
      <c r="AA1232">
        <v>552004.01</v>
      </c>
      <c r="AB1232">
        <v>-1.5300559139050001</v>
      </c>
      <c r="AC1232">
        <v>-1.1408772078089999</v>
      </c>
      <c r="AD1232" s="55">
        <v>44516.209247685183</v>
      </c>
      <c r="AE1232" s="55">
        <v>44516.336430868054</v>
      </c>
      <c r="AF1232">
        <v>977181</v>
      </c>
      <c r="AG1232" t="s">
        <v>3598</v>
      </c>
      <c r="AH1232" t="s">
        <v>3599</v>
      </c>
      <c r="AI1232" t="s">
        <v>120</v>
      </c>
      <c r="AJ1232">
        <v>0</v>
      </c>
      <c r="AK1232" s="55">
        <v>44516.151250000003</v>
      </c>
      <c r="AL1232" s="55">
        <v>44516.250254629631</v>
      </c>
      <c r="AM1232" t="s">
        <v>13</v>
      </c>
      <c r="AN1232">
        <v>2181334</v>
      </c>
      <c r="AO1232" t="s">
        <v>32</v>
      </c>
      <c r="AP1232" t="s">
        <v>33</v>
      </c>
      <c r="AQ1232">
        <v>3</v>
      </c>
      <c r="AR1232" t="s">
        <v>325</v>
      </c>
      <c r="AS1232" t="s">
        <v>3598</v>
      </c>
      <c r="AT1232" s="53">
        <v>36161</v>
      </c>
      <c r="AU1232" t="s">
        <v>326</v>
      </c>
      <c r="AV1232" t="s">
        <v>325</v>
      </c>
      <c r="AW1232" t="s">
        <v>7</v>
      </c>
      <c r="AX1232" s="53">
        <v>44249</v>
      </c>
      <c r="AY1232" t="s">
        <v>123</v>
      </c>
      <c r="AZ1232" t="s">
        <v>52</v>
      </c>
      <c r="BA1232" t="s">
        <v>53</v>
      </c>
      <c r="BB1232" t="s">
        <v>233</v>
      </c>
      <c r="BC1232" t="s">
        <v>120</v>
      </c>
      <c r="BD1232" t="s">
        <v>124</v>
      </c>
      <c r="BE1232" t="s">
        <v>120</v>
      </c>
    </row>
    <row r="1233" spans="1:57" hidden="1" x14ac:dyDescent="0.3">
      <c r="A1233" s="55">
        <v>44515</v>
      </c>
      <c r="B1233" t="s">
        <v>8</v>
      </c>
      <c r="C1233" t="s">
        <v>32</v>
      </c>
      <c r="D1233" t="s">
        <v>272</v>
      </c>
      <c r="E1233">
        <v>3</v>
      </c>
      <c r="F1233" t="s">
        <v>52</v>
      </c>
      <c r="G1233" t="s">
        <v>53</v>
      </c>
      <c r="H1233" t="s">
        <v>116</v>
      </c>
      <c r="I1233" t="s">
        <v>69</v>
      </c>
      <c r="J1233" s="55">
        <v>44514</v>
      </c>
      <c r="K1233" s="55">
        <v>44515</v>
      </c>
      <c r="L1233">
        <v>4</v>
      </c>
      <c r="M1233" t="s">
        <v>117</v>
      </c>
      <c r="N1233">
        <v>0</v>
      </c>
      <c r="O1233">
        <v>12697140</v>
      </c>
      <c r="P1233" t="s">
        <v>118</v>
      </c>
      <c r="Q1233">
        <v>1052181</v>
      </c>
      <c r="R1233">
        <v>0</v>
      </c>
      <c r="S1233">
        <v>8.2742814460000005E-3</v>
      </c>
      <c r="T1233" s="19">
        <v>224892.112608047</v>
      </c>
      <c r="U1233" s="19">
        <v>224615.815480588</v>
      </c>
      <c r="V1233" s="19">
        <f t="shared" si="19"/>
        <v>-276.29712745899451</v>
      </c>
      <c r="W1233">
        <v>0</v>
      </c>
      <c r="X1233">
        <v>0</v>
      </c>
      <c r="Y1233">
        <v>0</v>
      </c>
      <c r="Z1233">
        <v>-276.29712745899502</v>
      </c>
      <c r="AA1233">
        <v>224892.112608047</v>
      </c>
      <c r="AB1233">
        <v>-0.122857633491</v>
      </c>
      <c r="AC1233">
        <v>0.28947952415700001</v>
      </c>
      <c r="AD1233" s="55">
        <v>44516.209247685183</v>
      </c>
      <c r="AE1233" s="55">
        <v>44516.336430868054</v>
      </c>
      <c r="AF1233">
        <v>1052181</v>
      </c>
      <c r="AG1233" t="s">
        <v>273</v>
      </c>
      <c r="AH1233">
        <v>3462</v>
      </c>
      <c r="AI1233" t="s">
        <v>120</v>
      </c>
      <c r="AJ1233" t="s">
        <v>120</v>
      </c>
      <c r="AK1233" s="55">
        <v>44516.151226851849</v>
      </c>
      <c r="AL1233" s="55">
        <v>44516.250243055554</v>
      </c>
      <c r="AM1233" t="s">
        <v>8</v>
      </c>
      <c r="AN1233" t="s">
        <v>274</v>
      </c>
      <c r="AO1233" t="s">
        <v>32</v>
      </c>
      <c r="AP1233" t="s">
        <v>272</v>
      </c>
      <c r="AQ1233">
        <v>3</v>
      </c>
      <c r="AR1233" t="s">
        <v>161</v>
      </c>
      <c r="AS1233" t="s">
        <v>273</v>
      </c>
      <c r="AT1233" s="53">
        <v>36161</v>
      </c>
      <c r="AU1233" t="s">
        <v>240</v>
      </c>
      <c r="AV1233" t="s">
        <v>161</v>
      </c>
      <c r="AW1233" t="s">
        <v>8</v>
      </c>
      <c r="AX1233" s="53">
        <v>44249</v>
      </c>
      <c r="AY1233" t="s">
        <v>123</v>
      </c>
      <c r="AZ1233" t="s">
        <v>52</v>
      </c>
      <c r="BA1233" t="s">
        <v>53</v>
      </c>
      <c r="BB1233" t="s">
        <v>233</v>
      </c>
      <c r="BC1233" t="s">
        <v>120</v>
      </c>
      <c r="BD1233" t="s">
        <v>124</v>
      </c>
      <c r="BE1233" t="s">
        <v>120</v>
      </c>
    </row>
    <row r="1234" spans="1:57" hidden="1" x14ac:dyDescent="0.3">
      <c r="A1234" s="55">
        <v>44515</v>
      </c>
      <c r="B1234" t="s">
        <v>13</v>
      </c>
      <c r="C1234" t="s">
        <v>32</v>
      </c>
      <c r="D1234" t="s">
        <v>272</v>
      </c>
      <c r="E1234">
        <v>3</v>
      </c>
      <c r="F1234" t="s">
        <v>52</v>
      </c>
      <c r="G1234" t="s">
        <v>53</v>
      </c>
      <c r="H1234" t="s">
        <v>116</v>
      </c>
      <c r="I1234" t="s">
        <v>69</v>
      </c>
      <c r="J1234" s="55">
        <v>44514</v>
      </c>
      <c r="K1234" s="55">
        <v>44515</v>
      </c>
      <c r="L1234">
        <v>4</v>
      </c>
      <c r="M1234" t="s">
        <v>117</v>
      </c>
      <c r="N1234">
        <v>0</v>
      </c>
      <c r="O1234">
        <v>12697140</v>
      </c>
      <c r="P1234" t="s">
        <v>118</v>
      </c>
      <c r="Q1234">
        <v>1055181</v>
      </c>
      <c r="R1234">
        <v>0</v>
      </c>
      <c r="S1234">
        <v>5.9128945442000001E-2</v>
      </c>
      <c r="T1234" s="19">
        <v>1607104.32</v>
      </c>
      <c r="U1234" s="19">
        <v>1465014.02783</v>
      </c>
      <c r="V1234" s="19">
        <f t="shared" si="19"/>
        <v>-142090.29217000003</v>
      </c>
      <c r="W1234">
        <v>-122478.38</v>
      </c>
      <c r="X1234">
        <v>0</v>
      </c>
      <c r="Y1234">
        <v>-122478.38</v>
      </c>
      <c r="Z1234">
        <v>-19611.91217</v>
      </c>
      <c r="AA1234">
        <v>1607104.32</v>
      </c>
      <c r="AB1234">
        <v>-1.220326019035</v>
      </c>
      <c r="AC1234">
        <v>-0.82992402103999996</v>
      </c>
      <c r="AD1234" s="55">
        <v>44516.209247685183</v>
      </c>
      <c r="AE1234" s="55">
        <v>44516.336430868054</v>
      </c>
      <c r="AF1234">
        <v>1055181</v>
      </c>
      <c r="AG1234" t="s">
        <v>275</v>
      </c>
      <c r="AH1234" t="s">
        <v>276</v>
      </c>
      <c r="AI1234" t="s">
        <v>120</v>
      </c>
      <c r="AJ1234" t="s">
        <v>120</v>
      </c>
      <c r="AK1234" s="55">
        <v>44516.151284722226</v>
      </c>
      <c r="AL1234" s="55">
        <v>44516.250254629631</v>
      </c>
      <c r="AM1234" t="s">
        <v>13</v>
      </c>
      <c r="AN1234" t="s">
        <v>277</v>
      </c>
      <c r="AO1234" t="s">
        <v>32</v>
      </c>
      <c r="AP1234" t="s">
        <v>272</v>
      </c>
      <c r="AQ1234">
        <v>3</v>
      </c>
      <c r="AR1234" t="s">
        <v>122</v>
      </c>
      <c r="AS1234" t="s">
        <v>275</v>
      </c>
      <c r="AT1234" s="53">
        <v>36161</v>
      </c>
      <c r="AU1234" t="s">
        <v>232</v>
      </c>
      <c r="AV1234" t="s">
        <v>122</v>
      </c>
      <c r="AW1234" t="s">
        <v>13</v>
      </c>
      <c r="AX1234" s="53">
        <v>44249</v>
      </c>
      <c r="AY1234" t="s">
        <v>123</v>
      </c>
      <c r="AZ1234" t="s">
        <v>52</v>
      </c>
      <c r="BA1234" t="s">
        <v>53</v>
      </c>
      <c r="BB1234" t="s">
        <v>233</v>
      </c>
      <c r="BC1234" t="s">
        <v>120</v>
      </c>
      <c r="BD1234" t="s">
        <v>124</v>
      </c>
      <c r="BE1234" t="s">
        <v>120</v>
      </c>
    </row>
    <row r="1235" spans="1:57" hidden="1" x14ac:dyDescent="0.3">
      <c r="A1235" s="55">
        <v>44515</v>
      </c>
      <c r="B1235" t="s">
        <v>13</v>
      </c>
      <c r="C1235" t="s">
        <v>32</v>
      </c>
      <c r="D1235" t="s">
        <v>33</v>
      </c>
      <c r="E1235">
        <v>3</v>
      </c>
      <c r="F1235" t="s">
        <v>52</v>
      </c>
      <c r="G1235" t="s">
        <v>53</v>
      </c>
      <c r="H1235" t="s">
        <v>116</v>
      </c>
      <c r="I1235" t="s">
        <v>69</v>
      </c>
      <c r="J1235" s="55">
        <v>44514</v>
      </c>
      <c r="K1235" s="55">
        <v>44515</v>
      </c>
      <c r="L1235">
        <v>4</v>
      </c>
      <c r="M1235" t="s">
        <v>117</v>
      </c>
      <c r="N1235">
        <v>0</v>
      </c>
      <c r="O1235">
        <v>12697140</v>
      </c>
      <c r="P1235" t="s">
        <v>118</v>
      </c>
      <c r="Q1235">
        <v>1060184</v>
      </c>
      <c r="R1235">
        <v>0</v>
      </c>
      <c r="S1235">
        <v>3.4225539662000003E-2</v>
      </c>
      <c r="T1235" s="19">
        <v>930238.35</v>
      </c>
      <c r="U1235" s="19">
        <v>938875.97</v>
      </c>
      <c r="V1235" s="19">
        <f t="shared" si="19"/>
        <v>8637.6199999999953</v>
      </c>
      <c r="W1235">
        <v>0</v>
      </c>
      <c r="X1235">
        <v>0</v>
      </c>
      <c r="Y1235">
        <v>0</v>
      </c>
      <c r="Z1235">
        <v>8637.6200000000008</v>
      </c>
      <c r="AA1235">
        <v>930238.35</v>
      </c>
      <c r="AB1235">
        <v>0.92853836868799999</v>
      </c>
      <c r="AC1235">
        <v>1.327433628319</v>
      </c>
      <c r="AD1235" s="55">
        <v>44516.209247685183</v>
      </c>
      <c r="AE1235" s="55">
        <v>44516.336430868054</v>
      </c>
      <c r="AF1235">
        <v>1060184</v>
      </c>
      <c r="AG1235" t="s">
        <v>278</v>
      </c>
      <c r="AH1235" t="s">
        <v>279</v>
      </c>
      <c r="AI1235" t="s">
        <v>120</v>
      </c>
      <c r="AJ1235" t="s">
        <v>120</v>
      </c>
      <c r="AK1235" s="55">
        <v>44516.151284722226</v>
      </c>
      <c r="AL1235" s="55">
        <v>44516.250254629631</v>
      </c>
      <c r="AM1235" t="s">
        <v>13</v>
      </c>
      <c r="AN1235" t="s">
        <v>280</v>
      </c>
      <c r="AO1235" t="s">
        <v>32</v>
      </c>
      <c r="AP1235" t="s">
        <v>33</v>
      </c>
      <c r="AQ1235">
        <v>3</v>
      </c>
      <c r="AR1235" t="s">
        <v>122</v>
      </c>
      <c r="AS1235" t="s">
        <v>278</v>
      </c>
      <c r="AT1235" s="53">
        <v>36161</v>
      </c>
      <c r="AU1235" t="s">
        <v>232</v>
      </c>
      <c r="AV1235" t="s">
        <v>122</v>
      </c>
      <c r="AW1235" t="s">
        <v>13</v>
      </c>
      <c r="AX1235" s="53">
        <v>44249</v>
      </c>
      <c r="AY1235" t="s">
        <v>123</v>
      </c>
      <c r="AZ1235" t="s">
        <v>52</v>
      </c>
      <c r="BA1235" t="s">
        <v>53</v>
      </c>
      <c r="BB1235" t="s">
        <v>233</v>
      </c>
      <c r="BC1235" t="s">
        <v>120</v>
      </c>
      <c r="BD1235" t="s">
        <v>124</v>
      </c>
      <c r="BE1235" t="s">
        <v>120</v>
      </c>
    </row>
    <row r="1236" spans="1:57" hidden="1" x14ac:dyDescent="0.3">
      <c r="A1236" s="55">
        <v>44515</v>
      </c>
      <c r="B1236" t="s">
        <v>13</v>
      </c>
      <c r="C1236" t="s">
        <v>32</v>
      </c>
      <c r="D1236" t="s">
        <v>33</v>
      </c>
      <c r="E1236">
        <v>3</v>
      </c>
      <c r="F1236" t="s">
        <v>52</v>
      </c>
      <c r="G1236" t="s">
        <v>53</v>
      </c>
      <c r="H1236" t="s">
        <v>116</v>
      </c>
      <c r="I1236" t="s">
        <v>69</v>
      </c>
      <c r="J1236" s="55">
        <v>44514</v>
      </c>
      <c r="K1236" s="55">
        <v>44515</v>
      </c>
      <c r="L1236">
        <v>4</v>
      </c>
      <c r="M1236" t="s">
        <v>117</v>
      </c>
      <c r="N1236">
        <v>0</v>
      </c>
      <c r="O1236">
        <v>12697140</v>
      </c>
      <c r="P1236" t="s">
        <v>118</v>
      </c>
      <c r="Q1236">
        <v>1067181</v>
      </c>
      <c r="R1236">
        <v>0</v>
      </c>
      <c r="S1236">
        <v>1.442887842775</v>
      </c>
      <c r="T1236" s="19">
        <v>39217193.340000004</v>
      </c>
      <c r="U1236" s="19">
        <v>36144171.299999997</v>
      </c>
      <c r="V1236" s="19">
        <f t="shared" si="19"/>
        <v>-3073022.0400000066</v>
      </c>
      <c r="W1236">
        <v>-2851419.25</v>
      </c>
      <c r="X1236">
        <v>0</v>
      </c>
      <c r="Y1236">
        <v>-2851419.25</v>
      </c>
      <c r="Z1236">
        <v>-221602.79000000699</v>
      </c>
      <c r="AA1236">
        <v>39217193.340000004</v>
      </c>
      <c r="AB1236">
        <v>-0.56506539894100005</v>
      </c>
      <c r="AC1236">
        <v>-0.172073333311</v>
      </c>
      <c r="AD1236" s="55">
        <v>44516.209247685183</v>
      </c>
      <c r="AE1236" s="55">
        <v>44516.336430868054</v>
      </c>
      <c r="AF1236">
        <v>1067181</v>
      </c>
      <c r="AG1236" t="s">
        <v>281</v>
      </c>
      <c r="AH1236" t="s">
        <v>282</v>
      </c>
      <c r="AI1236" t="s">
        <v>120</v>
      </c>
      <c r="AJ1236">
        <v>0</v>
      </c>
      <c r="AK1236" s="55">
        <v>44516.151261574072</v>
      </c>
      <c r="AL1236" s="55">
        <v>44516.250254629631</v>
      </c>
      <c r="AM1236" t="s">
        <v>13</v>
      </c>
      <c r="AN1236" t="s">
        <v>283</v>
      </c>
      <c r="AO1236" t="s">
        <v>32</v>
      </c>
      <c r="AP1236" t="s">
        <v>33</v>
      </c>
      <c r="AQ1236">
        <v>3</v>
      </c>
      <c r="AR1236" t="s">
        <v>122</v>
      </c>
      <c r="AS1236" t="s">
        <v>281</v>
      </c>
      <c r="AT1236" s="53">
        <v>36161</v>
      </c>
      <c r="AU1236" t="s">
        <v>232</v>
      </c>
      <c r="AV1236" t="s">
        <v>122</v>
      </c>
      <c r="AW1236" t="s">
        <v>13</v>
      </c>
      <c r="AX1236" s="53">
        <v>44249</v>
      </c>
      <c r="AY1236" t="s">
        <v>123</v>
      </c>
      <c r="AZ1236" t="s">
        <v>52</v>
      </c>
      <c r="BA1236" t="s">
        <v>53</v>
      </c>
      <c r="BB1236" t="s">
        <v>233</v>
      </c>
      <c r="BC1236" t="s">
        <v>120</v>
      </c>
      <c r="BD1236" t="s">
        <v>124</v>
      </c>
      <c r="BE1236" t="s">
        <v>120</v>
      </c>
    </row>
    <row r="1237" spans="1:57" hidden="1" x14ac:dyDescent="0.3">
      <c r="A1237" s="55">
        <v>44515</v>
      </c>
      <c r="B1237" t="s">
        <v>13</v>
      </c>
      <c r="C1237" t="s">
        <v>32</v>
      </c>
      <c r="D1237" t="s">
        <v>33</v>
      </c>
      <c r="E1237">
        <v>3</v>
      </c>
      <c r="F1237" t="s">
        <v>52</v>
      </c>
      <c r="G1237" t="s">
        <v>53</v>
      </c>
      <c r="H1237" t="s">
        <v>116</v>
      </c>
      <c r="I1237" t="s">
        <v>69</v>
      </c>
      <c r="J1237" s="55">
        <v>44514</v>
      </c>
      <c r="K1237" s="55">
        <v>44515</v>
      </c>
      <c r="L1237">
        <v>4</v>
      </c>
      <c r="M1237" t="s">
        <v>117</v>
      </c>
      <c r="N1237">
        <v>0</v>
      </c>
      <c r="O1237">
        <v>12697140</v>
      </c>
      <c r="P1237" t="s">
        <v>118</v>
      </c>
      <c r="Q1237">
        <v>1067182</v>
      </c>
      <c r="R1237">
        <v>0</v>
      </c>
      <c r="S1237">
        <v>1.4803310837270001</v>
      </c>
      <c r="T1237" s="19">
        <v>40234887.700000003</v>
      </c>
      <c r="U1237" s="19">
        <v>37092777.130000003</v>
      </c>
      <c r="V1237" s="19">
        <f t="shared" si="19"/>
        <v>-3142110.5700000003</v>
      </c>
      <c r="W1237">
        <v>-2922799.28</v>
      </c>
      <c r="X1237">
        <v>0</v>
      </c>
      <c r="Y1237">
        <v>-2922799.28</v>
      </c>
      <c r="Z1237">
        <v>-219311.290000001</v>
      </c>
      <c r="AA1237">
        <v>40234887.700000003</v>
      </c>
      <c r="AB1237">
        <v>-0.54507742543000004</v>
      </c>
      <c r="AC1237">
        <v>-0.15200634929199999</v>
      </c>
      <c r="AD1237" s="55">
        <v>44516.209247685183</v>
      </c>
      <c r="AE1237" s="55">
        <v>44516.336430868054</v>
      </c>
      <c r="AF1237">
        <v>1067182</v>
      </c>
      <c r="AG1237" t="s">
        <v>281</v>
      </c>
      <c r="AH1237" t="s">
        <v>284</v>
      </c>
      <c r="AI1237" t="s">
        <v>120</v>
      </c>
      <c r="AJ1237">
        <v>0</v>
      </c>
      <c r="AK1237" s="55">
        <v>44516.151261574072</v>
      </c>
      <c r="AL1237" s="55">
        <v>44516.250254629631</v>
      </c>
      <c r="AM1237" t="s">
        <v>13</v>
      </c>
      <c r="AN1237" t="s">
        <v>285</v>
      </c>
      <c r="AO1237" t="s">
        <v>32</v>
      </c>
      <c r="AP1237" t="s">
        <v>33</v>
      </c>
      <c r="AQ1237">
        <v>3</v>
      </c>
      <c r="AR1237" t="s">
        <v>122</v>
      </c>
      <c r="AS1237" t="s">
        <v>281</v>
      </c>
      <c r="AT1237" s="53">
        <v>36161</v>
      </c>
      <c r="AU1237" t="s">
        <v>232</v>
      </c>
      <c r="AV1237" t="s">
        <v>122</v>
      </c>
      <c r="AW1237" t="s">
        <v>13</v>
      </c>
      <c r="AX1237" s="53">
        <v>44249</v>
      </c>
      <c r="AY1237" t="s">
        <v>123</v>
      </c>
      <c r="AZ1237" t="s">
        <v>52</v>
      </c>
      <c r="BA1237" t="s">
        <v>53</v>
      </c>
      <c r="BB1237" t="s">
        <v>233</v>
      </c>
      <c r="BC1237" t="s">
        <v>120</v>
      </c>
      <c r="BD1237" t="s">
        <v>124</v>
      </c>
      <c r="BE1237" t="s">
        <v>120</v>
      </c>
    </row>
    <row r="1238" spans="1:57" hidden="1" x14ac:dyDescent="0.3">
      <c r="A1238" s="55">
        <v>44515</v>
      </c>
      <c r="B1238" t="s">
        <v>4</v>
      </c>
      <c r="C1238" t="s">
        <v>32</v>
      </c>
      <c r="D1238" t="s">
        <v>33</v>
      </c>
      <c r="E1238">
        <v>3</v>
      </c>
      <c r="F1238" t="s">
        <v>52</v>
      </c>
      <c r="G1238" t="s">
        <v>53</v>
      </c>
      <c r="H1238" t="s">
        <v>116</v>
      </c>
      <c r="I1238" t="s">
        <v>69</v>
      </c>
      <c r="J1238" s="55">
        <v>44514</v>
      </c>
      <c r="K1238" s="55">
        <v>44515</v>
      </c>
      <c r="L1238">
        <v>4</v>
      </c>
      <c r="M1238" t="s">
        <v>117</v>
      </c>
      <c r="N1238">
        <v>0</v>
      </c>
      <c r="O1238">
        <v>12697140</v>
      </c>
      <c r="P1238" t="s">
        <v>118</v>
      </c>
      <c r="Q1238">
        <v>1103181</v>
      </c>
      <c r="R1238">
        <v>0</v>
      </c>
      <c r="S1238">
        <v>1.9637596425000001E-2</v>
      </c>
      <c r="T1238" s="19">
        <v>533743.09</v>
      </c>
      <c r="U1238" s="19">
        <v>527888.51</v>
      </c>
      <c r="V1238" s="19">
        <f t="shared" si="19"/>
        <v>-5854.5799999999581</v>
      </c>
      <c r="W1238">
        <v>0</v>
      </c>
      <c r="X1238">
        <v>0</v>
      </c>
      <c r="Y1238">
        <v>0</v>
      </c>
      <c r="Z1238">
        <v>-5854.5799999999599</v>
      </c>
      <c r="AA1238">
        <v>533743.09</v>
      </c>
      <c r="AB1238">
        <v>-1.0968910154880001</v>
      </c>
      <c r="AC1238">
        <v>-0.49733570159899998</v>
      </c>
      <c r="AD1238" s="55">
        <v>44516.209247685183</v>
      </c>
      <c r="AE1238" s="55">
        <v>44516.336430868054</v>
      </c>
      <c r="AF1238">
        <v>1103181</v>
      </c>
      <c r="AG1238" t="s">
        <v>286</v>
      </c>
      <c r="AH1238" t="s">
        <v>287</v>
      </c>
      <c r="AI1238" t="s">
        <v>120</v>
      </c>
      <c r="AJ1238">
        <v>0</v>
      </c>
      <c r="AK1238" s="55">
        <v>44516.151192129626</v>
      </c>
      <c r="AL1238" s="55">
        <v>44516.250243055554</v>
      </c>
      <c r="AM1238" t="s">
        <v>4</v>
      </c>
      <c r="AN1238" t="s">
        <v>288</v>
      </c>
      <c r="AO1238" t="s">
        <v>32</v>
      </c>
      <c r="AP1238" t="s">
        <v>33</v>
      </c>
      <c r="AQ1238">
        <v>3</v>
      </c>
      <c r="AR1238" t="s">
        <v>206</v>
      </c>
      <c r="AS1238" t="s">
        <v>286</v>
      </c>
      <c r="AT1238" s="53">
        <v>36161</v>
      </c>
      <c r="AU1238" t="s">
        <v>243</v>
      </c>
      <c r="AV1238" t="s">
        <v>206</v>
      </c>
      <c r="AW1238" t="s">
        <v>4</v>
      </c>
      <c r="AX1238" s="53">
        <v>44249</v>
      </c>
      <c r="AY1238" t="s">
        <v>123</v>
      </c>
      <c r="AZ1238" t="s">
        <v>52</v>
      </c>
      <c r="BA1238" t="s">
        <v>53</v>
      </c>
      <c r="BB1238" t="s">
        <v>233</v>
      </c>
      <c r="BC1238" t="s">
        <v>120</v>
      </c>
      <c r="BD1238" t="s">
        <v>124</v>
      </c>
      <c r="BE1238" t="s">
        <v>120</v>
      </c>
    </row>
    <row r="1239" spans="1:57" hidden="1" x14ac:dyDescent="0.3">
      <c r="A1239" s="55">
        <v>44515</v>
      </c>
      <c r="B1239" t="s">
        <v>13</v>
      </c>
      <c r="C1239" t="s">
        <v>32</v>
      </c>
      <c r="D1239" t="s">
        <v>33</v>
      </c>
      <c r="E1239">
        <v>3</v>
      </c>
      <c r="F1239" t="s">
        <v>52</v>
      </c>
      <c r="G1239" t="s">
        <v>53</v>
      </c>
      <c r="H1239" t="s">
        <v>116</v>
      </c>
      <c r="I1239" t="s">
        <v>69</v>
      </c>
      <c r="J1239" s="55">
        <v>44514</v>
      </c>
      <c r="K1239" s="55">
        <v>44515</v>
      </c>
      <c r="L1239">
        <v>4</v>
      </c>
      <c r="M1239" t="s">
        <v>117</v>
      </c>
      <c r="N1239">
        <v>0</v>
      </c>
      <c r="O1239">
        <v>12697140</v>
      </c>
      <c r="P1239" t="s">
        <v>118</v>
      </c>
      <c r="Q1239">
        <v>1119182</v>
      </c>
      <c r="R1239">
        <v>0</v>
      </c>
      <c r="S1239">
        <v>3.1531618020999998E-2</v>
      </c>
      <c r="T1239" s="19">
        <v>857018.49</v>
      </c>
      <c r="U1239" s="19">
        <v>742902.87</v>
      </c>
      <c r="V1239" s="19">
        <f t="shared" si="19"/>
        <v>-114115.62</v>
      </c>
      <c r="W1239">
        <v>-114240.35</v>
      </c>
      <c r="X1239">
        <v>0</v>
      </c>
      <c r="Y1239">
        <v>-114240.35</v>
      </c>
      <c r="Z1239">
        <v>124.73000000000999</v>
      </c>
      <c r="AA1239">
        <v>857018.49</v>
      </c>
      <c r="AB1239">
        <v>1.4553945037999999E-2</v>
      </c>
      <c r="AC1239">
        <v>0.40983606557399999</v>
      </c>
      <c r="AD1239" s="55">
        <v>44516.209247685183</v>
      </c>
      <c r="AE1239" s="55">
        <v>44516.336430868054</v>
      </c>
      <c r="AF1239">
        <v>1119182</v>
      </c>
      <c r="AG1239" t="s">
        <v>296</v>
      </c>
      <c r="AH1239" t="s">
        <v>297</v>
      </c>
      <c r="AI1239" t="s">
        <v>120</v>
      </c>
      <c r="AJ1239">
        <v>0</v>
      </c>
      <c r="AK1239" s="55">
        <v>44516.151273148149</v>
      </c>
      <c r="AL1239" s="55">
        <v>44516.250254629631</v>
      </c>
      <c r="AM1239" t="s">
        <v>13</v>
      </c>
      <c r="AN1239" t="s">
        <v>298</v>
      </c>
      <c r="AO1239" t="s">
        <v>32</v>
      </c>
      <c r="AP1239" t="s">
        <v>33</v>
      </c>
      <c r="AQ1239">
        <v>3</v>
      </c>
      <c r="AR1239" t="s">
        <v>122</v>
      </c>
      <c r="AS1239" t="s">
        <v>296</v>
      </c>
      <c r="AT1239" s="53">
        <v>36161</v>
      </c>
      <c r="AU1239" t="s">
        <v>232</v>
      </c>
      <c r="AV1239" t="s">
        <v>122</v>
      </c>
      <c r="AW1239" t="s">
        <v>13</v>
      </c>
      <c r="AX1239" s="53">
        <v>44249</v>
      </c>
      <c r="AY1239" t="s">
        <v>123</v>
      </c>
      <c r="AZ1239" t="s">
        <v>52</v>
      </c>
      <c r="BA1239" t="s">
        <v>53</v>
      </c>
      <c r="BB1239" t="s">
        <v>233</v>
      </c>
      <c r="BC1239" t="s">
        <v>120</v>
      </c>
      <c r="BD1239" t="s">
        <v>124</v>
      </c>
      <c r="BE1239" t="s">
        <v>120</v>
      </c>
    </row>
    <row r="1240" spans="1:57" hidden="1" x14ac:dyDescent="0.3">
      <c r="A1240" s="55">
        <v>44515</v>
      </c>
      <c r="B1240" t="s">
        <v>13</v>
      </c>
      <c r="C1240" t="s">
        <v>32</v>
      </c>
      <c r="D1240" t="s">
        <v>33</v>
      </c>
      <c r="E1240">
        <v>3</v>
      </c>
      <c r="F1240" t="s">
        <v>52</v>
      </c>
      <c r="G1240" t="s">
        <v>53</v>
      </c>
      <c r="H1240" t="s">
        <v>116</v>
      </c>
      <c r="I1240" t="s">
        <v>69</v>
      </c>
      <c r="J1240" s="55">
        <v>44514</v>
      </c>
      <c r="K1240" s="55">
        <v>44515</v>
      </c>
      <c r="L1240">
        <v>4</v>
      </c>
      <c r="M1240" t="s">
        <v>117</v>
      </c>
      <c r="N1240">
        <v>0</v>
      </c>
      <c r="O1240">
        <v>12697140</v>
      </c>
      <c r="P1240" t="s">
        <v>118</v>
      </c>
      <c r="Q1240">
        <v>1119184</v>
      </c>
      <c r="R1240">
        <v>0</v>
      </c>
      <c r="S1240">
        <v>6.5973948517000003E-2</v>
      </c>
      <c r="T1240" s="19">
        <v>1793149.14</v>
      </c>
      <c r="U1240" s="19">
        <v>1631117.86</v>
      </c>
      <c r="V1240" s="19">
        <f t="shared" si="19"/>
        <v>-162031.2799999998</v>
      </c>
      <c r="W1240">
        <v>-128590.61</v>
      </c>
      <c r="X1240">
        <v>0</v>
      </c>
      <c r="Y1240">
        <v>-128590.61</v>
      </c>
      <c r="Z1240">
        <v>-33440.669999999802</v>
      </c>
      <c r="AA1240">
        <v>1793149.14</v>
      </c>
      <c r="AB1240">
        <v>-1.8649129207399999</v>
      </c>
      <c r="AC1240">
        <v>-1.477058453803</v>
      </c>
      <c r="AD1240" s="55">
        <v>44516.209247685183</v>
      </c>
      <c r="AE1240" s="55">
        <v>44516.336430868054</v>
      </c>
      <c r="AF1240">
        <v>1119184</v>
      </c>
      <c r="AG1240" t="s">
        <v>299</v>
      </c>
      <c r="AH1240" t="s">
        <v>300</v>
      </c>
      <c r="AI1240" t="s">
        <v>120</v>
      </c>
      <c r="AJ1240">
        <v>0</v>
      </c>
      <c r="AK1240" s="55">
        <v>44516.151273148149</v>
      </c>
      <c r="AL1240" s="55">
        <v>44516.250254629631</v>
      </c>
      <c r="AM1240" t="s">
        <v>13</v>
      </c>
      <c r="AN1240" t="s">
        <v>301</v>
      </c>
      <c r="AO1240" t="s">
        <v>32</v>
      </c>
      <c r="AP1240" t="s">
        <v>33</v>
      </c>
      <c r="AQ1240">
        <v>3</v>
      </c>
      <c r="AR1240" t="s">
        <v>122</v>
      </c>
      <c r="AS1240" t="s">
        <v>299</v>
      </c>
      <c r="AT1240" s="53">
        <v>36161</v>
      </c>
      <c r="AU1240" t="s">
        <v>232</v>
      </c>
      <c r="AV1240" t="s">
        <v>122</v>
      </c>
      <c r="AW1240" t="s">
        <v>13</v>
      </c>
      <c r="AX1240" s="53">
        <v>44249</v>
      </c>
      <c r="AY1240" t="s">
        <v>123</v>
      </c>
      <c r="AZ1240" t="s">
        <v>52</v>
      </c>
      <c r="BA1240" t="s">
        <v>53</v>
      </c>
      <c r="BB1240" t="s">
        <v>233</v>
      </c>
      <c r="BC1240" t="s">
        <v>120</v>
      </c>
      <c r="BD1240" t="s">
        <v>124</v>
      </c>
      <c r="BE1240" t="s">
        <v>120</v>
      </c>
    </row>
    <row r="1241" spans="1:57" hidden="1" x14ac:dyDescent="0.3">
      <c r="A1241" s="55">
        <v>44515</v>
      </c>
      <c r="B1241" t="s">
        <v>1</v>
      </c>
      <c r="C1241" t="s">
        <v>32</v>
      </c>
      <c r="D1241" t="s">
        <v>272</v>
      </c>
      <c r="E1241">
        <v>3</v>
      </c>
      <c r="F1241" t="s">
        <v>52</v>
      </c>
      <c r="G1241" t="s">
        <v>53</v>
      </c>
      <c r="H1241" t="s">
        <v>116</v>
      </c>
      <c r="I1241" t="s">
        <v>69</v>
      </c>
      <c r="J1241" s="55">
        <v>44514</v>
      </c>
      <c r="K1241" s="55">
        <v>44515</v>
      </c>
      <c r="L1241">
        <v>4</v>
      </c>
      <c r="M1241" t="s">
        <v>117</v>
      </c>
      <c r="N1241">
        <v>0</v>
      </c>
      <c r="O1241">
        <v>12697140</v>
      </c>
      <c r="P1241" t="s">
        <v>118</v>
      </c>
      <c r="Q1241">
        <v>1120181</v>
      </c>
      <c r="R1241">
        <v>0</v>
      </c>
      <c r="S1241">
        <v>1.0610056425E-2</v>
      </c>
      <c r="T1241" s="19">
        <v>288377.67</v>
      </c>
      <c r="U1241" s="19">
        <v>160388.65</v>
      </c>
      <c r="V1241" s="19">
        <f t="shared" si="19"/>
        <v>-127989.01999999999</v>
      </c>
      <c r="W1241">
        <v>-125103.08</v>
      </c>
      <c r="X1241">
        <v>0</v>
      </c>
      <c r="Y1241">
        <v>-125103.08</v>
      </c>
      <c r="Z1241">
        <v>-2885.9399999999901</v>
      </c>
      <c r="AA1241">
        <v>288377.67</v>
      </c>
      <c r="AB1241">
        <v>-1.0007501621049999</v>
      </c>
      <c r="AC1241">
        <v>-1.142857142857</v>
      </c>
      <c r="AD1241" s="55">
        <v>44516.209247685183</v>
      </c>
      <c r="AE1241" s="55">
        <v>44516.336430868054</v>
      </c>
      <c r="AF1241">
        <v>1120181</v>
      </c>
      <c r="AG1241" t="s">
        <v>302</v>
      </c>
      <c r="AH1241" t="s">
        <v>303</v>
      </c>
      <c r="AI1241" t="s">
        <v>120</v>
      </c>
      <c r="AJ1241">
        <v>0</v>
      </c>
      <c r="AK1241" s="55">
        <v>44516.151192129626</v>
      </c>
      <c r="AL1241" s="55">
        <v>44516.250243055554</v>
      </c>
      <c r="AM1241" t="s">
        <v>1</v>
      </c>
      <c r="AN1241" t="s">
        <v>304</v>
      </c>
      <c r="AO1241" t="s">
        <v>32</v>
      </c>
      <c r="AP1241" t="s">
        <v>272</v>
      </c>
      <c r="AQ1241">
        <v>3</v>
      </c>
      <c r="AR1241" t="s">
        <v>158</v>
      </c>
      <c r="AS1241" t="s">
        <v>302</v>
      </c>
      <c r="AT1241" s="53">
        <v>36161</v>
      </c>
      <c r="AU1241" t="s">
        <v>238</v>
      </c>
      <c r="AV1241" t="s">
        <v>239</v>
      </c>
      <c r="AW1241" t="s">
        <v>1</v>
      </c>
      <c r="AX1241" s="53">
        <v>44249</v>
      </c>
      <c r="AY1241" t="s">
        <v>123</v>
      </c>
      <c r="AZ1241" t="s">
        <v>52</v>
      </c>
      <c r="BA1241" t="s">
        <v>53</v>
      </c>
      <c r="BB1241" t="s">
        <v>233</v>
      </c>
      <c r="BC1241" t="s">
        <v>120</v>
      </c>
      <c r="BD1241" t="s">
        <v>124</v>
      </c>
      <c r="BE1241" t="s">
        <v>120</v>
      </c>
    </row>
    <row r="1242" spans="1:57" hidden="1" x14ac:dyDescent="0.3">
      <c r="A1242" s="55">
        <v>44515</v>
      </c>
      <c r="B1242" t="s">
        <v>8</v>
      </c>
      <c r="C1242" t="s">
        <v>32</v>
      </c>
      <c r="D1242" t="s">
        <v>33</v>
      </c>
      <c r="E1242">
        <v>3</v>
      </c>
      <c r="F1242" t="s">
        <v>52</v>
      </c>
      <c r="G1242" t="s">
        <v>53</v>
      </c>
      <c r="H1242" t="s">
        <v>116</v>
      </c>
      <c r="I1242" t="s">
        <v>69</v>
      </c>
      <c r="J1242" s="55">
        <v>44514</v>
      </c>
      <c r="K1242" s="55">
        <v>44515</v>
      </c>
      <c r="L1242">
        <v>4</v>
      </c>
      <c r="M1242" t="s">
        <v>117</v>
      </c>
      <c r="N1242">
        <v>0</v>
      </c>
      <c r="O1242">
        <v>12697140</v>
      </c>
      <c r="P1242" t="s">
        <v>118</v>
      </c>
      <c r="Q1242">
        <v>1153181</v>
      </c>
      <c r="R1242">
        <v>0</v>
      </c>
      <c r="S1242">
        <v>3.0473248798999999E-2</v>
      </c>
      <c r="T1242" s="19">
        <v>828252.38</v>
      </c>
      <c r="U1242" s="19">
        <v>711610.94</v>
      </c>
      <c r="V1242" s="19">
        <f t="shared" si="19"/>
        <v>-116641.44000000006</v>
      </c>
      <c r="W1242">
        <v>-127210.02</v>
      </c>
      <c r="X1242">
        <v>0</v>
      </c>
      <c r="Y1242">
        <v>-127210.02</v>
      </c>
      <c r="Z1242">
        <v>10568.5799999999</v>
      </c>
      <c r="AA1242">
        <v>828252.38</v>
      </c>
      <c r="AB1242">
        <v>1.2760096143640001</v>
      </c>
      <c r="AC1242">
        <v>1.694123145227</v>
      </c>
      <c r="AD1242" s="55">
        <v>44516.209247685183</v>
      </c>
      <c r="AE1242" s="55">
        <v>44516.336430868054</v>
      </c>
      <c r="AF1242">
        <v>1153181</v>
      </c>
      <c r="AG1242" t="s">
        <v>309</v>
      </c>
      <c r="AH1242">
        <v>6178</v>
      </c>
      <c r="AI1242" t="s">
        <v>120</v>
      </c>
      <c r="AJ1242" t="s">
        <v>120</v>
      </c>
      <c r="AK1242" s="55">
        <v>44516.151226851849</v>
      </c>
      <c r="AL1242" s="55">
        <v>44516.250243055554</v>
      </c>
      <c r="AM1242" t="s">
        <v>8</v>
      </c>
      <c r="AN1242" t="s">
        <v>310</v>
      </c>
      <c r="AO1242" t="s">
        <v>32</v>
      </c>
      <c r="AP1242" t="s">
        <v>33</v>
      </c>
      <c r="AQ1242">
        <v>3</v>
      </c>
      <c r="AR1242" t="s">
        <v>161</v>
      </c>
      <c r="AS1242" t="s">
        <v>309</v>
      </c>
      <c r="AT1242" s="53">
        <v>36161</v>
      </c>
      <c r="AU1242" t="s">
        <v>240</v>
      </c>
      <c r="AV1242" t="s">
        <v>161</v>
      </c>
      <c r="AW1242" t="s">
        <v>8</v>
      </c>
      <c r="AX1242" s="53">
        <v>44249</v>
      </c>
      <c r="AY1242" t="s">
        <v>123</v>
      </c>
      <c r="AZ1242" t="s">
        <v>52</v>
      </c>
      <c r="BA1242" t="s">
        <v>53</v>
      </c>
      <c r="BB1242" t="s">
        <v>233</v>
      </c>
      <c r="BC1242" t="s">
        <v>120</v>
      </c>
      <c r="BD1242" t="s">
        <v>124</v>
      </c>
      <c r="BE1242" t="s">
        <v>120</v>
      </c>
    </row>
    <row r="1243" spans="1:57" hidden="1" x14ac:dyDescent="0.3">
      <c r="A1243" s="55">
        <v>44515</v>
      </c>
      <c r="B1243" t="s">
        <v>8</v>
      </c>
      <c r="C1243" t="s">
        <v>32</v>
      </c>
      <c r="D1243" t="s">
        <v>33</v>
      </c>
      <c r="E1243">
        <v>3</v>
      </c>
      <c r="F1243" t="s">
        <v>52</v>
      </c>
      <c r="G1243" t="s">
        <v>53</v>
      </c>
      <c r="H1243" t="s">
        <v>116</v>
      </c>
      <c r="I1243" t="s">
        <v>69</v>
      </c>
      <c r="J1243" s="55">
        <v>44514</v>
      </c>
      <c r="K1243" s="55">
        <v>44515</v>
      </c>
      <c r="L1243">
        <v>4</v>
      </c>
      <c r="M1243" t="s">
        <v>117</v>
      </c>
      <c r="N1243">
        <v>0</v>
      </c>
      <c r="O1243">
        <v>12697140</v>
      </c>
      <c r="P1243" t="s">
        <v>118</v>
      </c>
      <c r="Q1243">
        <v>1153182</v>
      </c>
      <c r="R1243">
        <v>0</v>
      </c>
      <c r="S1243">
        <v>6.4689210339999997E-3</v>
      </c>
      <c r="T1243" s="19">
        <v>175823.04</v>
      </c>
      <c r="U1243" s="19">
        <v>188040.57</v>
      </c>
      <c r="V1243" s="19">
        <f t="shared" si="19"/>
        <v>12217.529999999999</v>
      </c>
      <c r="W1243">
        <v>0</v>
      </c>
      <c r="X1243">
        <v>0</v>
      </c>
      <c r="Y1243">
        <v>0</v>
      </c>
      <c r="Z1243">
        <v>12217.53</v>
      </c>
      <c r="AA1243">
        <v>175823.04</v>
      </c>
      <c r="AB1243">
        <v>6.9487650765220002</v>
      </c>
      <c r="AC1243">
        <v>7.3903002309470001</v>
      </c>
      <c r="AD1243" s="55">
        <v>44516.209247685183</v>
      </c>
      <c r="AE1243" s="55">
        <v>44516.336430868054</v>
      </c>
      <c r="AF1243">
        <v>1153182</v>
      </c>
      <c r="AG1243" t="s">
        <v>311</v>
      </c>
      <c r="AH1243">
        <v>7182</v>
      </c>
      <c r="AI1243" t="s">
        <v>120</v>
      </c>
      <c r="AJ1243" t="s">
        <v>120</v>
      </c>
      <c r="AK1243" s="55">
        <v>44516.151226851849</v>
      </c>
      <c r="AL1243" s="55">
        <v>44516.250243055554</v>
      </c>
      <c r="AM1243" t="s">
        <v>8</v>
      </c>
      <c r="AN1243" t="s">
        <v>312</v>
      </c>
      <c r="AO1243" t="s">
        <v>32</v>
      </c>
      <c r="AP1243" t="s">
        <v>33</v>
      </c>
      <c r="AQ1243">
        <v>3</v>
      </c>
      <c r="AR1243" t="s">
        <v>161</v>
      </c>
      <c r="AS1243" t="s">
        <v>311</v>
      </c>
      <c r="AT1243" s="53">
        <v>36161</v>
      </c>
      <c r="AU1243" t="s">
        <v>240</v>
      </c>
      <c r="AV1243" t="s">
        <v>161</v>
      </c>
      <c r="AW1243" t="s">
        <v>8</v>
      </c>
      <c r="AX1243" s="53">
        <v>44249</v>
      </c>
      <c r="AY1243" t="s">
        <v>123</v>
      </c>
      <c r="AZ1243" t="s">
        <v>52</v>
      </c>
      <c r="BA1243" t="s">
        <v>53</v>
      </c>
      <c r="BB1243" t="s">
        <v>233</v>
      </c>
      <c r="BC1243" t="s">
        <v>120</v>
      </c>
      <c r="BD1243" t="s">
        <v>124</v>
      </c>
      <c r="BE1243" t="s">
        <v>120</v>
      </c>
    </row>
    <row r="1244" spans="1:57" hidden="1" x14ac:dyDescent="0.3">
      <c r="A1244" s="55">
        <v>44515</v>
      </c>
      <c r="B1244" t="s">
        <v>6</v>
      </c>
      <c r="C1244" t="s">
        <v>32</v>
      </c>
      <c r="D1244" t="s">
        <v>316</v>
      </c>
      <c r="E1244">
        <v>3</v>
      </c>
      <c r="F1244" t="s">
        <v>52</v>
      </c>
      <c r="G1244" t="s">
        <v>53</v>
      </c>
      <c r="H1244" t="s">
        <v>116</v>
      </c>
      <c r="I1244" t="s">
        <v>69</v>
      </c>
      <c r="J1244" s="55">
        <v>44514</v>
      </c>
      <c r="K1244" s="55">
        <v>44515</v>
      </c>
      <c r="L1244">
        <v>4</v>
      </c>
      <c r="M1244" t="s">
        <v>117</v>
      </c>
      <c r="N1244">
        <v>0</v>
      </c>
      <c r="O1244">
        <v>12697140</v>
      </c>
      <c r="P1244" t="s">
        <v>118</v>
      </c>
      <c r="Q1244">
        <v>1184182</v>
      </c>
      <c r="R1244">
        <v>0</v>
      </c>
      <c r="S1244">
        <v>5.542849299E-3</v>
      </c>
      <c r="T1244" s="19">
        <v>150652.73000000001</v>
      </c>
      <c r="U1244" s="19">
        <v>149160.34</v>
      </c>
      <c r="V1244" s="19">
        <f t="shared" si="19"/>
        <v>-1492.390000000014</v>
      </c>
      <c r="W1244">
        <v>0</v>
      </c>
      <c r="X1244">
        <v>0</v>
      </c>
      <c r="Y1244">
        <v>0</v>
      </c>
      <c r="Z1244">
        <v>-1492.3900000000101</v>
      </c>
      <c r="AA1244">
        <v>150652.73000000001</v>
      </c>
      <c r="AB1244">
        <v>-0.99061596825999998</v>
      </c>
      <c r="AC1244">
        <v>-0.64267352185100002</v>
      </c>
      <c r="AD1244" s="55">
        <v>44516.209247685183</v>
      </c>
      <c r="AE1244" s="55">
        <v>44516.336430868054</v>
      </c>
      <c r="AF1244">
        <v>1184182</v>
      </c>
      <c r="AG1244" t="s">
        <v>317</v>
      </c>
      <c r="AH1244">
        <v>2638</v>
      </c>
      <c r="AI1244" t="s">
        <v>120</v>
      </c>
      <c r="AJ1244" t="s">
        <v>120</v>
      </c>
      <c r="AK1244" s="55">
        <v>44516.15121527778</v>
      </c>
      <c r="AL1244" s="55">
        <v>44516.250243055554</v>
      </c>
      <c r="AM1244" t="s">
        <v>6</v>
      </c>
      <c r="AN1244" t="s">
        <v>318</v>
      </c>
      <c r="AO1244" t="s">
        <v>32</v>
      </c>
      <c r="AP1244" t="s">
        <v>316</v>
      </c>
      <c r="AQ1244">
        <v>3</v>
      </c>
      <c r="AR1244" t="s">
        <v>170</v>
      </c>
      <c r="AS1244" t="s">
        <v>317</v>
      </c>
      <c r="AT1244" s="53">
        <v>36161</v>
      </c>
      <c r="AU1244" t="s">
        <v>242</v>
      </c>
      <c r="AV1244" t="s">
        <v>170</v>
      </c>
      <c r="AW1244" t="s">
        <v>6</v>
      </c>
      <c r="AX1244" s="53">
        <v>44249</v>
      </c>
      <c r="AY1244" t="s">
        <v>123</v>
      </c>
      <c r="AZ1244" t="s">
        <v>52</v>
      </c>
      <c r="BA1244" t="s">
        <v>53</v>
      </c>
      <c r="BB1244" t="s">
        <v>233</v>
      </c>
      <c r="BC1244" t="s">
        <v>120</v>
      </c>
      <c r="BD1244" t="s">
        <v>124</v>
      </c>
      <c r="BE1244" t="s">
        <v>120</v>
      </c>
    </row>
    <row r="1245" spans="1:57" hidden="1" x14ac:dyDescent="0.3">
      <c r="A1245" s="55">
        <v>44515</v>
      </c>
      <c r="B1245" t="s">
        <v>13</v>
      </c>
      <c r="C1245" t="s">
        <v>32</v>
      </c>
      <c r="D1245" t="s">
        <v>33</v>
      </c>
      <c r="E1245">
        <v>3</v>
      </c>
      <c r="F1245" t="s">
        <v>52</v>
      </c>
      <c r="G1245" t="s">
        <v>53</v>
      </c>
      <c r="H1245" t="s">
        <v>116</v>
      </c>
      <c r="I1245" t="s">
        <v>69</v>
      </c>
      <c r="J1245" s="55">
        <v>44514</v>
      </c>
      <c r="K1245" s="55">
        <v>44515</v>
      </c>
      <c r="L1245">
        <v>4</v>
      </c>
      <c r="M1245" t="s">
        <v>117</v>
      </c>
      <c r="N1245">
        <v>0</v>
      </c>
      <c r="O1245">
        <v>12697140</v>
      </c>
      <c r="P1245" t="s">
        <v>118</v>
      </c>
      <c r="Q1245">
        <v>1184241</v>
      </c>
      <c r="R1245">
        <v>0</v>
      </c>
      <c r="S1245">
        <v>3.1184776601999999E-2</v>
      </c>
      <c r="T1245" s="19">
        <v>847591.46</v>
      </c>
      <c r="U1245" s="19">
        <v>858045.73</v>
      </c>
      <c r="V1245" s="19">
        <f t="shared" si="19"/>
        <v>10454.270000000019</v>
      </c>
      <c r="W1245">
        <v>0</v>
      </c>
      <c r="X1245">
        <v>0</v>
      </c>
      <c r="Y1245">
        <v>0</v>
      </c>
      <c r="Z1245">
        <v>10454.27</v>
      </c>
      <c r="AA1245">
        <v>847591.46</v>
      </c>
      <c r="AB1245">
        <v>1.2334090765850001</v>
      </c>
      <c r="AC1245">
        <v>1.633509009133</v>
      </c>
      <c r="AD1245" s="55">
        <v>44516.209247685183</v>
      </c>
      <c r="AE1245" s="55">
        <v>44516.336430868054</v>
      </c>
      <c r="AF1245">
        <v>1184241</v>
      </c>
      <c r="AG1245" t="s">
        <v>319</v>
      </c>
      <c r="AH1245" t="s">
        <v>320</v>
      </c>
      <c r="AI1245" t="s">
        <v>120</v>
      </c>
      <c r="AJ1245" t="s">
        <v>120</v>
      </c>
      <c r="AK1245" s="55">
        <v>44516.151284722226</v>
      </c>
      <c r="AL1245" s="55">
        <v>44516.250254629631</v>
      </c>
      <c r="AM1245" t="s">
        <v>13</v>
      </c>
      <c r="AN1245" t="s">
        <v>321</v>
      </c>
      <c r="AO1245" t="s">
        <v>32</v>
      </c>
      <c r="AP1245" t="s">
        <v>33</v>
      </c>
      <c r="AQ1245">
        <v>3</v>
      </c>
      <c r="AR1245" t="s">
        <v>122</v>
      </c>
      <c r="AS1245" t="s">
        <v>319</v>
      </c>
      <c r="AT1245" s="53">
        <v>36161</v>
      </c>
      <c r="AU1245" t="s">
        <v>232</v>
      </c>
      <c r="AV1245" t="s">
        <v>122</v>
      </c>
      <c r="AW1245" t="s">
        <v>13</v>
      </c>
      <c r="AX1245" s="53">
        <v>44249</v>
      </c>
      <c r="AY1245" t="s">
        <v>123</v>
      </c>
      <c r="AZ1245" t="s">
        <v>52</v>
      </c>
      <c r="BA1245" t="s">
        <v>53</v>
      </c>
      <c r="BB1245" t="s">
        <v>233</v>
      </c>
      <c r="BC1245" t="s">
        <v>120</v>
      </c>
      <c r="BD1245" t="s">
        <v>124</v>
      </c>
      <c r="BE1245" t="s">
        <v>120</v>
      </c>
    </row>
    <row r="1246" spans="1:57" hidden="1" x14ac:dyDescent="0.3">
      <c r="A1246" s="55">
        <v>44515</v>
      </c>
      <c r="B1246" t="s">
        <v>7</v>
      </c>
      <c r="C1246" t="s">
        <v>32</v>
      </c>
      <c r="D1246" t="s">
        <v>33</v>
      </c>
      <c r="E1246">
        <v>3</v>
      </c>
      <c r="F1246" t="s">
        <v>52</v>
      </c>
      <c r="G1246" t="s">
        <v>53</v>
      </c>
      <c r="H1246" t="s">
        <v>116</v>
      </c>
      <c r="I1246" t="s">
        <v>69</v>
      </c>
      <c r="J1246" s="55">
        <v>44514</v>
      </c>
      <c r="K1246" s="55">
        <v>44515</v>
      </c>
      <c r="L1246">
        <v>4</v>
      </c>
      <c r="M1246" t="s">
        <v>117</v>
      </c>
      <c r="N1246">
        <v>0</v>
      </c>
      <c r="O1246">
        <v>12697140</v>
      </c>
      <c r="P1246" t="s">
        <v>118</v>
      </c>
      <c r="Q1246">
        <v>1184278</v>
      </c>
      <c r="R1246">
        <v>0</v>
      </c>
      <c r="S1246">
        <v>1.8027730129999999E-2</v>
      </c>
      <c r="T1246" s="19">
        <v>489987.48</v>
      </c>
      <c r="U1246" s="19">
        <v>483737.93</v>
      </c>
      <c r="V1246" s="19">
        <f t="shared" si="19"/>
        <v>-6249.5499999999884</v>
      </c>
      <c r="W1246">
        <v>0</v>
      </c>
      <c r="X1246">
        <v>0</v>
      </c>
      <c r="Y1246">
        <v>0</v>
      </c>
      <c r="Z1246">
        <v>-6249.5499999999902</v>
      </c>
      <c r="AA1246">
        <v>489987.48</v>
      </c>
      <c r="AB1246">
        <v>-1.2754509564200001</v>
      </c>
      <c r="AC1246">
        <v>-0.88526557967399999</v>
      </c>
      <c r="AD1246" s="55">
        <v>44516.209247685183</v>
      </c>
      <c r="AE1246" s="55">
        <v>44516.336430868054</v>
      </c>
      <c r="AF1246">
        <v>1184278</v>
      </c>
      <c r="AG1246" t="s">
        <v>322</v>
      </c>
      <c r="AH1246" t="s">
        <v>323</v>
      </c>
      <c r="AI1246" t="s">
        <v>120</v>
      </c>
      <c r="AJ1246" t="s">
        <v>120</v>
      </c>
      <c r="AK1246" s="55">
        <v>44516.151250000003</v>
      </c>
      <c r="AL1246" s="55">
        <v>44516.250254629631</v>
      </c>
      <c r="AM1246" t="s">
        <v>13</v>
      </c>
      <c r="AN1246" t="s">
        <v>324</v>
      </c>
      <c r="AO1246" t="s">
        <v>32</v>
      </c>
      <c r="AP1246" t="s">
        <v>33</v>
      </c>
      <c r="AQ1246">
        <v>3</v>
      </c>
      <c r="AR1246" t="s">
        <v>325</v>
      </c>
      <c r="AS1246" t="s">
        <v>322</v>
      </c>
      <c r="AT1246" s="53">
        <v>36161</v>
      </c>
      <c r="AU1246" t="s">
        <v>326</v>
      </c>
      <c r="AV1246" t="s">
        <v>325</v>
      </c>
      <c r="AW1246" t="s">
        <v>7</v>
      </c>
      <c r="AX1246" s="53">
        <v>44249</v>
      </c>
      <c r="AY1246" t="s">
        <v>123</v>
      </c>
      <c r="AZ1246" t="s">
        <v>52</v>
      </c>
      <c r="BA1246" t="s">
        <v>53</v>
      </c>
      <c r="BB1246" t="s">
        <v>233</v>
      </c>
      <c r="BC1246" t="s">
        <v>120</v>
      </c>
      <c r="BD1246" t="s">
        <v>124</v>
      </c>
      <c r="BE1246" t="s">
        <v>120</v>
      </c>
    </row>
    <row r="1247" spans="1:57" hidden="1" x14ac:dyDescent="0.3">
      <c r="A1247" s="55">
        <v>44515</v>
      </c>
      <c r="B1247" t="s">
        <v>4</v>
      </c>
      <c r="C1247" t="s">
        <v>32</v>
      </c>
      <c r="D1247" t="s">
        <v>33</v>
      </c>
      <c r="E1247">
        <v>3</v>
      </c>
      <c r="F1247" t="s">
        <v>52</v>
      </c>
      <c r="G1247" t="s">
        <v>53</v>
      </c>
      <c r="H1247" t="s">
        <v>116</v>
      </c>
      <c r="I1247" t="s">
        <v>69</v>
      </c>
      <c r="J1247" s="55">
        <v>44514</v>
      </c>
      <c r="K1247" s="55">
        <v>44515</v>
      </c>
      <c r="L1247">
        <v>4</v>
      </c>
      <c r="M1247" t="s">
        <v>117</v>
      </c>
      <c r="N1247">
        <v>0</v>
      </c>
      <c r="O1247">
        <v>12697140</v>
      </c>
      <c r="P1247" t="s">
        <v>118</v>
      </c>
      <c r="Q1247">
        <v>1184294</v>
      </c>
      <c r="R1247">
        <v>0</v>
      </c>
      <c r="S1247">
        <v>3.2517073144999999E-2</v>
      </c>
      <c r="T1247" s="19">
        <v>883802.82</v>
      </c>
      <c r="U1247" s="19">
        <v>784462.92</v>
      </c>
      <c r="V1247" s="19">
        <f t="shared" si="19"/>
        <v>-99339.899999999907</v>
      </c>
      <c r="W1247">
        <v>-131705.74</v>
      </c>
      <c r="X1247">
        <v>0</v>
      </c>
      <c r="Y1247">
        <v>-131705.74</v>
      </c>
      <c r="Z1247">
        <v>32365.840000000098</v>
      </c>
      <c r="AA1247">
        <v>883802.82</v>
      </c>
      <c r="AB1247">
        <v>3.6621109672399998</v>
      </c>
      <c r="AC1247">
        <v>4.2905143447920002</v>
      </c>
      <c r="AD1247" s="55">
        <v>44516.209247685183</v>
      </c>
      <c r="AE1247" s="55">
        <v>44516.336430868054</v>
      </c>
      <c r="AF1247">
        <v>1184294</v>
      </c>
      <c r="AG1247" t="s">
        <v>327</v>
      </c>
      <c r="AH1247" t="s">
        <v>328</v>
      </c>
      <c r="AI1247" t="s">
        <v>120</v>
      </c>
      <c r="AJ1247" t="s">
        <v>120</v>
      </c>
      <c r="AK1247" s="55">
        <v>44516.151192129626</v>
      </c>
      <c r="AL1247" s="55">
        <v>44516.250243055554</v>
      </c>
      <c r="AM1247" t="s">
        <v>4</v>
      </c>
      <c r="AN1247" t="s">
        <v>329</v>
      </c>
      <c r="AO1247" t="s">
        <v>32</v>
      </c>
      <c r="AP1247" t="s">
        <v>33</v>
      </c>
      <c r="AQ1247">
        <v>3</v>
      </c>
      <c r="AR1247" t="s">
        <v>206</v>
      </c>
      <c r="AS1247" t="s">
        <v>327</v>
      </c>
      <c r="AT1247" s="53">
        <v>36161</v>
      </c>
      <c r="AU1247" t="s">
        <v>243</v>
      </c>
      <c r="AV1247" t="s">
        <v>206</v>
      </c>
      <c r="AW1247" t="s">
        <v>4</v>
      </c>
      <c r="AX1247" s="53">
        <v>44249</v>
      </c>
      <c r="AY1247" t="s">
        <v>123</v>
      </c>
      <c r="AZ1247" t="s">
        <v>52</v>
      </c>
      <c r="BA1247" t="s">
        <v>53</v>
      </c>
      <c r="BB1247" t="s">
        <v>233</v>
      </c>
      <c r="BC1247" t="s">
        <v>120</v>
      </c>
      <c r="BD1247" t="s">
        <v>124</v>
      </c>
      <c r="BE1247" t="s">
        <v>120</v>
      </c>
    </row>
    <row r="1248" spans="1:57" hidden="1" x14ac:dyDescent="0.3">
      <c r="A1248" s="55">
        <v>44515</v>
      </c>
      <c r="B1248" t="s">
        <v>13</v>
      </c>
      <c r="C1248" t="s">
        <v>32</v>
      </c>
      <c r="D1248" t="s">
        <v>33</v>
      </c>
      <c r="E1248">
        <v>3</v>
      </c>
      <c r="F1248" t="s">
        <v>52</v>
      </c>
      <c r="G1248" t="s">
        <v>53</v>
      </c>
      <c r="H1248" t="s">
        <v>116</v>
      </c>
      <c r="I1248" t="s">
        <v>69</v>
      </c>
      <c r="J1248" s="55">
        <v>44514</v>
      </c>
      <c r="K1248" s="55">
        <v>44515</v>
      </c>
      <c r="L1248">
        <v>4</v>
      </c>
      <c r="M1248" t="s">
        <v>117</v>
      </c>
      <c r="N1248">
        <v>0</v>
      </c>
      <c r="O1248">
        <v>12697140</v>
      </c>
      <c r="P1248" t="s">
        <v>118</v>
      </c>
      <c r="Q1248">
        <v>1184305</v>
      </c>
      <c r="R1248">
        <v>0</v>
      </c>
      <c r="S1248">
        <v>2.9605540940000001E-2</v>
      </c>
      <c r="T1248" s="19">
        <v>804668.38</v>
      </c>
      <c r="U1248" s="19">
        <v>792746.53</v>
      </c>
      <c r="V1248" s="19">
        <f t="shared" si="19"/>
        <v>-11921.849999999977</v>
      </c>
      <c r="W1248">
        <v>0</v>
      </c>
      <c r="X1248">
        <v>0</v>
      </c>
      <c r="Y1248">
        <v>0</v>
      </c>
      <c r="Z1248">
        <v>-11921.85</v>
      </c>
      <c r="AA1248">
        <v>804668.38</v>
      </c>
      <c r="AB1248">
        <v>-1.4815854948839999</v>
      </c>
      <c r="AC1248">
        <v>-1.09221521771</v>
      </c>
      <c r="AD1248" s="55">
        <v>44516.209247685183</v>
      </c>
      <c r="AE1248" s="55">
        <v>44516.336430868054</v>
      </c>
      <c r="AF1248">
        <v>1184305</v>
      </c>
      <c r="AG1248" t="s">
        <v>330</v>
      </c>
      <c r="AH1248" t="s">
        <v>331</v>
      </c>
      <c r="AI1248" t="s">
        <v>120</v>
      </c>
      <c r="AJ1248" t="s">
        <v>120</v>
      </c>
      <c r="AK1248" s="55">
        <v>44516.151284722226</v>
      </c>
      <c r="AL1248" s="55">
        <v>44516.250254629631</v>
      </c>
      <c r="AM1248" t="s">
        <v>13</v>
      </c>
      <c r="AN1248" t="s">
        <v>332</v>
      </c>
      <c r="AO1248" t="s">
        <v>32</v>
      </c>
      <c r="AP1248" t="s">
        <v>33</v>
      </c>
      <c r="AQ1248">
        <v>3</v>
      </c>
      <c r="AR1248" t="s">
        <v>122</v>
      </c>
      <c r="AS1248" t="s">
        <v>330</v>
      </c>
      <c r="AT1248" s="53">
        <v>36161</v>
      </c>
      <c r="AU1248" t="s">
        <v>232</v>
      </c>
      <c r="AV1248" t="s">
        <v>122</v>
      </c>
      <c r="AW1248" t="s">
        <v>13</v>
      </c>
      <c r="AX1248" s="53">
        <v>44249</v>
      </c>
      <c r="AY1248" t="s">
        <v>123</v>
      </c>
      <c r="AZ1248" t="s">
        <v>52</v>
      </c>
      <c r="BA1248" t="s">
        <v>53</v>
      </c>
      <c r="BB1248" t="s">
        <v>233</v>
      </c>
      <c r="BC1248" t="s">
        <v>120</v>
      </c>
      <c r="BD1248" t="s">
        <v>124</v>
      </c>
      <c r="BE1248" t="s">
        <v>120</v>
      </c>
    </row>
    <row r="1249" spans="1:57" hidden="1" x14ac:dyDescent="0.3">
      <c r="A1249" s="55">
        <v>44515</v>
      </c>
      <c r="B1249" t="s">
        <v>4</v>
      </c>
      <c r="C1249" t="s">
        <v>32</v>
      </c>
      <c r="D1249" t="s">
        <v>33</v>
      </c>
      <c r="E1249">
        <v>3</v>
      </c>
      <c r="F1249" t="s">
        <v>52</v>
      </c>
      <c r="G1249" t="s">
        <v>53</v>
      </c>
      <c r="H1249" t="s">
        <v>116</v>
      </c>
      <c r="I1249" t="s">
        <v>69</v>
      </c>
      <c r="J1249" s="55">
        <v>44514</v>
      </c>
      <c r="K1249" s="55">
        <v>44515</v>
      </c>
      <c r="L1249">
        <v>4</v>
      </c>
      <c r="M1249" t="s">
        <v>117</v>
      </c>
      <c r="N1249">
        <v>0</v>
      </c>
      <c r="O1249">
        <v>12697140</v>
      </c>
      <c r="P1249" t="s">
        <v>118</v>
      </c>
      <c r="Q1249">
        <v>1184326</v>
      </c>
      <c r="R1249">
        <v>0</v>
      </c>
      <c r="S1249">
        <v>8.1310801189999997E-3</v>
      </c>
      <c r="T1249" s="19">
        <v>220999.95</v>
      </c>
      <c r="U1249" s="19">
        <v>220482.06</v>
      </c>
      <c r="V1249" s="19">
        <f t="shared" si="19"/>
        <v>-517.89000000001397</v>
      </c>
      <c r="W1249">
        <v>0</v>
      </c>
      <c r="X1249">
        <v>0</v>
      </c>
      <c r="Y1249">
        <v>0</v>
      </c>
      <c r="Z1249">
        <v>-517.89000000001397</v>
      </c>
      <c r="AA1249">
        <v>220999.95</v>
      </c>
      <c r="AB1249">
        <v>-0.234339419534</v>
      </c>
      <c r="AC1249">
        <v>0.37044322632499999</v>
      </c>
      <c r="AD1249" s="55">
        <v>44516.209247685183</v>
      </c>
      <c r="AE1249" s="55">
        <v>44516.336430868054</v>
      </c>
      <c r="AF1249">
        <v>1184326</v>
      </c>
      <c r="AG1249" t="s">
        <v>333</v>
      </c>
      <c r="AH1249" t="s">
        <v>334</v>
      </c>
      <c r="AI1249" t="s">
        <v>120</v>
      </c>
      <c r="AJ1249" t="s">
        <v>120</v>
      </c>
      <c r="AK1249" s="55">
        <v>44516.151192129626</v>
      </c>
      <c r="AL1249" s="55">
        <v>44516.250243055554</v>
      </c>
      <c r="AM1249" t="s">
        <v>4</v>
      </c>
      <c r="AN1249" t="s">
        <v>335</v>
      </c>
      <c r="AO1249" t="s">
        <v>32</v>
      </c>
      <c r="AP1249" t="s">
        <v>33</v>
      </c>
      <c r="AQ1249">
        <v>3</v>
      </c>
      <c r="AR1249" t="s">
        <v>336</v>
      </c>
      <c r="AS1249" t="s">
        <v>333</v>
      </c>
      <c r="AT1249" s="53">
        <v>36161</v>
      </c>
      <c r="AU1249" t="s">
        <v>337</v>
      </c>
      <c r="AV1249" t="s">
        <v>336</v>
      </c>
      <c r="AW1249" t="s">
        <v>4</v>
      </c>
      <c r="AX1249" s="53">
        <v>44249</v>
      </c>
      <c r="AY1249" t="s">
        <v>123</v>
      </c>
      <c r="AZ1249" t="s">
        <v>52</v>
      </c>
      <c r="BA1249" t="s">
        <v>53</v>
      </c>
      <c r="BB1249" t="s">
        <v>233</v>
      </c>
      <c r="BC1249" t="s">
        <v>120</v>
      </c>
      <c r="BD1249" t="s">
        <v>124</v>
      </c>
      <c r="BE1249" t="s">
        <v>120</v>
      </c>
    </row>
    <row r="1250" spans="1:57" hidden="1" x14ac:dyDescent="0.3">
      <c r="A1250" s="55">
        <v>44515</v>
      </c>
      <c r="B1250" t="s">
        <v>7</v>
      </c>
      <c r="C1250" t="s">
        <v>32</v>
      </c>
      <c r="D1250" t="s">
        <v>33</v>
      </c>
      <c r="E1250">
        <v>3</v>
      </c>
      <c r="F1250" t="s">
        <v>52</v>
      </c>
      <c r="G1250" t="s">
        <v>53</v>
      </c>
      <c r="H1250" t="s">
        <v>116</v>
      </c>
      <c r="I1250" t="s">
        <v>69</v>
      </c>
      <c r="J1250" s="55">
        <v>44514</v>
      </c>
      <c r="K1250" s="55">
        <v>44515</v>
      </c>
      <c r="L1250">
        <v>4</v>
      </c>
      <c r="M1250" t="s">
        <v>117</v>
      </c>
      <c r="N1250">
        <v>0</v>
      </c>
      <c r="O1250">
        <v>12697140</v>
      </c>
      <c r="P1250" t="s">
        <v>118</v>
      </c>
      <c r="Q1250">
        <v>1184330</v>
      </c>
      <c r="R1250">
        <v>0</v>
      </c>
      <c r="S1250">
        <v>1.0552615666E-2</v>
      </c>
      <c r="T1250" s="19">
        <v>286816.45</v>
      </c>
      <c r="U1250" s="19">
        <v>286079.27</v>
      </c>
      <c r="V1250" s="19">
        <f t="shared" si="19"/>
        <v>-737.17999999999302</v>
      </c>
      <c r="W1250">
        <v>0</v>
      </c>
      <c r="X1250">
        <v>0</v>
      </c>
      <c r="Y1250">
        <v>0</v>
      </c>
      <c r="Z1250">
        <v>-737.17999999999302</v>
      </c>
      <c r="AA1250">
        <v>286816.45</v>
      </c>
      <c r="AB1250">
        <v>-0.25702152020899999</v>
      </c>
      <c r="AC1250">
        <v>0.137188151009</v>
      </c>
      <c r="AD1250" s="55">
        <v>44516.209247685183</v>
      </c>
      <c r="AE1250" s="55">
        <v>44516.336430868054</v>
      </c>
      <c r="AF1250">
        <v>1184330</v>
      </c>
      <c r="AG1250" t="s">
        <v>338</v>
      </c>
      <c r="AH1250" t="s">
        <v>339</v>
      </c>
      <c r="AI1250" t="s">
        <v>120</v>
      </c>
      <c r="AJ1250" t="s">
        <v>120</v>
      </c>
      <c r="AK1250" s="55">
        <v>44516.151250000003</v>
      </c>
      <c r="AL1250" s="55">
        <v>44516.250254629631</v>
      </c>
      <c r="AM1250" t="s">
        <v>13</v>
      </c>
      <c r="AN1250" t="s">
        <v>340</v>
      </c>
      <c r="AO1250" t="s">
        <v>32</v>
      </c>
      <c r="AP1250" t="s">
        <v>33</v>
      </c>
      <c r="AQ1250">
        <v>3</v>
      </c>
      <c r="AR1250" t="s">
        <v>325</v>
      </c>
      <c r="AS1250" t="s">
        <v>338</v>
      </c>
      <c r="AT1250" s="53">
        <v>36161</v>
      </c>
      <c r="AU1250" t="s">
        <v>326</v>
      </c>
      <c r="AV1250" t="s">
        <v>325</v>
      </c>
      <c r="AW1250" t="s">
        <v>7</v>
      </c>
      <c r="AX1250" s="53">
        <v>44249</v>
      </c>
      <c r="AY1250" t="s">
        <v>123</v>
      </c>
      <c r="AZ1250" t="s">
        <v>52</v>
      </c>
      <c r="BA1250" t="s">
        <v>53</v>
      </c>
      <c r="BB1250" t="s">
        <v>233</v>
      </c>
      <c r="BC1250" t="s">
        <v>120</v>
      </c>
      <c r="BD1250" t="s">
        <v>124</v>
      </c>
      <c r="BE1250" t="s">
        <v>120</v>
      </c>
    </row>
    <row r="1251" spans="1:57" hidden="1" x14ac:dyDescent="0.3">
      <c r="A1251" s="55">
        <v>44515</v>
      </c>
      <c r="B1251" t="s">
        <v>13</v>
      </c>
      <c r="C1251" t="s">
        <v>32</v>
      </c>
      <c r="D1251" t="s">
        <v>33</v>
      </c>
      <c r="E1251">
        <v>3</v>
      </c>
      <c r="F1251" t="s">
        <v>52</v>
      </c>
      <c r="G1251" t="s">
        <v>53</v>
      </c>
      <c r="H1251" t="s">
        <v>116</v>
      </c>
      <c r="I1251" t="s">
        <v>69</v>
      </c>
      <c r="J1251" s="55">
        <v>44514</v>
      </c>
      <c r="K1251" s="55">
        <v>44515</v>
      </c>
      <c r="L1251">
        <v>4</v>
      </c>
      <c r="M1251" t="s">
        <v>117</v>
      </c>
      <c r="N1251">
        <v>0</v>
      </c>
      <c r="O1251">
        <v>12697140</v>
      </c>
      <c r="P1251" t="s">
        <v>118</v>
      </c>
      <c r="Q1251">
        <v>1184342</v>
      </c>
      <c r="R1251">
        <v>0</v>
      </c>
      <c r="S1251">
        <v>1.5017952746999999E-2</v>
      </c>
      <c r="T1251" s="19">
        <v>408182.77</v>
      </c>
      <c r="U1251" s="19">
        <v>401724.14</v>
      </c>
      <c r="V1251" s="19">
        <f t="shared" si="19"/>
        <v>-6458.6300000000047</v>
      </c>
      <c r="W1251">
        <v>0</v>
      </c>
      <c r="X1251">
        <v>0</v>
      </c>
      <c r="Y1251">
        <v>0</v>
      </c>
      <c r="Z1251">
        <v>-6458.6300000000101</v>
      </c>
      <c r="AA1251">
        <v>408182.77</v>
      </c>
      <c r="AB1251">
        <v>-1.582288737959</v>
      </c>
      <c r="AC1251">
        <v>-1.193317422434</v>
      </c>
      <c r="AD1251" s="55">
        <v>44516.209247685183</v>
      </c>
      <c r="AE1251" s="55">
        <v>44516.336430868054</v>
      </c>
      <c r="AF1251">
        <v>1184342</v>
      </c>
      <c r="AG1251" t="s">
        <v>341</v>
      </c>
      <c r="AH1251" t="s">
        <v>342</v>
      </c>
      <c r="AI1251" t="s">
        <v>120</v>
      </c>
      <c r="AJ1251" t="s">
        <v>120</v>
      </c>
      <c r="AK1251" s="55">
        <v>44516.151284722226</v>
      </c>
      <c r="AL1251" s="55">
        <v>44516.250254629631</v>
      </c>
      <c r="AM1251" t="s">
        <v>13</v>
      </c>
      <c r="AN1251" t="s">
        <v>343</v>
      </c>
      <c r="AO1251" t="s">
        <v>32</v>
      </c>
      <c r="AP1251" t="s">
        <v>33</v>
      </c>
      <c r="AQ1251">
        <v>3</v>
      </c>
      <c r="AR1251" t="s">
        <v>122</v>
      </c>
      <c r="AS1251" t="s">
        <v>341</v>
      </c>
      <c r="AT1251" s="53">
        <v>36161</v>
      </c>
      <c r="AU1251" t="s">
        <v>232</v>
      </c>
      <c r="AV1251" t="s">
        <v>122</v>
      </c>
      <c r="AW1251" t="s">
        <v>13</v>
      </c>
      <c r="AX1251" s="53">
        <v>44249</v>
      </c>
      <c r="AY1251" t="s">
        <v>123</v>
      </c>
      <c r="AZ1251" t="s">
        <v>52</v>
      </c>
      <c r="BA1251" t="s">
        <v>53</v>
      </c>
      <c r="BB1251" t="s">
        <v>233</v>
      </c>
      <c r="BC1251" t="s">
        <v>120</v>
      </c>
      <c r="BD1251" t="s">
        <v>124</v>
      </c>
      <c r="BE1251" t="s">
        <v>120</v>
      </c>
    </row>
    <row r="1252" spans="1:57" hidden="1" x14ac:dyDescent="0.3">
      <c r="A1252" s="55">
        <v>44515</v>
      </c>
      <c r="B1252" t="s">
        <v>4</v>
      </c>
      <c r="C1252" t="s">
        <v>32</v>
      </c>
      <c r="D1252" t="s">
        <v>33</v>
      </c>
      <c r="E1252">
        <v>3</v>
      </c>
      <c r="F1252" t="s">
        <v>52</v>
      </c>
      <c r="G1252" t="s">
        <v>53</v>
      </c>
      <c r="H1252" t="s">
        <v>116</v>
      </c>
      <c r="I1252" t="s">
        <v>69</v>
      </c>
      <c r="J1252" s="55">
        <v>44514</v>
      </c>
      <c r="K1252" s="55">
        <v>44515</v>
      </c>
      <c r="L1252">
        <v>4</v>
      </c>
      <c r="M1252" t="s">
        <v>117</v>
      </c>
      <c r="N1252">
        <v>0</v>
      </c>
      <c r="O1252">
        <v>12697140</v>
      </c>
      <c r="P1252" t="s">
        <v>118</v>
      </c>
      <c r="Q1252">
        <v>1184373</v>
      </c>
      <c r="R1252">
        <v>0</v>
      </c>
      <c r="S1252">
        <v>5.2467752649999998E-2</v>
      </c>
      <c r="T1252" s="19">
        <v>1426055.4</v>
      </c>
      <c r="U1252" s="19">
        <v>1287069.07</v>
      </c>
      <c r="V1252" s="19">
        <f t="shared" si="19"/>
        <v>-138986.32999999984</v>
      </c>
      <c r="W1252">
        <v>-125700.03</v>
      </c>
      <c r="X1252">
        <v>0</v>
      </c>
      <c r="Y1252">
        <v>-125700.03</v>
      </c>
      <c r="Z1252">
        <v>-13286.299999999799</v>
      </c>
      <c r="AA1252">
        <v>1426055.4</v>
      </c>
      <c r="AB1252">
        <v>-0.93168189679000002</v>
      </c>
      <c r="AC1252">
        <v>-0.331125827815</v>
      </c>
      <c r="AD1252" s="55">
        <v>44516.209247685183</v>
      </c>
      <c r="AE1252" s="55">
        <v>44516.336430868054</v>
      </c>
      <c r="AF1252">
        <v>1184373</v>
      </c>
      <c r="AG1252" t="s">
        <v>344</v>
      </c>
      <c r="AH1252" t="s">
        <v>345</v>
      </c>
      <c r="AI1252" t="s">
        <v>120</v>
      </c>
      <c r="AJ1252" t="s">
        <v>120</v>
      </c>
      <c r="AK1252" s="55">
        <v>44516.151192129626</v>
      </c>
      <c r="AL1252" s="55">
        <v>44516.250243055554</v>
      </c>
      <c r="AM1252" t="s">
        <v>4</v>
      </c>
      <c r="AN1252" t="s">
        <v>346</v>
      </c>
      <c r="AO1252" t="s">
        <v>32</v>
      </c>
      <c r="AP1252" t="s">
        <v>33</v>
      </c>
      <c r="AQ1252">
        <v>3</v>
      </c>
      <c r="AR1252" t="s">
        <v>347</v>
      </c>
      <c r="AS1252" t="s">
        <v>344</v>
      </c>
      <c r="AT1252" s="53">
        <v>36161</v>
      </c>
      <c r="AU1252" t="s">
        <v>348</v>
      </c>
      <c r="AV1252" t="s">
        <v>347</v>
      </c>
      <c r="AW1252" t="s">
        <v>4</v>
      </c>
      <c r="AX1252" s="53">
        <v>44249</v>
      </c>
      <c r="AY1252" t="s">
        <v>123</v>
      </c>
      <c r="AZ1252" t="s">
        <v>52</v>
      </c>
      <c r="BA1252" t="s">
        <v>53</v>
      </c>
      <c r="BB1252" t="s">
        <v>233</v>
      </c>
      <c r="BC1252" t="s">
        <v>120</v>
      </c>
      <c r="BD1252" t="s">
        <v>124</v>
      </c>
      <c r="BE1252" t="s">
        <v>120</v>
      </c>
    </row>
    <row r="1253" spans="1:57" hidden="1" x14ac:dyDescent="0.3">
      <c r="A1253" s="55">
        <v>44515</v>
      </c>
      <c r="B1253" t="s">
        <v>13</v>
      </c>
      <c r="C1253" t="s">
        <v>32</v>
      </c>
      <c r="D1253" t="s">
        <v>33</v>
      </c>
      <c r="E1253">
        <v>3</v>
      </c>
      <c r="F1253" t="s">
        <v>52</v>
      </c>
      <c r="G1253" t="s">
        <v>53</v>
      </c>
      <c r="H1253" t="s">
        <v>116</v>
      </c>
      <c r="I1253" t="s">
        <v>69</v>
      </c>
      <c r="J1253" s="55">
        <v>44514</v>
      </c>
      <c r="K1253" s="55">
        <v>44515</v>
      </c>
      <c r="L1253">
        <v>4</v>
      </c>
      <c r="M1253" t="s">
        <v>117</v>
      </c>
      <c r="N1253">
        <v>0</v>
      </c>
      <c r="O1253">
        <v>12697140</v>
      </c>
      <c r="P1253" t="s">
        <v>118</v>
      </c>
      <c r="Q1253">
        <v>1184399</v>
      </c>
      <c r="R1253">
        <v>0</v>
      </c>
      <c r="S1253">
        <v>1.5827408578999998E-2</v>
      </c>
      <c r="T1253" s="19">
        <v>430183.5</v>
      </c>
      <c r="U1253" s="19">
        <v>431084.22</v>
      </c>
      <c r="V1253" s="19">
        <f t="shared" si="19"/>
        <v>900.71999999997206</v>
      </c>
      <c r="W1253">
        <v>0</v>
      </c>
      <c r="X1253">
        <v>0</v>
      </c>
      <c r="Y1253">
        <v>0</v>
      </c>
      <c r="Z1253">
        <v>900.71999999997195</v>
      </c>
      <c r="AA1253">
        <v>430183.5</v>
      </c>
      <c r="AB1253">
        <v>0.20938041556699999</v>
      </c>
      <c r="AC1253">
        <v>0.60543414057900002</v>
      </c>
      <c r="AD1253" s="55">
        <v>44516.209247685183</v>
      </c>
      <c r="AE1253" s="55">
        <v>44516.336430868054</v>
      </c>
      <c r="AF1253">
        <v>1184399</v>
      </c>
      <c r="AG1253" t="s">
        <v>349</v>
      </c>
      <c r="AH1253" t="s">
        <v>350</v>
      </c>
      <c r="AI1253" t="s">
        <v>120</v>
      </c>
      <c r="AJ1253">
        <v>0</v>
      </c>
      <c r="AK1253" s="55">
        <v>44516.151273148149</v>
      </c>
      <c r="AL1253" s="55">
        <v>44516.250254629631</v>
      </c>
      <c r="AM1253" t="s">
        <v>13</v>
      </c>
      <c r="AN1253">
        <v>422806208</v>
      </c>
      <c r="AO1253" t="s">
        <v>32</v>
      </c>
      <c r="AP1253" t="s">
        <v>33</v>
      </c>
      <c r="AQ1253">
        <v>3</v>
      </c>
      <c r="AR1253" t="s">
        <v>122</v>
      </c>
      <c r="AS1253" t="s">
        <v>349</v>
      </c>
      <c r="AT1253" s="53">
        <v>36161</v>
      </c>
      <c r="AU1253" t="s">
        <v>232</v>
      </c>
      <c r="AV1253" t="s">
        <v>122</v>
      </c>
      <c r="AW1253" t="s">
        <v>13</v>
      </c>
      <c r="AX1253" s="53">
        <v>44249</v>
      </c>
      <c r="AY1253" t="s">
        <v>123</v>
      </c>
      <c r="AZ1253" t="s">
        <v>52</v>
      </c>
      <c r="BA1253" t="s">
        <v>53</v>
      </c>
      <c r="BB1253" t="s">
        <v>233</v>
      </c>
      <c r="BC1253" t="s">
        <v>120</v>
      </c>
      <c r="BD1253" t="s">
        <v>124</v>
      </c>
      <c r="BE1253" t="s">
        <v>120</v>
      </c>
    </row>
    <row r="1254" spans="1:57" hidden="1" x14ac:dyDescent="0.3">
      <c r="A1254" s="55">
        <v>44515</v>
      </c>
      <c r="B1254" t="s">
        <v>1</v>
      </c>
      <c r="C1254" t="s">
        <v>32</v>
      </c>
      <c r="D1254" t="s">
        <v>33</v>
      </c>
      <c r="E1254">
        <v>3</v>
      </c>
      <c r="F1254" t="s">
        <v>52</v>
      </c>
      <c r="G1254" t="s">
        <v>53</v>
      </c>
      <c r="H1254" t="s">
        <v>116</v>
      </c>
      <c r="I1254" t="s">
        <v>69</v>
      </c>
      <c r="J1254" s="55">
        <v>44514</v>
      </c>
      <c r="K1254" s="55">
        <v>44515</v>
      </c>
      <c r="L1254">
        <v>4</v>
      </c>
      <c r="M1254" t="s">
        <v>117</v>
      </c>
      <c r="N1254">
        <v>0</v>
      </c>
      <c r="O1254">
        <v>12697140</v>
      </c>
      <c r="P1254" t="s">
        <v>118</v>
      </c>
      <c r="Q1254">
        <v>1184405</v>
      </c>
      <c r="R1254">
        <v>0</v>
      </c>
      <c r="S1254">
        <v>8.3094010020000001E-3</v>
      </c>
      <c r="T1254" s="19">
        <v>225846.65</v>
      </c>
      <c r="U1254" s="19">
        <v>225644.1</v>
      </c>
      <c r="V1254" s="19">
        <f t="shared" si="19"/>
        <v>-202.54999999998836</v>
      </c>
      <c r="W1254">
        <v>0</v>
      </c>
      <c r="X1254">
        <v>0</v>
      </c>
      <c r="Y1254">
        <v>0</v>
      </c>
      <c r="Z1254">
        <v>-202.54999999998799</v>
      </c>
      <c r="AA1254">
        <v>225846.65</v>
      </c>
      <c r="AB1254">
        <v>-8.9684748479000001E-2</v>
      </c>
      <c r="AC1254">
        <v>-0.2331002331</v>
      </c>
      <c r="AD1254" s="55">
        <v>44516.209247685183</v>
      </c>
      <c r="AE1254" s="55">
        <v>44516.336430868054</v>
      </c>
      <c r="AF1254">
        <v>1184405</v>
      </c>
      <c r="AG1254" t="s">
        <v>351</v>
      </c>
      <c r="AH1254" t="s">
        <v>352</v>
      </c>
      <c r="AI1254" t="s">
        <v>120</v>
      </c>
      <c r="AJ1254" t="s">
        <v>120</v>
      </c>
      <c r="AK1254" s="55">
        <v>44516.151192129626</v>
      </c>
      <c r="AL1254" s="55">
        <v>44516.250243055554</v>
      </c>
      <c r="AM1254" t="s">
        <v>1</v>
      </c>
      <c r="AN1254">
        <v>6657604</v>
      </c>
      <c r="AO1254" t="s">
        <v>32</v>
      </c>
      <c r="AP1254" t="s">
        <v>33</v>
      </c>
      <c r="AQ1254">
        <v>3</v>
      </c>
      <c r="AR1254" t="s">
        <v>158</v>
      </c>
      <c r="AS1254" t="s">
        <v>351</v>
      </c>
      <c r="AT1254" s="53">
        <v>36161</v>
      </c>
      <c r="AU1254" t="s">
        <v>238</v>
      </c>
      <c r="AV1254" t="s">
        <v>239</v>
      </c>
      <c r="AW1254" t="s">
        <v>1</v>
      </c>
      <c r="AX1254" s="53">
        <v>44249</v>
      </c>
      <c r="AY1254" t="s">
        <v>123</v>
      </c>
      <c r="AZ1254" t="s">
        <v>52</v>
      </c>
      <c r="BA1254" t="s">
        <v>53</v>
      </c>
      <c r="BB1254" t="s">
        <v>233</v>
      </c>
      <c r="BC1254" t="s">
        <v>120</v>
      </c>
      <c r="BD1254" t="s">
        <v>124</v>
      </c>
      <c r="BE1254" t="s">
        <v>120</v>
      </c>
    </row>
    <row r="1255" spans="1:57" hidden="1" x14ac:dyDescent="0.3">
      <c r="A1255" s="55">
        <v>44515</v>
      </c>
      <c r="B1255" t="s">
        <v>6</v>
      </c>
      <c r="C1255" t="s">
        <v>32</v>
      </c>
      <c r="D1255" t="s">
        <v>353</v>
      </c>
      <c r="E1255">
        <v>3</v>
      </c>
      <c r="F1255" t="s">
        <v>52</v>
      </c>
      <c r="G1255" t="s">
        <v>53</v>
      </c>
      <c r="H1255" t="s">
        <v>116</v>
      </c>
      <c r="I1255" t="s">
        <v>69</v>
      </c>
      <c r="J1255" s="55">
        <v>44514</v>
      </c>
      <c r="K1255" s="55">
        <v>44515</v>
      </c>
      <c r="L1255">
        <v>4</v>
      </c>
      <c r="M1255" t="s">
        <v>117</v>
      </c>
      <c r="N1255">
        <v>0</v>
      </c>
      <c r="O1255">
        <v>12697140</v>
      </c>
      <c r="P1255" t="s">
        <v>118</v>
      </c>
      <c r="Q1255">
        <v>1184548</v>
      </c>
      <c r="R1255">
        <v>0</v>
      </c>
      <c r="S1255">
        <v>5.3127908199999997E-3</v>
      </c>
      <c r="T1255" s="19">
        <v>144399.82</v>
      </c>
      <c r="U1255" s="19">
        <v>150526.96</v>
      </c>
      <c r="V1255" s="19">
        <f t="shared" si="19"/>
        <v>6127.1399999999849</v>
      </c>
      <c r="W1255">
        <v>0</v>
      </c>
      <c r="X1255">
        <v>0</v>
      </c>
      <c r="Y1255">
        <v>0</v>
      </c>
      <c r="Z1255">
        <v>6127.1399999999903</v>
      </c>
      <c r="AA1255">
        <v>144399.82</v>
      </c>
      <c r="AB1255">
        <v>4.2431770344309996</v>
      </c>
      <c r="AC1255">
        <v>4.6551724137930002</v>
      </c>
      <c r="AD1255" s="55">
        <v>44516.209247685183</v>
      </c>
      <c r="AE1255" s="55">
        <v>44516.336430868054</v>
      </c>
      <c r="AF1255">
        <v>1184548</v>
      </c>
      <c r="AG1255" t="s">
        <v>354</v>
      </c>
      <c r="AH1255" t="s">
        <v>355</v>
      </c>
      <c r="AI1255" t="s">
        <v>120</v>
      </c>
      <c r="AJ1255" t="s">
        <v>120</v>
      </c>
      <c r="AK1255" s="55">
        <v>44516.151273148149</v>
      </c>
      <c r="AL1255" s="55">
        <v>44516.250254629631</v>
      </c>
      <c r="AM1255" t="s">
        <v>13</v>
      </c>
      <c r="AN1255">
        <v>585464100</v>
      </c>
      <c r="AO1255" t="s">
        <v>32</v>
      </c>
      <c r="AP1255" t="s">
        <v>353</v>
      </c>
      <c r="AQ1255">
        <v>3</v>
      </c>
      <c r="AR1255" t="s">
        <v>170</v>
      </c>
      <c r="AS1255" t="s">
        <v>354</v>
      </c>
      <c r="AT1255" s="53">
        <v>36161</v>
      </c>
      <c r="AU1255" t="s">
        <v>242</v>
      </c>
      <c r="AV1255" t="s">
        <v>170</v>
      </c>
      <c r="AW1255" t="s">
        <v>6</v>
      </c>
      <c r="AX1255" s="53">
        <v>44249</v>
      </c>
      <c r="AY1255" t="s">
        <v>123</v>
      </c>
      <c r="AZ1255" t="s">
        <v>52</v>
      </c>
      <c r="BA1255" t="s">
        <v>53</v>
      </c>
      <c r="BB1255" t="s">
        <v>233</v>
      </c>
      <c r="BC1255" t="s">
        <v>120</v>
      </c>
      <c r="BD1255" t="s">
        <v>124</v>
      </c>
      <c r="BE1255" t="s">
        <v>120</v>
      </c>
    </row>
    <row r="1256" spans="1:57" hidden="1" x14ac:dyDescent="0.3">
      <c r="A1256" s="55">
        <v>44515</v>
      </c>
      <c r="B1256" t="s">
        <v>13</v>
      </c>
      <c r="C1256" t="s">
        <v>32</v>
      </c>
      <c r="D1256" t="s">
        <v>33</v>
      </c>
      <c r="E1256">
        <v>3</v>
      </c>
      <c r="F1256" t="s">
        <v>52</v>
      </c>
      <c r="G1256" t="s">
        <v>53</v>
      </c>
      <c r="H1256" t="s">
        <v>116</v>
      </c>
      <c r="I1256" t="s">
        <v>69</v>
      </c>
      <c r="J1256" s="55">
        <v>44514</v>
      </c>
      <c r="K1256" s="55">
        <v>44515</v>
      </c>
      <c r="L1256">
        <v>4</v>
      </c>
      <c r="M1256" t="s">
        <v>117</v>
      </c>
      <c r="N1256">
        <v>0</v>
      </c>
      <c r="O1256">
        <v>12697140</v>
      </c>
      <c r="P1256" t="s">
        <v>118</v>
      </c>
      <c r="Q1256">
        <v>1232184</v>
      </c>
      <c r="R1256">
        <v>0</v>
      </c>
      <c r="S1256">
        <v>0.14749007314400001</v>
      </c>
      <c r="T1256" s="19">
        <v>4008729.26</v>
      </c>
      <c r="U1256" s="19">
        <v>3794580.38</v>
      </c>
      <c r="V1256" s="19">
        <f t="shared" si="19"/>
        <v>-214148.87999999989</v>
      </c>
      <c r="W1256">
        <v>-298850.2</v>
      </c>
      <c r="X1256">
        <v>0</v>
      </c>
      <c r="Y1256">
        <v>-298850.2</v>
      </c>
      <c r="Z1256">
        <v>84701.320000000094</v>
      </c>
      <c r="AA1256">
        <v>4008729.26</v>
      </c>
      <c r="AB1256">
        <v>2.1129219387589999</v>
      </c>
      <c r="AC1256">
        <v>2.5164980202380001</v>
      </c>
      <c r="AD1256" s="55">
        <v>44516.209247685183</v>
      </c>
      <c r="AE1256" s="55">
        <v>44516.336430868054</v>
      </c>
      <c r="AF1256">
        <v>1232184</v>
      </c>
      <c r="AG1256" t="s">
        <v>358</v>
      </c>
      <c r="AH1256" t="s">
        <v>359</v>
      </c>
      <c r="AI1256" t="s">
        <v>120</v>
      </c>
      <c r="AJ1256" t="s">
        <v>120</v>
      </c>
      <c r="AK1256" s="55">
        <v>44516.151284722226</v>
      </c>
      <c r="AL1256" s="55">
        <v>44516.250254629631</v>
      </c>
      <c r="AM1256" t="s">
        <v>13</v>
      </c>
      <c r="AN1256">
        <v>852234103</v>
      </c>
      <c r="AO1256" t="s">
        <v>32</v>
      </c>
      <c r="AP1256" t="s">
        <v>33</v>
      </c>
      <c r="AQ1256">
        <v>3</v>
      </c>
      <c r="AR1256" t="s">
        <v>122</v>
      </c>
      <c r="AS1256" t="s">
        <v>358</v>
      </c>
      <c r="AT1256" s="53">
        <v>36161</v>
      </c>
      <c r="AU1256" t="s">
        <v>232</v>
      </c>
      <c r="AV1256" t="s">
        <v>122</v>
      </c>
      <c r="AW1256" t="s">
        <v>13</v>
      </c>
      <c r="AX1256" s="53">
        <v>44249</v>
      </c>
      <c r="AY1256" t="s">
        <v>123</v>
      </c>
      <c r="AZ1256" t="s">
        <v>52</v>
      </c>
      <c r="BA1256" t="s">
        <v>53</v>
      </c>
      <c r="BB1256" t="s">
        <v>233</v>
      </c>
      <c r="BC1256" t="s">
        <v>120</v>
      </c>
      <c r="BD1256" t="s">
        <v>124</v>
      </c>
      <c r="BE1256" t="s">
        <v>120</v>
      </c>
    </row>
    <row r="1257" spans="1:57" hidden="1" x14ac:dyDescent="0.3">
      <c r="A1257" s="55">
        <v>44515</v>
      </c>
      <c r="B1257" t="s">
        <v>4</v>
      </c>
      <c r="C1257" t="s">
        <v>32</v>
      </c>
      <c r="D1257" t="s">
        <v>33</v>
      </c>
      <c r="E1257">
        <v>3</v>
      </c>
      <c r="F1257" t="s">
        <v>52</v>
      </c>
      <c r="G1257" t="s">
        <v>53</v>
      </c>
      <c r="H1257" t="s">
        <v>116</v>
      </c>
      <c r="I1257" t="s">
        <v>69</v>
      </c>
      <c r="J1257" s="55">
        <v>44514</v>
      </c>
      <c r="K1257" s="55">
        <v>44515</v>
      </c>
      <c r="L1257">
        <v>4</v>
      </c>
      <c r="M1257" t="s">
        <v>117</v>
      </c>
      <c r="N1257">
        <v>0</v>
      </c>
      <c r="O1257">
        <v>12697140</v>
      </c>
      <c r="P1257" t="s">
        <v>118</v>
      </c>
      <c r="Q1257">
        <v>1248182</v>
      </c>
      <c r="R1257">
        <v>0</v>
      </c>
      <c r="S1257">
        <v>8.3220317729999996E-3</v>
      </c>
      <c r="T1257" s="19">
        <v>226189.95</v>
      </c>
      <c r="U1257" s="19">
        <v>226550.8</v>
      </c>
      <c r="V1257" s="19">
        <f t="shared" si="19"/>
        <v>360.84999999997672</v>
      </c>
      <c r="W1257">
        <v>0</v>
      </c>
      <c r="X1257">
        <v>0</v>
      </c>
      <c r="Y1257">
        <v>0</v>
      </c>
      <c r="Z1257">
        <v>360.849999999977</v>
      </c>
      <c r="AA1257">
        <v>226189.95</v>
      </c>
      <c r="AB1257">
        <v>0.15953405533699999</v>
      </c>
      <c r="AC1257">
        <v>0.76670317634200003</v>
      </c>
      <c r="AD1257" s="55">
        <v>44516.209247685183</v>
      </c>
      <c r="AE1257" s="55">
        <v>44516.336430868054</v>
      </c>
      <c r="AF1257">
        <v>1248182</v>
      </c>
      <c r="AG1257" t="s">
        <v>360</v>
      </c>
      <c r="AH1257" t="s">
        <v>361</v>
      </c>
      <c r="AI1257" t="s">
        <v>120</v>
      </c>
      <c r="AJ1257" t="s">
        <v>120</v>
      </c>
      <c r="AK1257" s="55">
        <v>44516.151192129626</v>
      </c>
      <c r="AL1257" s="55">
        <v>44516.250243055554</v>
      </c>
      <c r="AM1257" t="s">
        <v>4</v>
      </c>
      <c r="AN1257" t="s">
        <v>362</v>
      </c>
      <c r="AO1257" t="s">
        <v>32</v>
      </c>
      <c r="AP1257" t="s">
        <v>33</v>
      </c>
      <c r="AQ1257">
        <v>3</v>
      </c>
      <c r="AR1257" t="s">
        <v>347</v>
      </c>
      <c r="AS1257" t="s">
        <v>360</v>
      </c>
      <c r="AT1257" s="53">
        <v>36161</v>
      </c>
      <c r="AU1257" t="s">
        <v>348</v>
      </c>
      <c r="AV1257" t="s">
        <v>347</v>
      </c>
      <c r="AW1257" t="s">
        <v>4</v>
      </c>
      <c r="AX1257" s="53">
        <v>44249</v>
      </c>
      <c r="AY1257" t="s">
        <v>123</v>
      </c>
      <c r="AZ1257" t="s">
        <v>52</v>
      </c>
      <c r="BA1257" t="s">
        <v>53</v>
      </c>
      <c r="BB1257" t="s">
        <v>233</v>
      </c>
      <c r="BC1257" t="s">
        <v>120</v>
      </c>
      <c r="BD1257" t="s">
        <v>124</v>
      </c>
      <c r="BE1257" t="s">
        <v>120</v>
      </c>
    </row>
    <row r="1258" spans="1:57" hidden="1" x14ac:dyDescent="0.3">
      <c r="A1258" s="55">
        <v>44515</v>
      </c>
      <c r="B1258" t="s">
        <v>13</v>
      </c>
      <c r="C1258" t="s">
        <v>32</v>
      </c>
      <c r="D1258" t="s">
        <v>33</v>
      </c>
      <c r="E1258">
        <v>3</v>
      </c>
      <c r="F1258" t="s">
        <v>52</v>
      </c>
      <c r="G1258" t="s">
        <v>53</v>
      </c>
      <c r="H1258" t="s">
        <v>116</v>
      </c>
      <c r="I1258" t="s">
        <v>69</v>
      </c>
      <c r="J1258" s="55">
        <v>44514</v>
      </c>
      <c r="K1258" s="55">
        <v>44515</v>
      </c>
      <c r="L1258">
        <v>4</v>
      </c>
      <c r="M1258" t="s">
        <v>117</v>
      </c>
      <c r="N1258">
        <v>0</v>
      </c>
      <c r="O1258">
        <v>12697140</v>
      </c>
      <c r="P1258" t="s">
        <v>118</v>
      </c>
      <c r="Q1258">
        <v>1250185</v>
      </c>
      <c r="R1258">
        <v>0</v>
      </c>
      <c r="S1258">
        <v>4.9396629385000002E-2</v>
      </c>
      <c r="T1258" s="19">
        <v>1342583.3301039999</v>
      </c>
      <c r="U1258" s="19">
        <v>1204816.275102</v>
      </c>
      <c r="V1258" s="19">
        <f t="shared" si="19"/>
        <v>-137767.05500199995</v>
      </c>
      <c r="W1258">
        <v>-123522.63</v>
      </c>
      <c r="X1258">
        <v>0</v>
      </c>
      <c r="Y1258">
        <v>-123522.63</v>
      </c>
      <c r="Z1258">
        <v>-14244.4250019999</v>
      </c>
      <c r="AA1258">
        <v>1342583.3301039999</v>
      </c>
      <c r="AB1258">
        <v>-1.0609713887100001</v>
      </c>
      <c r="AC1258">
        <v>-0.66993953737699996</v>
      </c>
      <c r="AD1258" s="55">
        <v>44516.209247685183</v>
      </c>
      <c r="AE1258" s="55">
        <v>44516.336430868054</v>
      </c>
      <c r="AF1258">
        <v>1250185</v>
      </c>
      <c r="AG1258" t="s">
        <v>363</v>
      </c>
      <c r="AH1258" t="s">
        <v>364</v>
      </c>
      <c r="AI1258" t="s">
        <v>120</v>
      </c>
      <c r="AJ1258" t="s">
        <v>120</v>
      </c>
      <c r="AK1258" s="55">
        <v>44516.151238425926</v>
      </c>
      <c r="AL1258" s="55">
        <v>44516.250243055554</v>
      </c>
      <c r="AM1258" t="s">
        <v>13</v>
      </c>
      <c r="AN1258" t="s">
        <v>365</v>
      </c>
      <c r="AO1258" t="s">
        <v>32</v>
      </c>
      <c r="AP1258" t="s">
        <v>33</v>
      </c>
      <c r="AQ1258">
        <v>3</v>
      </c>
      <c r="AR1258" t="s">
        <v>122</v>
      </c>
      <c r="AS1258" t="s">
        <v>363</v>
      </c>
      <c r="AT1258" s="53">
        <v>36161</v>
      </c>
      <c r="AU1258" t="s">
        <v>232</v>
      </c>
      <c r="AV1258" t="s">
        <v>122</v>
      </c>
      <c r="AW1258" t="s">
        <v>13</v>
      </c>
      <c r="AX1258" s="53">
        <v>44249</v>
      </c>
      <c r="AY1258" t="s">
        <v>123</v>
      </c>
      <c r="AZ1258" t="s">
        <v>52</v>
      </c>
      <c r="BA1258" t="s">
        <v>53</v>
      </c>
      <c r="BB1258" t="s">
        <v>233</v>
      </c>
      <c r="BC1258" t="s">
        <v>120</v>
      </c>
      <c r="BD1258" t="s">
        <v>124</v>
      </c>
      <c r="BE1258" t="s">
        <v>120</v>
      </c>
    </row>
    <row r="1259" spans="1:57" hidden="1" x14ac:dyDescent="0.3">
      <c r="A1259" s="55">
        <v>44515</v>
      </c>
      <c r="B1259" t="s">
        <v>5</v>
      </c>
      <c r="C1259" t="s">
        <v>32</v>
      </c>
      <c r="D1259" t="s">
        <v>33</v>
      </c>
      <c r="E1259">
        <v>3</v>
      </c>
      <c r="F1259" t="s">
        <v>52</v>
      </c>
      <c r="G1259" t="s">
        <v>53</v>
      </c>
      <c r="H1259" t="s">
        <v>116</v>
      </c>
      <c r="I1259" t="s">
        <v>69</v>
      </c>
      <c r="J1259" s="55">
        <v>44514</v>
      </c>
      <c r="K1259" s="55">
        <v>44515</v>
      </c>
      <c r="L1259">
        <v>4</v>
      </c>
      <c r="M1259" t="s">
        <v>117</v>
      </c>
      <c r="N1259">
        <v>0</v>
      </c>
      <c r="O1259">
        <v>12697140</v>
      </c>
      <c r="P1259" t="s">
        <v>118</v>
      </c>
      <c r="Q1259">
        <v>1257181</v>
      </c>
      <c r="R1259">
        <v>0</v>
      </c>
      <c r="S1259">
        <v>8.2202865509999994E-3</v>
      </c>
      <c r="T1259" s="19">
        <v>223424.55</v>
      </c>
      <c r="U1259" s="19">
        <v>228559.53</v>
      </c>
      <c r="V1259" s="19">
        <f t="shared" si="19"/>
        <v>5134.9800000000105</v>
      </c>
      <c r="W1259">
        <v>0</v>
      </c>
      <c r="X1259">
        <v>0</v>
      </c>
      <c r="Y1259">
        <v>0</v>
      </c>
      <c r="Z1259">
        <v>5134.9800000000096</v>
      </c>
      <c r="AA1259">
        <v>223424.55</v>
      </c>
      <c r="AB1259">
        <v>2.2983060724529998</v>
      </c>
      <c r="AC1259">
        <v>2.4197096348440001</v>
      </c>
      <c r="AD1259" s="55">
        <v>44516.209247685183</v>
      </c>
      <c r="AE1259" s="55">
        <v>44516.336430868054</v>
      </c>
      <c r="AF1259">
        <v>1257181</v>
      </c>
      <c r="AG1259" t="s">
        <v>366</v>
      </c>
      <c r="AH1259" t="s">
        <v>367</v>
      </c>
      <c r="AI1259" t="s">
        <v>120</v>
      </c>
      <c r="AJ1259">
        <v>0</v>
      </c>
      <c r="AK1259" s="55">
        <v>44516.151203703703</v>
      </c>
      <c r="AL1259" s="55">
        <v>44516.250243055554</v>
      </c>
      <c r="AM1259" t="s">
        <v>5</v>
      </c>
      <c r="AN1259" t="s">
        <v>368</v>
      </c>
      <c r="AO1259" t="s">
        <v>32</v>
      </c>
      <c r="AP1259" t="s">
        <v>33</v>
      </c>
      <c r="AQ1259">
        <v>3</v>
      </c>
      <c r="AR1259" t="s">
        <v>167</v>
      </c>
      <c r="AS1259" t="s">
        <v>366</v>
      </c>
      <c r="AT1259" s="53">
        <v>36161</v>
      </c>
      <c r="AU1259" t="s">
        <v>241</v>
      </c>
      <c r="AV1259" t="s">
        <v>167</v>
      </c>
      <c r="AW1259" t="s">
        <v>5</v>
      </c>
      <c r="AX1259" s="53">
        <v>44249</v>
      </c>
      <c r="AY1259" t="s">
        <v>123</v>
      </c>
      <c r="AZ1259" t="s">
        <v>52</v>
      </c>
      <c r="BA1259" t="s">
        <v>53</v>
      </c>
      <c r="BB1259" t="s">
        <v>233</v>
      </c>
      <c r="BC1259" t="s">
        <v>120</v>
      </c>
      <c r="BD1259" t="s">
        <v>124</v>
      </c>
      <c r="BE1259" t="s">
        <v>120</v>
      </c>
    </row>
    <row r="1260" spans="1:57" hidden="1" x14ac:dyDescent="0.3">
      <c r="A1260" s="55">
        <v>44515</v>
      </c>
      <c r="B1260" t="s">
        <v>13</v>
      </c>
      <c r="C1260" t="s">
        <v>32</v>
      </c>
      <c r="D1260" t="s">
        <v>33</v>
      </c>
      <c r="E1260">
        <v>3</v>
      </c>
      <c r="F1260" t="s">
        <v>52</v>
      </c>
      <c r="G1260" t="s">
        <v>53</v>
      </c>
      <c r="H1260" t="s">
        <v>116</v>
      </c>
      <c r="I1260" t="s">
        <v>69</v>
      </c>
      <c r="J1260" s="55">
        <v>44514</v>
      </c>
      <c r="K1260" s="55">
        <v>44515</v>
      </c>
      <c r="L1260">
        <v>4</v>
      </c>
      <c r="M1260" t="s">
        <v>117</v>
      </c>
      <c r="N1260">
        <v>0</v>
      </c>
      <c r="O1260">
        <v>12697140</v>
      </c>
      <c r="P1260" t="s">
        <v>118</v>
      </c>
      <c r="Q1260">
        <v>1267181</v>
      </c>
      <c r="R1260">
        <v>0</v>
      </c>
      <c r="S1260">
        <v>0.143552142322</v>
      </c>
      <c r="T1260" s="19">
        <v>3901697.66</v>
      </c>
      <c r="U1260" s="19">
        <v>3608285.15</v>
      </c>
      <c r="V1260" s="19">
        <f t="shared" si="19"/>
        <v>-293412.51000000024</v>
      </c>
      <c r="W1260">
        <v>-284501.73</v>
      </c>
      <c r="X1260">
        <v>0</v>
      </c>
      <c r="Y1260">
        <v>-284501.73</v>
      </c>
      <c r="Z1260">
        <v>-8910.7800000002608</v>
      </c>
      <c r="AA1260">
        <v>3901697.66</v>
      </c>
      <c r="AB1260">
        <v>-0.22838212430800001</v>
      </c>
      <c r="AC1260">
        <v>0.16594067620799999</v>
      </c>
      <c r="AD1260" s="55">
        <v>44516.209247685183</v>
      </c>
      <c r="AE1260" s="55">
        <v>44516.336430868054</v>
      </c>
      <c r="AF1260">
        <v>1267181</v>
      </c>
      <c r="AG1260" t="s">
        <v>369</v>
      </c>
      <c r="AH1260" t="s">
        <v>370</v>
      </c>
      <c r="AI1260" t="s">
        <v>120</v>
      </c>
      <c r="AJ1260">
        <v>0</v>
      </c>
      <c r="AK1260" s="55">
        <v>44516.151238425926</v>
      </c>
      <c r="AL1260" s="55">
        <v>44516.250243055554</v>
      </c>
      <c r="AM1260" t="s">
        <v>13</v>
      </c>
      <c r="AN1260" t="s">
        <v>371</v>
      </c>
      <c r="AO1260" t="s">
        <v>32</v>
      </c>
      <c r="AP1260" t="s">
        <v>33</v>
      </c>
      <c r="AQ1260">
        <v>3</v>
      </c>
      <c r="AR1260" t="s">
        <v>122</v>
      </c>
      <c r="AS1260" t="s">
        <v>369</v>
      </c>
      <c r="AT1260" s="53">
        <v>36161</v>
      </c>
      <c r="AU1260" t="s">
        <v>232</v>
      </c>
      <c r="AV1260" t="s">
        <v>122</v>
      </c>
      <c r="AW1260" t="s">
        <v>13</v>
      </c>
      <c r="AX1260" s="53">
        <v>44249</v>
      </c>
      <c r="AY1260" t="s">
        <v>123</v>
      </c>
      <c r="AZ1260" t="s">
        <v>52</v>
      </c>
      <c r="BA1260" t="s">
        <v>53</v>
      </c>
      <c r="BB1260" t="s">
        <v>233</v>
      </c>
      <c r="BC1260" t="s">
        <v>120</v>
      </c>
      <c r="BD1260" t="s">
        <v>124</v>
      </c>
      <c r="BE1260" t="s">
        <v>120</v>
      </c>
    </row>
    <row r="1261" spans="1:57" hidden="1" x14ac:dyDescent="0.3">
      <c r="A1261" s="55">
        <v>44515</v>
      </c>
      <c r="B1261" t="s">
        <v>5</v>
      </c>
      <c r="C1261" t="s">
        <v>32</v>
      </c>
      <c r="D1261" t="s">
        <v>33</v>
      </c>
      <c r="E1261">
        <v>3</v>
      </c>
      <c r="F1261" t="s">
        <v>52</v>
      </c>
      <c r="G1261" t="s">
        <v>53</v>
      </c>
      <c r="H1261" t="s">
        <v>116</v>
      </c>
      <c r="I1261" t="s">
        <v>69</v>
      </c>
      <c r="J1261" s="55">
        <v>44514</v>
      </c>
      <c r="K1261" s="55">
        <v>44515</v>
      </c>
      <c r="L1261">
        <v>4</v>
      </c>
      <c r="M1261" t="s">
        <v>117</v>
      </c>
      <c r="N1261">
        <v>0</v>
      </c>
      <c r="O1261">
        <v>12697140</v>
      </c>
      <c r="P1261" t="s">
        <v>118</v>
      </c>
      <c r="Q1261">
        <v>1291181</v>
      </c>
      <c r="R1261">
        <v>0</v>
      </c>
      <c r="S1261">
        <v>1.6264030387999999E-2</v>
      </c>
      <c r="T1261" s="19">
        <v>442050.73</v>
      </c>
      <c r="U1261" s="19">
        <v>438050.16</v>
      </c>
      <c r="V1261" s="19">
        <f t="shared" si="19"/>
        <v>-4000.570000000007</v>
      </c>
      <c r="W1261">
        <v>0</v>
      </c>
      <c r="X1261">
        <v>0</v>
      </c>
      <c r="Y1261">
        <v>0</v>
      </c>
      <c r="Z1261">
        <v>-4000.5700000000102</v>
      </c>
      <c r="AA1261">
        <v>442050.73</v>
      </c>
      <c r="AB1261">
        <v>-0.90500246430999998</v>
      </c>
      <c r="AC1261">
        <v>-0.78740157480299999</v>
      </c>
      <c r="AD1261" s="55">
        <v>44516.209247685183</v>
      </c>
      <c r="AE1261" s="55">
        <v>44516.336430868054</v>
      </c>
      <c r="AF1261">
        <v>1291181</v>
      </c>
      <c r="AG1261" t="s">
        <v>372</v>
      </c>
      <c r="AH1261" t="s">
        <v>373</v>
      </c>
      <c r="AI1261" t="s">
        <v>120</v>
      </c>
      <c r="AJ1261" t="s">
        <v>120</v>
      </c>
      <c r="AK1261" s="55">
        <v>44516.151203703703</v>
      </c>
      <c r="AL1261" s="55">
        <v>44516.250243055554</v>
      </c>
      <c r="AM1261" t="s">
        <v>5</v>
      </c>
      <c r="AN1261" t="s">
        <v>374</v>
      </c>
      <c r="AO1261" t="s">
        <v>32</v>
      </c>
      <c r="AP1261" t="s">
        <v>33</v>
      </c>
      <c r="AQ1261">
        <v>3</v>
      </c>
      <c r="AR1261" t="s">
        <v>167</v>
      </c>
      <c r="AS1261" t="s">
        <v>372</v>
      </c>
      <c r="AT1261" s="53">
        <v>36161</v>
      </c>
      <c r="AU1261" t="s">
        <v>241</v>
      </c>
      <c r="AV1261" t="s">
        <v>167</v>
      </c>
      <c r="AW1261" t="s">
        <v>5</v>
      </c>
      <c r="AX1261" s="53">
        <v>44249</v>
      </c>
      <c r="AY1261" t="s">
        <v>123</v>
      </c>
      <c r="AZ1261" t="s">
        <v>52</v>
      </c>
      <c r="BA1261" t="s">
        <v>53</v>
      </c>
      <c r="BB1261" t="s">
        <v>233</v>
      </c>
      <c r="BC1261" t="s">
        <v>120</v>
      </c>
      <c r="BD1261" t="s">
        <v>124</v>
      </c>
      <c r="BE1261" t="s">
        <v>120</v>
      </c>
    </row>
    <row r="1262" spans="1:57" hidden="1" x14ac:dyDescent="0.3">
      <c r="A1262" s="55">
        <v>44515</v>
      </c>
      <c r="B1262" t="s">
        <v>13</v>
      </c>
      <c r="C1262" t="s">
        <v>32</v>
      </c>
      <c r="D1262" t="s">
        <v>33</v>
      </c>
      <c r="E1262">
        <v>3</v>
      </c>
      <c r="F1262" t="s">
        <v>52</v>
      </c>
      <c r="G1262" t="s">
        <v>53</v>
      </c>
      <c r="H1262" t="s">
        <v>116</v>
      </c>
      <c r="I1262" t="s">
        <v>69</v>
      </c>
      <c r="J1262" s="55">
        <v>44514</v>
      </c>
      <c r="K1262" s="55">
        <v>44515</v>
      </c>
      <c r="L1262">
        <v>4</v>
      </c>
      <c r="M1262" t="s">
        <v>117</v>
      </c>
      <c r="N1262">
        <v>0</v>
      </c>
      <c r="O1262">
        <v>12697140</v>
      </c>
      <c r="P1262" t="s">
        <v>118</v>
      </c>
      <c r="Q1262">
        <v>1366181</v>
      </c>
      <c r="R1262">
        <v>0</v>
      </c>
      <c r="S1262">
        <v>1.9851866991E-2</v>
      </c>
      <c r="T1262" s="19">
        <v>539566.89</v>
      </c>
      <c r="U1262" s="19">
        <v>537736.30000000005</v>
      </c>
      <c r="V1262" s="19">
        <f t="shared" si="19"/>
        <v>-1830.5899999999674</v>
      </c>
      <c r="W1262">
        <v>0</v>
      </c>
      <c r="X1262">
        <v>0</v>
      </c>
      <c r="Y1262">
        <v>0</v>
      </c>
      <c r="Z1262">
        <v>-1830.5899999999699</v>
      </c>
      <c r="AA1262">
        <v>539566.89</v>
      </c>
      <c r="AB1262">
        <v>-0.339270261746</v>
      </c>
      <c r="AC1262">
        <v>5.4614964500000002E-2</v>
      </c>
      <c r="AD1262" s="55">
        <v>44516.209247685183</v>
      </c>
      <c r="AE1262" s="55">
        <v>44516.336430868054</v>
      </c>
      <c r="AF1262">
        <v>1366181</v>
      </c>
      <c r="AG1262" t="s">
        <v>383</v>
      </c>
      <c r="AH1262" t="s">
        <v>384</v>
      </c>
      <c r="AI1262" t="s">
        <v>120</v>
      </c>
      <c r="AJ1262">
        <v>0</v>
      </c>
      <c r="AK1262" s="55">
        <v>44516.151273148149</v>
      </c>
      <c r="AL1262" s="55">
        <v>44516.250254629631</v>
      </c>
      <c r="AM1262" t="s">
        <v>13</v>
      </c>
      <c r="AN1262" t="s">
        <v>385</v>
      </c>
      <c r="AO1262" t="s">
        <v>32</v>
      </c>
      <c r="AP1262" t="s">
        <v>33</v>
      </c>
      <c r="AQ1262">
        <v>3</v>
      </c>
      <c r="AR1262" t="s">
        <v>122</v>
      </c>
      <c r="AS1262" t="s">
        <v>383</v>
      </c>
      <c r="AT1262" s="53">
        <v>36161</v>
      </c>
      <c r="AU1262" t="s">
        <v>232</v>
      </c>
      <c r="AV1262" t="s">
        <v>122</v>
      </c>
      <c r="AW1262" t="s">
        <v>13</v>
      </c>
      <c r="AX1262" s="53">
        <v>44249</v>
      </c>
      <c r="AY1262" t="s">
        <v>123</v>
      </c>
      <c r="AZ1262" t="s">
        <v>52</v>
      </c>
      <c r="BA1262" t="s">
        <v>53</v>
      </c>
      <c r="BB1262" t="s">
        <v>233</v>
      </c>
      <c r="BC1262" t="s">
        <v>120</v>
      </c>
      <c r="BD1262" t="s">
        <v>124</v>
      </c>
      <c r="BE1262" t="s">
        <v>120</v>
      </c>
    </row>
    <row r="1263" spans="1:57" hidden="1" x14ac:dyDescent="0.3">
      <c r="A1263" s="55">
        <v>44515</v>
      </c>
      <c r="B1263" t="s">
        <v>8</v>
      </c>
      <c r="C1263" t="s">
        <v>32</v>
      </c>
      <c r="D1263" t="s">
        <v>33</v>
      </c>
      <c r="E1263">
        <v>3</v>
      </c>
      <c r="F1263" t="s">
        <v>52</v>
      </c>
      <c r="G1263" t="s">
        <v>53</v>
      </c>
      <c r="H1263" t="s">
        <v>116</v>
      </c>
      <c r="I1263" t="s">
        <v>69</v>
      </c>
      <c r="J1263" s="55">
        <v>44514</v>
      </c>
      <c r="K1263" s="55">
        <v>44515</v>
      </c>
      <c r="L1263">
        <v>4</v>
      </c>
      <c r="M1263" t="s">
        <v>117</v>
      </c>
      <c r="N1263">
        <v>0</v>
      </c>
      <c r="O1263">
        <v>12697140</v>
      </c>
      <c r="P1263" t="s">
        <v>118</v>
      </c>
      <c r="Q1263">
        <v>1435186</v>
      </c>
      <c r="R1263">
        <v>0</v>
      </c>
      <c r="S1263">
        <v>8.7932246980000003E-3</v>
      </c>
      <c r="T1263" s="19">
        <v>238996.81100873201</v>
      </c>
      <c r="U1263" s="19">
        <v>233917.55516999299</v>
      </c>
      <c r="V1263" s="19">
        <f t="shared" si="19"/>
        <v>-5079.2558387390163</v>
      </c>
      <c r="W1263">
        <v>0</v>
      </c>
      <c r="X1263">
        <v>0</v>
      </c>
      <c r="Y1263">
        <v>0</v>
      </c>
      <c r="Z1263">
        <v>-5079.25583873902</v>
      </c>
      <c r="AA1263">
        <v>238996.81100873201</v>
      </c>
      <c r="AB1263">
        <v>-2.125240005212</v>
      </c>
      <c r="AC1263">
        <v>-1.7211703958689999</v>
      </c>
      <c r="AD1263" s="55">
        <v>44516.209247685183</v>
      </c>
      <c r="AE1263" s="55">
        <v>44516.336430868054</v>
      </c>
      <c r="AF1263">
        <v>1435186</v>
      </c>
      <c r="AG1263" t="s">
        <v>386</v>
      </c>
      <c r="AH1263">
        <v>7186</v>
      </c>
      <c r="AI1263" t="s">
        <v>120</v>
      </c>
      <c r="AJ1263" t="s">
        <v>120</v>
      </c>
      <c r="AK1263" s="55">
        <v>44516.151226851849</v>
      </c>
      <c r="AL1263" s="55">
        <v>44516.250243055554</v>
      </c>
      <c r="AM1263" t="s">
        <v>8</v>
      </c>
      <c r="AN1263" t="s">
        <v>387</v>
      </c>
      <c r="AO1263" t="s">
        <v>32</v>
      </c>
      <c r="AP1263" t="s">
        <v>33</v>
      </c>
      <c r="AQ1263">
        <v>3</v>
      </c>
      <c r="AR1263" t="s">
        <v>161</v>
      </c>
      <c r="AS1263" t="s">
        <v>386</v>
      </c>
      <c r="AT1263" s="53">
        <v>36161</v>
      </c>
      <c r="AU1263" t="s">
        <v>240</v>
      </c>
      <c r="AV1263" t="s">
        <v>161</v>
      </c>
      <c r="AW1263" t="s">
        <v>8</v>
      </c>
      <c r="AX1263" s="53">
        <v>44249</v>
      </c>
      <c r="AY1263" t="s">
        <v>123</v>
      </c>
      <c r="AZ1263" t="s">
        <v>52</v>
      </c>
      <c r="BA1263" t="s">
        <v>53</v>
      </c>
      <c r="BB1263" t="s">
        <v>233</v>
      </c>
      <c r="BC1263" t="s">
        <v>120</v>
      </c>
      <c r="BD1263" t="s">
        <v>124</v>
      </c>
      <c r="BE1263" t="s">
        <v>120</v>
      </c>
    </row>
    <row r="1264" spans="1:57" hidden="1" x14ac:dyDescent="0.3">
      <c r="A1264" s="55">
        <v>44515</v>
      </c>
      <c r="B1264" t="s">
        <v>13</v>
      </c>
      <c r="C1264" t="s">
        <v>32</v>
      </c>
      <c r="D1264" t="s">
        <v>33</v>
      </c>
      <c r="E1264">
        <v>3</v>
      </c>
      <c r="F1264" t="s">
        <v>52</v>
      </c>
      <c r="G1264" t="s">
        <v>53</v>
      </c>
      <c r="H1264" t="s">
        <v>116</v>
      </c>
      <c r="I1264" t="s">
        <v>69</v>
      </c>
      <c r="J1264" s="55">
        <v>44514</v>
      </c>
      <c r="K1264" s="55">
        <v>44515</v>
      </c>
      <c r="L1264">
        <v>4</v>
      </c>
      <c r="M1264" t="s">
        <v>117</v>
      </c>
      <c r="N1264">
        <v>0</v>
      </c>
      <c r="O1264">
        <v>12697140</v>
      </c>
      <c r="P1264" t="s">
        <v>118</v>
      </c>
      <c r="Q1264">
        <v>1487181</v>
      </c>
      <c r="R1264">
        <v>0</v>
      </c>
      <c r="S1264">
        <v>9.9810517450000004E-3</v>
      </c>
      <c r="T1264" s="19">
        <v>271281.53999999998</v>
      </c>
      <c r="U1264" s="19">
        <v>147302.39999999999</v>
      </c>
      <c r="V1264" s="19">
        <f t="shared" si="19"/>
        <v>-123979.13999999998</v>
      </c>
      <c r="W1264">
        <v>-124962.7</v>
      </c>
      <c r="X1264">
        <v>0</v>
      </c>
      <c r="Y1264">
        <v>-124962.7</v>
      </c>
      <c r="Z1264">
        <v>983.560000000012</v>
      </c>
      <c r="AA1264">
        <v>271281.53999999998</v>
      </c>
      <c r="AB1264">
        <v>0.362560607699</v>
      </c>
      <c r="AC1264">
        <v>0.75921908893699996</v>
      </c>
      <c r="AD1264" s="55">
        <v>44516.209247685183</v>
      </c>
      <c r="AE1264" s="55">
        <v>44516.336430868054</v>
      </c>
      <c r="AF1264">
        <v>1487181</v>
      </c>
      <c r="AG1264" t="s">
        <v>388</v>
      </c>
      <c r="AH1264" t="s">
        <v>389</v>
      </c>
      <c r="AI1264" t="s">
        <v>120</v>
      </c>
      <c r="AJ1264" t="s">
        <v>120</v>
      </c>
      <c r="AK1264" s="55">
        <v>44516.151273148149</v>
      </c>
      <c r="AL1264" s="55">
        <v>44516.250254629631</v>
      </c>
      <c r="AM1264" t="s">
        <v>13</v>
      </c>
      <c r="AN1264">
        <v>531229409</v>
      </c>
      <c r="AO1264" t="s">
        <v>32</v>
      </c>
      <c r="AP1264" t="s">
        <v>33</v>
      </c>
      <c r="AQ1264">
        <v>3</v>
      </c>
      <c r="AR1264" t="s">
        <v>122</v>
      </c>
      <c r="AS1264" t="s">
        <v>388</v>
      </c>
      <c r="AT1264" s="53">
        <v>36161</v>
      </c>
      <c r="AU1264" t="s">
        <v>232</v>
      </c>
      <c r="AV1264" t="s">
        <v>122</v>
      </c>
      <c r="AW1264" t="s">
        <v>13</v>
      </c>
      <c r="AX1264" s="53">
        <v>44249</v>
      </c>
      <c r="AY1264" t="s">
        <v>123</v>
      </c>
      <c r="AZ1264" t="s">
        <v>52</v>
      </c>
      <c r="BA1264" t="s">
        <v>53</v>
      </c>
      <c r="BB1264" t="s">
        <v>233</v>
      </c>
      <c r="BC1264" t="s">
        <v>120</v>
      </c>
      <c r="BD1264" t="s">
        <v>124</v>
      </c>
      <c r="BE1264" t="s">
        <v>120</v>
      </c>
    </row>
    <row r="1265" spans="1:57" hidden="1" x14ac:dyDescent="0.3">
      <c r="A1265" s="55">
        <v>44515</v>
      </c>
      <c r="B1265" t="s">
        <v>13</v>
      </c>
      <c r="C1265" t="s">
        <v>32</v>
      </c>
      <c r="D1265" t="s">
        <v>33</v>
      </c>
      <c r="E1265">
        <v>3</v>
      </c>
      <c r="F1265" t="s">
        <v>52</v>
      </c>
      <c r="G1265" t="s">
        <v>53</v>
      </c>
      <c r="H1265" t="s">
        <v>116</v>
      </c>
      <c r="I1265" t="s">
        <v>69</v>
      </c>
      <c r="J1265" s="55">
        <v>44514</v>
      </c>
      <c r="K1265" s="55">
        <v>44515</v>
      </c>
      <c r="L1265">
        <v>4</v>
      </c>
      <c r="M1265" t="s">
        <v>117</v>
      </c>
      <c r="N1265">
        <v>0</v>
      </c>
      <c r="O1265">
        <v>12697140</v>
      </c>
      <c r="P1265" t="s">
        <v>118</v>
      </c>
      <c r="Q1265">
        <v>1487182</v>
      </c>
      <c r="R1265">
        <v>0</v>
      </c>
      <c r="S1265">
        <v>1.5083637909000001E-2</v>
      </c>
      <c r="T1265" s="19">
        <v>409968.07</v>
      </c>
      <c r="U1265" s="19">
        <v>412659.64</v>
      </c>
      <c r="V1265" s="19">
        <f t="shared" si="19"/>
        <v>2691.570000000007</v>
      </c>
      <c r="W1265">
        <v>0</v>
      </c>
      <c r="X1265">
        <v>0</v>
      </c>
      <c r="Y1265">
        <v>0</v>
      </c>
      <c r="Z1265">
        <v>2691.5700000000102</v>
      </c>
      <c r="AA1265">
        <v>409968.07</v>
      </c>
      <c r="AB1265">
        <v>0.65653161720599995</v>
      </c>
      <c r="AC1265">
        <v>1.0543537538629999</v>
      </c>
      <c r="AD1265" s="55">
        <v>44516.209247685183</v>
      </c>
      <c r="AE1265" s="55">
        <v>44516.336430868054</v>
      </c>
      <c r="AF1265">
        <v>1487182</v>
      </c>
      <c r="AG1265" t="s">
        <v>388</v>
      </c>
      <c r="AH1265" t="s">
        <v>390</v>
      </c>
      <c r="AI1265" t="s">
        <v>120</v>
      </c>
      <c r="AJ1265" t="s">
        <v>120</v>
      </c>
      <c r="AK1265" s="55">
        <v>44516.151273148149</v>
      </c>
      <c r="AL1265" s="55">
        <v>44516.250254629631</v>
      </c>
      <c r="AM1265" t="s">
        <v>13</v>
      </c>
      <c r="AN1265">
        <v>531229607</v>
      </c>
      <c r="AO1265" t="s">
        <v>32</v>
      </c>
      <c r="AP1265" t="s">
        <v>33</v>
      </c>
      <c r="AQ1265">
        <v>3</v>
      </c>
      <c r="AR1265" t="s">
        <v>122</v>
      </c>
      <c r="AS1265" t="s">
        <v>388</v>
      </c>
      <c r="AT1265" s="53">
        <v>36161</v>
      </c>
      <c r="AU1265" t="s">
        <v>232</v>
      </c>
      <c r="AV1265" t="s">
        <v>122</v>
      </c>
      <c r="AW1265" t="s">
        <v>13</v>
      </c>
      <c r="AX1265" s="53">
        <v>44249</v>
      </c>
      <c r="AY1265" t="s">
        <v>123</v>
      </c>
      <c r="AZ1265" t="s">
        <v>52</v>
      </c>
      <c r="BA1265" t="s">
        <v>53</v>
      </c>
      <c r="BB1265" t="s">
        <v>233</v>
      </c>
      <c r="BC1265" t="s">
        <v>120</v>
      </c>
      <c r="BD1265" t="s">
        <v>124</v>
      </c>
      <c r="BE1265" t="s">
        <v>120</v>
      </c>
    </row>
    <row r="1266" spans="1:57" hidden="1" x14ac:dyDescent="0.3">
      <c r="A1266" s="55">
        <v>44515</v>
      </c>
      <c r="B1266" t="s">
        <v>13</v>
      </c>
      <c r="C1266" t="s">
        <v>32</v>
      </c>
      <c r="D1266" t="s">
        <v>33</v>
      </c>
      <c r="E1266">
        <v>3</v>
      </c>
      <c r="F1266" t="s">
        <v>52</v>
      </c>
      <c r="G1266" t="s">
        <v>53</v>
      </c>
      <c r="H1266" t="s">
        <v>116</v>
      </c>
      <c r="I1266" t="s">
        <v>69</v>
      </c>
      <c r="J1266" s="55">
        <v>44514</v>
      </c>
      <c r="K1266" s="55">
        <v>44515</v>
      </c>
      <c r="L1266">
        <v>4</v>
      </c>
      <c r="M1266" t="s">
        <v>117</v>
      </c>
      <c r="N1266">
        <v>0</v>
      </c>
      <c r="O1266">
        <v>12697140</v>
      </c>
      <c r="P1266" t="s">
        <v>118</v>
      </c>
      <c r="Q1266">
        <v>1487184</v>
      </c>
      <c r="R1266">
        <v>0</v>
      </c>
      <c r="S1266">
        <v>2.0962313401E-2</v>
      </c>
      <c r="T1266" s="19">
        <v>569748.43999999994</v>
      </c>
      <c r="U1266" s="19">
        <v>452283.84</v>
      </c>
      <c r="V1266" s="19">
        <f t="shared" si="19"/>
        <v>-117464.59999999992</v>
      </c>
      <c r="W1266">
        <v>-125393.75</v>
      </c>
      <c r="X1266">
        <v>0</v>
      </c>
      <c r="Y1266">
        <v>-125393.75</v>
      </c>
      <c r="Z1266">
        <v>7929.1500000000797</v>
      </c>
      <c r="AA1266">
        <v>569748.43999999994</v>
      </c>
      <c r="AB1266">
        <v>1.391693147944</v>
      </c>
      <c r="AC1266">
        <v>1.7924206213730001</v>
      </c>
      <c r="AD1266" s="55">
        <v>44516.209247685183</v>
      </c>
      <c r="AE1266" s="55">
        <v>44516.336430868054</v>
      </c>
      <c r="AF1266">
        <v>1487184</v>
      </c>
      <c r="AG1266" t="s">
        <v>391</v>
      </c>
      <c r="AH1266" t="s">
        <v>392</v>
      </c>
      <c r="AI1266" t="s">
        <v>120</v>
      </c>
      <c r="AJ1266" t="s">
        <v>120</v>
      </c>
      <c r="AK1266" s="55">
        <v>44516.151273148149</v>
      </c>
      <c r="AL1266" s="55">
        <v>44516.250254629631</v>
      </c>
      <c r="AM1266" t="s">
        <v>13</v>
      </c>
      <c r="AN1266">
        <v>531229854</v>
      </c>
      <c r="AO1266" t="s">
        <v>32</v>
      </c>
      <c r="AP1266" t="s">
        <v>33</v>
      </c>
      <c r="AQ1266">
        <v>3</v>
      </c>
      <c r="AR1266" t="s">
        <v>122</v>
      </c>
      <c r="AS1266" t="s">
        <v>391</v>
      </c>
      <c r="AT1266" s="53">
        <v>36161</v>
      </c>
      <c r="AU1266" t="s">
        <v>232</v>
      </c>
      <c r="AV1266" t="s">
        <v>122</v>
      </c>
      <c r="AW1266" t="s">
        <v>13</v>
      </c>
      <c r="AX1266" s="53">
        <v>44249</v>
      </c>
      <c r="AY1266" t="s">
        <v>123</v>
      </c>
      <c r="AZ1266" t="s">
        <v>52</v>
      </c>
      <c r="BA1266" t="s">
        <v>53</v>
      </c>
      <c r="BB1266" t="s">
        <v>233</v>
      </c>
      <c r="BC1266" t="s">
        <v>120</v>
      </c>
      <c r="BD1266" t="s">
        <v>124</v>
      </c>
      <c r="BE1266" t="s">
        <v>120</v>
      </c>
    </row>
    <row r="1267" spans="1:57" hidden="1" x14ac:dyDescent="0.3">
      <c r="A1267" s="55">
        <v>44515</v>
      </c>
      <c r="B1267" t="s">
        <v>13</v>
      </c>
      <c r="C1267" t="s">
        <v>32</v>
      </c>
      <c r="D1267" t="s">
        <v>33</v>
      </c>
      <c r="E1267">
        <v>3</v>
      </c>
      <c r="F1267" t="s">
        <v>52</v>
      </c>
      <c r="G1267" t="s">
        <v>53</v>
      </c>
      <c r="H1267" t="s">
        <v>116</v>
      </c>
      <c r="I1267" t="s">
        <v>69</v>
      </c>
      <c r="J1267" s="55">
        <v>44514</v>
      </c>
      <c r="K1267" s="55">
        <v>44515</v>
      </c>
      <c r="L1267">
        <v>4</v>
      </c>
      <c r="M1267" t="s">
        <v>117</v>
      </c>
      <c r="N1267">
        <v>0</v>
      </c>
      <c r="O1267">
        <v>12697140</v>
      </c>
      <c r="P1267" t="s">
        <v>118</v>
      </c>
      <c r="Q1267">
        <v>1510181</v>
      </c>
      <c r="R1267">
        <v>0</v>
      </c>
      <c r="S1267">
        <v>0.18079232366699999</v>
      </c>
      <c r="T1267" s="19">
        <v>4913872.93</v>
      </c>
      <c r="U1267" s="19">
        <v>4596049.6399999997</v>
      </c>
      <c r="V1267" s="19">
        <f t="shared" si="19"/>
        <v>-317823.29000000004</v>
      </c>
      <c r="W1267">
        <v>-362391.9</v>
      </c>
      <c r="X1267">
        <v>0</v>
      </c>
      <c r="Y1267">
        <v>-362391.9</v>
      </c>
      <c r="Z1267">
        <v>44568.61</v>
      </c>
      <c r="AA1267">
        <v>4913872.93</v>
      </c>
      <c r="AB1267">
        <v>0.90699557426300004</v>
      </c>
      <c r="AC1267">
        <v>1.3058055408510001</v>
      </c>
      <c r="AD1267" s="55">
        <v>44516.209247685183</v>
      </c>
      <c r="AE1267" s="55">
        <v>44516.336430868054</v>
      </c>
      <c r="AF1267">
        <v>1510181</v>
      </c>
      <c r="AG1267" t="s">
        <v>437</v>
      </c>
      <c r="AH1267" t="s">
        <v>438</v>
      </c>
      <c r="AI1267" t="s">
        <v>120</v>
      </c>
      <c r="AJ1267">
        <v>0</v>
      </c>
      <c r="AK1267" s="55">
        <v>44516.151284722226</v>
      </c>
      <c r="AL1267" s="55">
        <v>44516.250254629631</v>
      </c>
      <c r="AM1267" t="s">
        <v>13</v>
      </c>
      <c r="AN1267" t="s">
        <v>439</v>
      </c>
      <c r="AO1267" t="s">
        <v>32</v>
      </c>
      <c r="AP1267" t="s">
        <v>33</v>
      </c>
      <c r="AQ1267">
        <v>3</v>
      </c>
      <c r="AR1267" t="s">
        <v>122</v>
      </c>
      <c r="AS1267" t="s">
        <v>437</v>
      </c>
      <c r="AT1267" s="53">
        <v>36161</v>
      </c>
      <c r="AU1267" t="s">
        <v>232</v>
      </c>
      <c r="AV1267" t="s">
        <v>122</v>
      </c>
      <c r="AW1267" t="s">
        <v>13</v>
      </c>
      <c r="AX1267" s="53">
        <v>44249</v>
      </c>
      <c r="AY1267" t="s">
        <v>123</v>
      </c>
      <c r="AZ1267" t="s">
        <v>52</v>
      </c>
      <c r="BA1267" t="s">
        <v>53</v>
      </c>
      <c r="BB1267" t="s">
        <v>233</v>
      </c>
      <c r="BC1267" t="s">
        <v>120</v>
      </c>
      <c r="BD1267" t="s">
        <v>124</v>
      </c>
      <c r="BE1267" t="s">
        <v>120</v>
      </c>
    </row>
    <row r="1268" spans="1:57" hidden="1" x14ac:dyDescent="0.3">
      <c r="A1268" s="55">
        <v>44515</v>
      </c>
      <c r="B1268" t="s">
        <v>4</v>
      </c>
      <c r="C1268" t="s">
        <v>32</v>
      </c>
      <c r="D1268" t="s">
        <v>33</v>
      </c>
      <c r="E1268">
        <v>3</v>
      </c>
      <c r="F1268" t="s">
        <v>52</v>
      </c>
      <c r="G1268" t="s">
        <v>53</v>
      </c>
      <c r="H1268" t="s">
        <v>116</v>
      </c>
      <c r="I1268" t="s">
        <v>69</v>
      </c>
      <c r="J1268" s="55">
        <v>44514</v>
      </c>
      <c r="K1268" s="55">
        <v>44515</v>
      </c>
      <c r="L1268">
        <v>4</v>
      </c>
      <c r="M1268" t="s">
        <v>117</v>
      </c>
      <c r="N1268">
        <v>0</v>
      </c>
      <c r="O1268">
        <v>12697140</v>
      </c>
      <c r="P1268" t="s">
        <v>118</v>
      </c>
      <c r="Q1268">
        <v>1533185</v>
      </c>
      <c r="R1268">
        <v>0</v>
      </c>
      <c r="S1268">
        <v>2.4834567157000002E-2</v>
      </c>
      <c r="T1268" s="19">
        <v>674994.96</v>
      </c>
      <c r="U1268" s="19">
        <v>674326.3</v>
      </c>
      <c r="V1268" s="19">
        <f t="shared" si="19"/>
        <v>-668.65999999991618</v>
      </c>
      <c r="W1268">
        <v>0</v>
      </c>
      <c r="X1268">
        <v>0</v>
      </c>
      <c r="Y1268">
        <v>0</v>
      </c>
      <c r="Z1268">
        <v>-668.65999999991595</v>
      </c>
      <c r="AA1268">
        <v>674994.96</v>
      </c>
      <c r="AB1268">
        <v>-9.9061480399999999E-2</v>
      </c>
      <c r="AC1268">
        <v>0.50654284508199998</v>
      </c>
      <c r="AD1268" s="55">
        <v>44516.209247685183</v>
      </c>
      <c r="AE1268" s="55">
        <v>44516.336430868054</v>
      </c>
      <c r="AF1268">
        <v>1533185</v>
      </c>
      <c r="AG1268" t="s">
        <v>468</v>
      </c>
      <c r="AH1268" t="s">
        <v>469</v>
      </c>
      <c r="AI1268" t="s">
        <v>120</v>
      </c>
      <c r="AJ1268" t="s">
        <v>120</v>
      </c>
      <c r="AK1268" s="55">
        <v>44516.151192129626</v>
      </c>
      <c r="AL1268" s="55">
        <v>44516.250243055554</v>
      </c>
      <c r="AM1268" t="s">
        <v>4</v>
      </c>
      <c r="AN1268" t="s">
        <v>470</v>
      </c>
      <c r="AO1268" t="s">
        <v>32</v>
      </c>
      <c r="AP1268" t="s">
        <v>33</v>
      </c>
      <c r="AQ1268">
        <v>3</v>
      </c>
      <c r="AR1268" t="s">
        <v>197</v>
      </c>
      <c r="AS1268" t="s">
        <v>468</v>
      </c>
      <c r="AT1268" s="53">
        <v>36161</v>
      </c>
      <c r="AU1268" t="s">
        <v>248</v>
      </c>
      <c r="AV1268" t="s">
        <v>197</v>
      </c>
      <c r="AW1268" t="s">
        <v>4</v>
      </c>
      <c r="AX1268" s="53">
        <v>44249</v>
      </c>
      <c r="AY1268" t="s">
        <v>123</v>
      </c>
      <c r="AZ1268" t="s">
        <v>52</v>
      </c>
      <c r="BA1268" t="s">
        <v>53</v>
      </c>
      <c r="BB1268" t="s">
        <v>233</v>
      </c>
      <c r="BC1268" t="s">
        <v>120</v>
      </c>
      <c r="BD1268" t="s">
        <v>124</v>
      </c>
      <c r="BE1268" t="s">
        <v>120</v>
      </c>
    </row>
    <row r="1269" spans="1:57" hidden="1" x14ac:dyDescent="0.3">
      <c r="A1269" s="55">
        <v>44515</v>
      </c>
      <c r="B1269" t="s">
        <v>13</v>
      </c>
      <c r="C1269" t="s">
        <v>32</v>
      </c>
      <c r="D1269" t="s">
        <v>33</v>
      </c>
      <c r="E1269">
        <v>3</v>
      </c>
      <c r="F1269" t="s">
        <v>52</v>
      </c>
      <c r="G1269" t="s">
        <v>53</v>
      </c>
      <c r="H1269" t="s">
        <v>116</v>
      </c>
      <c r="I1269" t="s">
        <v>69</v>
      </c>
      <c r="J1269" s="55">
        <v>44514</v>
      </c>
      <c r="K1269" s="55">
        <v>44515</v>
      </c>
      <c r="L1269">
        <v>4</v>
      </c>
      <c r="M1269" t="s">
        <v>117</v>
      </c>
      <c r="N1269">
        <v>0</v>
      </c>
      <c r="O1269">
        <v>12697140</v>
      </c>
      <c r="P1269" t="s">
        <v>118</v>
      </c>
      <c r="Q1269">
        <v>1560181</v>
      </c>
      <c r="R1269">
        <v>0</v>
      </c>
      <c r="S1269">
        <v>0.15071726977200001</v>
      </c>
      <c r="T1269" s="19">
        <v>4096443.35</v>
      </c>
      <c r="U1269" s="19">
        <v>3801985.7</v>
      </c>
      <c r="V1269" s="19">
        <f t="shared" si="19"/>
        <v>-294457.64999999991</v>
      </c>
      <c r="W1269">
        <v>-299403.12</v>
      </c>
      <c r="X1269">
        <v>0</v>
      </c>
      <c r="Y1269">
        <v>-299403.12</v>
      </c>
      <c r="Z1269">
        <v>4945.4700000000903</v>
      </c>
      <c r="AA1269">
        <v>4096443.35</v>
      </c>
      <c r="AB1269">
        <v>0.12072594632600001</v>
      </c>
      <c r="AC1269">
        <v>0.51642851962000003</v>
      </c>
      <c r="AD1269" s="55">
        <v>44516.209247685183</v>
      </c>
      <c r="AE1269" s="55">
        <v>44516.336430868054</v>
      </c>
      <c r="AF1269">
        <v>1560181</v>
      </c>
      <c r="AG1269" t="s">
        <v>513</v>
      </c>
      <c r="AH1269" t="s">
        <v>514</v>
      </c>
      <c r="AI1269" t="s">
        <v>120</v>
      </c>
      <c r="AJ1269" t="s">
        <v>120</v>
      </c>
      <c r="AK1269" s="55">
        <v>44516.151261574072</v>
      </c>
      <c r="AL1269" s="55">
        <v>44516.250254629631</v>
      </c>
      <c r="AM1269" t="s">
        <v>13</v>
      </c>
      <c r="AN1269" t="s">
        <v>515</v>
      </c>
      <c r="AO1269" t="s">
        <v>32</v>
      </c>
      <c r="AP1269" t="s">
        <v>33</v>
      </c>
      <c r="AQ1269">
        <v>3</v>
      </c>
      <c r="AR1269" t="s">
        <v>122</v>
      </c>
      <c r="AS1269" t="s">
        <v>513</v>
      </c>
      <c r="AT1269" s="53">
        <v>36161</v>
      </c>
      <c r="AU1269" t="s">
        <v>232</v>
      </c>
      <c r="AV1269" t="s">
        <v>122</v>
      </c>
      <c r="AW1269" t="s">
        <v>13</v>
      </c>
      <c r="AX1269" s="53">
        <v>44249</v>
      </c>
      <c r="AY1269" t="s">
        <v>123</v>
      </c>
      <c r="AZ1269" t="s">
        <v>52</v>
      </c>
      <c r="BA1269" t="s">
        <v>53</v>
      </c>
      <c r="BB1269" t="s">
        <v>233</v>
      </c>
      <c r="BC1269" t="s">
        <v>120</v>
      </c>
      <c r="BD1269" t="s">
        <v>124</v>
      </c>
      <c r="BE1269" t="s">
        <v>120</v>
      </c>
    </row>
    <row r="1270" spans="1:57" hidden="1" x14ac:dyDescent="0.3">
      <c r="A1270" s="55">
        <v>44515</v>
      </c>
      <c r="B1270" t="s">
        <v>3</v>
      </c>
      <c r="C1270" t="s">
        <v>32</v>
      </c>
      <c r="D1270" t="s">
        <v>33</v>
      </c>
      <c r="E1270">
        <v>3</v>
      </c>
      <c r="F1270" t="s">
        <v>52</v>
      </c>
      <c r="G1270" t="s">
        <v>53</v>
      </c>
      <c r="H1270" t="s">
        <v>116</v>
      </c>
      <c r="I1270" t="s">
        <v>69</v>
      </c>
      <c r="J1270" s="55">
        <v>44514</v>
      </c>
      <c r="K1270" s="55">
        <v>44515</v>
      </c>
      <c r="L1270">
        <v>4</v>
      </c>
      <c r="M1270" t="s">
        <v>117</v>
      </c>
      <c r="N1270">
        <v>0</v>
      </c>
      <c r="O1270">
        <v>12697140</v>
      </c>
      <c r="P1270" t="s">
        <v>118</v>
      </c>
      <c r="Q1270">
        <v>1574181</v>
      </c>
      <c r="R1270">
        <v>0</v>
      </c>
      <c r="S1270">
        <v>6.8002170019999999E-3</v>
      </c>
      <c r="T1270" s="19">
        <v>184827.55</v>
      </c>
      <c r="U1270" s="19">
        <v>184427.54</v>
      </c>
      <c r="V1270" s="19">
        <f t="shared" si="19"/>
        <v>-400.00999999998021</v>
      </c>
      <c r="W1270">
        <v>0</v>
      </c>
      <c r="X1270">
        <v>0</v>
      </c>
      <c r="Y1270">
        <v>0</v>
      </c>
      <c r="Z1270">
        <v>-400.00999999997998</v>
      </c>
      <c r="AA1270">
        <v>184827.55</v>
      </c>
      <c r="AB1270">
        <v>-0.21642336329199999</v>
      </c>
      <c r="AC1270">
        <v>0.38759689922500001</v>
      </c>
      <c r="AD1270" s="55">
        <v>44516.209247685183</v>
      </c>
      <c r="AE1270" s="55">
        <v>44516.336430868054</v>
      </c>
      <c r="AF1270">
        <v>1574181</v>
      </c>
      <c r="AG1270" t="s">
        <v>516</v>
      </c>
      <c r="AH1270" t="s">
        <v>517</v>
      </c>
      <c r="AI1270" t="s">
        <v>120</v>
      </c>
      <c r="AJ1270" t="s">
        <v>120</v>
      </c>
      <c r="AK1270" s="55">
        <v>44516.151261574072</v>
      </c>
      <c r="AL1270" s="55">
        <v>44516.250254629631</v>
      </c>
      <c r="AM1270" t="s">
        <v>3</v>
      </c>
      <c r="AN1270" t="s">
        <v>518</v>
      </c>
      <c r="AO1270" t="s">
        <v>32</v>
      </c>
      <c r="AP1270" t="s">
        <v>33</v>
      </c>
      <c r="AQ1270">
        <v>3</v>
      </c>
      <c r="AR1270" t="s">
        <v>266</v>
      </c>
      <c r="AS1270" t="s">
        <v>516</v>
      </c>
      <c r="AT1270" s="53">
        <v>36161</v>
      </c>
      <c r="AU1270" t="s">
        <v>267</v>
      </c>
      <c r="AV1270" t="s">
        <v>268</v>
      </c>
      <c r="AW1270" t="s">
        <v>3</v>
      </c>
      <c r="AX1270" s="53">
        <v>44249</v>
      </c>
      <c r="AY1270" t="s">
        <v>123</v>
      </c>
      <c r="AZ1270" t="s">
        <v>52</v>
      </c>
      <c r="BA1270" t="s">
        <v>53</v>
      </c>
      <c r="BB1270" t="s">
        <v>233</v>
      </c>
      <c r="BC1270" t="s">
        <v>120</v>
      </c>
      <c r="BD1270" t="s">
        <v>124</v>
      </c>
      <c r="BE1270" t="s">
        <v>120</v>
      </c>
    </row>
    <row r="1271" spans="1:57" hidden="1" x14ac:dyDescent="0.3">
      <c r="A1271" s="55">
        <v>44515</v>
      </c>
      <c r="B1271" t="s">
        <v>4</v>
      </c>
      <c r="C1271" t="s">
        <v>32</v>
      </c>
      <c r="D1271" t="s">
        <v>33</v>
      </c>
      <c r="E1271">
        <v>3</v>
      </c>
      <c r="F1271" t="s">
        <v>52</v>
      </c>
      <c r="G1271" t="s">
        <v>53</v>
      </c>
      <c r="H1271" t="s">
        <v>116</v>
      </c>
      <c r="I1271" t="s">
        <v>69</v>
      </c>
      <c r="J1271" s="55">
        <v>44514</v>
      </c>
      <c r="K1271" s="55">
        <v>44515</v>
      </c>
      <c r="L1271">
        <v>4</v>
      </c>
      <c r="M1271" t="s">
        <v>117</v>
      </c>
      <c r="N1271">
        <v>0</v>
      </c>
      <c r="O1271">
        <v>12697140</v>
      </c>
      <c r="P1271" t="s">
        <v>118</v>
      </c>
      <c r="Q1271">
        <v>1582181</v>
      </c>
      <c r="R1271">
        <v>0</v>
      </c>
      <c r="S1271">
        <v>1.9042070830999999E-2</v>
      </c>
      <c r="T1271" s="19">
        <v>517556.91</v>
      </c>
      <c r="U1271" s="19">
        <v>513868.31</v>
      </c>
      <c r="V1271" s="19">
        <f t="shared" si="19"/>
        <v>-3688.5999999999767</v>
      </c>
      <c r="W1271">
        <v>0</v>
      </c>
      <c r="X1271">
        <v>0</v>
      </c>
      <c r="Y1271">
        <v>0</v>
      </c>
      <c r="Z1271">
        <v>-3688.5999999999799</v>
      </c>
      <c r="AA1271">
        <v>517556.91</v>
      </c>
      <c r="AB1271">
        <v>-0.71269457111500001</v>
      </c>
      <c r="AC1271">
        <v>-0.32028469750900002</v>
      </c>
      <c r="AD1271" s="55">
        <v>44516.209247685183</v>
      </c>
      <c r="AE1271" s="55">
        <v>44516.336430868054</v>
      </c>
      <c r="AF1271">
        <v>1582181</v>
      </c>
      <c r="AG1271" t="s">
        <v>523</v>
      </c>
      <c r="AH1271" t="s">
        <v>524</v>
      </c>
      <c r="AI1271" t="s">
        <v>120</v>
      </c>
      <c r="AJ1271" t="s">
        <v>120</v>
      </c>
      <c r="AK1271" s="55">
        <v>44516.151238425926</v>
      </c>
      <c r="AL1271" s="55">
        <v>44516.250243055554</v>
      </c>
      <c r="AM1271" t="s">
        <v>13</v>
      </c>
      <c r="AN1271" t="s">
        <v>525</v>
      </c>
      <c r="AO1271" t="s">
        <v>32</v>
      </c>
      <c r="AP1271" t="s">
        <v>33</v>
      </c>
      <c r="AQ1271">
        <v>3</v>
      </c>
      <c r="AR1271" t="s">
        <v>196</v>
      </c>
      <c r="AS1271" t="s">
        <v>523</v>
      </c>
      <c r="AT1271" s="53">
        <v>36161</v>
      </c>
      <c r="AU1271" t="s">
        <v>254</v>
      </c>
      <c r="AV1271" t="s">
        <v>196</v>
      </c>
      <c r="AW1271" t="s">
        <v>4</v>
      </c>
      <c r="AX1271" s="53">
        <v>44249</v>
      </c>
      <c r="AY1271" t="s">
        <v>123</v>
      </c>
      <c r="AZ1271" t="s">
        <v>52</v>
      </c>
      <c r="BA1271" t="s">
        <v>53</v>
      </c>
      <c r="BB1271" t="s">
        <v>233</v>
      </c>
      <c r="BC1271" t="s">
        <v>120</v>
      </c>
      <c r="BD1271" t="s">
        <v>124</v>
      </c>
      <c r="BE1271" t="s">
        <v>120</v>
      </c>
    </row>
    <row r="1272" spans="1:57" hidden="1" x14ac:dyDescent="0.3">
      <c r="A1272" s="55">
        <v>44515</v>
      </c>
      <c r="B1272" t="s">
        <v>4</v>
      </c>
      <c r="C1272" t="s">
        <v>32</v>
      </c>
      <c r="D1272" t="s">
        <v>33</v>
      </c>
      <c r="E1272">
        <v>3</v>
      </c>
      <c r="F1272" t="s">
        <v>52</v>
      </c>
      <c r="G1272" t="s">
        <v>53</v>
      </c>
      <c r="H1272" t="s">
        <v>116</v>
      </c>
      <c r="I1272" t="s">
        <v>69</v>
      </c>
      <c r="J1272" s="55">
        <v>44514</v>
      </c>
      <c r="K1272" s="55">
        <v>44515</v>
      </c>
      <c r="L1272">
        <v>4</v>
      </c>
      <c r="M1272" t="s">
        <v>117</v>
      </c>
      <c r="N1272">
        <v>0</v>
      </c>
      <c r="O1272">
        <v>12697140</v>
      </c>
      <c r="P1272" t="s">
        <v>118</v>
      </c>
      <c r="Q1272">
        <v>1587199</v>
      </c>
      <c r="R1272">
        <v>0</v>
      </c>
      <c r="S1272">
        <v>2.1239242968000002E-2</v>
      </c>
      <c r="T1272" s="19">
        <v>577275.29</v>
      </c>
      <c r="U1272" s="19">
        <v>589409.23</v>
      </c>
      <c r="V1272" s="19">
        <f t="shared" si="19"/>
        <v>12133.939999999944</v>
      </c>
      <c r="W1272">
        <v>0</v>
      </c>
      <c r="X1272">
        <v>0</v>
      </c>
      <c r="Y1272">
        <v>0</v>
      </c>
      <c r="Z1272">
        <v>12133.9399999999</v>
      </c>
      <c r="AA1272">
        <v>577275.29</v>
      </c>
      <c r="AB1272">
        <v>2.1019330309459998</v>
      </c>
      <c r="AC1272">
        <v>2.72088046469</v>
      </c>
      <c r="AD1272" s="55">
        <v>44516.209247685183</v>
      </c>
      <c r="AE1272" s="55">
        <v>44516.336430868054</v>
      </c>
      <c r="AF1272">
        <v>1587199</v>
      </c>
      <c r="AG1272" t="s">
        <v>528</v>
      </c>
      <c r="AH1272" t="s">
        <v>529</v>
      </c>
      <c r="AI1272" t="s">
        <v>120</v>
      </c>
      <c r="AJ1272" t="s">
        <v>120</v>
      </c>
      <c r="AK1272" s="55">
        <v>44516.151192129626</v>
      </c>
      <c r="AL1272" s="55">
        <v>44516.250243055554</v>
      </c>
      <c r="AM1272" t="s">
        <v>4</v>
      </c>
      <c r="AN1272" t="s">
        <v>530</v>
      </c>
      <c r="AO1272" t="s">
        <v>32</v>
      </c>
      <c r="AP1272" t="s">
        <v>33</v>
      </c>
      <c r="AQ1272">
        <v>3</v>
      </c>
      <c r="AR1272" t="s">
        <v>197</v>
      </c>
      <c r="AS1272" t="s">
        <v>528</v>
      </c>
      <c r="AT1272" s="53">
        <v>36161</v>
      </c>
      <c r="AU1272" t="s">
        <v>248</v>
      </c>
      <c r="AV1272" t="s">
        <v>197</v>
      </c>
      <c r="AW1272" t="s">
        <v>4</v>
      </c>
      <c r="AX1272" s="53">
        <v>44249</v>
      </c>
      <c r="AY1272" t="s">
        <v>123</v>
      </c>
      <c r="AZ1272" t="s">
        <v>52</v>
      </c>
      <c r="BA1272" t="s">
        <v>53</v>
      </c>
      <c r="BB1272" t="s">
        <v>233</v>
      </c>
      <c r="BC1272" t="s">
        <v>120</v>
      </c>
      <c r="BD1272" t="s">
        <v>124</v>
      </c>
      <c r="BE1272" t="s">
        <v>120</v>
      </c>
    </row>
    <row r="1273" spans="1:57" hidden="1" x14ac:dyDescent="0.3">
      <c r="A1273" s="55">
        <v>44515</v>
      </c>
      <c r="B1273" t="s">
        <v>4</v>
      </c>
      <c r="C1273" t="s">
        <v>32</v>
      </c>
      <c r="D1273" t="s">
        <v>33</v>
      </c>
      <c r="E1273">
        <v>3</v>
      </c>
      <c r="F1273" t="s">
        <v>52</v>
      </c>
      <c r="G1273" t="s">
        <v>53</v>
      </c>
      <c r="H1273" t="s">
        <v>116</v>
      </c>
      <c r="I1273" t="s">
        <v>69</v>
      </c>
      <c r="J1273" s="55">
        <v>44514</v>
      </c>
      <c r="K1273" s="55">
        <v>44515</v>
      </c>
      <c r="L1273">
        <v>4</v>
      </c>
      <c r="M1273" t="s">
        <v>117</v>
      </c>
      <c r="N1273">
        <v>0</v>
      </c>
      <c r="O1273">
        <v>12697140</v>
      </c>
      <c r="P1273" t="s">
        <v>118</v>
      </c>
      <c r="Q1273">
        <v>1587251</v>
      </c>
      <c r="R1273">
        <v>0</v>
      </c>
      <c r="S1273">
        <v>1.0561676855E-2</v>
      </c>
      <c r="T1273" s="19">
        <v>287062.73</v>
      </c>
      <c r="U1273" s="19">
        <v>285682.56</v>
      </c>
      <c r="V1273" s="19">
        <f t="shared" si="19"/>
        <v>-1380.1699999999837</v>
      </c>
      <c r="W1273">
        <v>0</v>
      </c>
      <c r="X1273">
        <v>0</v>
      </c>
      <c r="Y1273">
        <v>0</v>
      </c>
      <c r="Z1273">
        <v>-1380.1699999999801</v>
      </c>
      <c r="AA1273">
        <v>287062.73</v>
      </c>
      <c r="AB1273">
        <v>-0.48079038334200003</v>
      </c>
      <c r="AC1273">
        <v>0.122496469629</v>
      </c>
      <c r="AD1273" s="55">
        <v>44516.209247685183</v>
      </c>
      <c r="AE1273" s="55">
        <v>44516.336430868054</v>
      </c>
      <c r="AF1273">
        <v>1587251</v>
      </c>
      <c r="AG1273" t="s">
        <v>531</v>
      </c>
      <c r="AH1273" t="s">
        <v>532</v>
      </c>
      <c r="AI1273" t="s">
        <v>120</v>
      </c>
      <c r="AJ1273" t="s">
        <v>120</v>
      </c>
      <c r="AK1273" s="55">
        <v>44516.151192129626</v>
      </c>
      <c r="AL1273" s="55">
        <v>44516.250243055554</v>
      </c>
      <c r="AM1273" t="s">
        <v>4</v>
      </c>
      <c r="AN1273" t="s">
        <v>533</v>
      </c>
      <c r="AO1273" t="s">
        <v>32</v>
      </c>
      <c r="AP1273" t="s">
        <v>33</v>
      </c>
      <c r="AQ1273">
        <v>3</v>
      </c>
      <c r="AR1273" t="s">
        <v>336</v>
      </c>
      <c r="AS1273" t="s">
        <v>531</v>
      </c>
      <c r="AT1273" s="53">
        <v>36161</v>
      </c>
      <c r="AU1273" t="s">
        <v>337</v>
      </c>
      <c r="AV1273" t="s">
        <v>336</v>
      </c>
      <c r="AW1273" t="s">
        <v>4</v>
      </c>
      <c r="AX1273" s="53">
        <v>44249</v>
      </c>
      <c r="AY1273" t="s">
        <v>123</v>
      </c>
      <c r="AZ1273" t="s">
        <v>52</v>
      </c>
      <c r="BA1273" t="s">
        <v>53</v>
      </c>
      <c r="BB1273" t="s">
        <v>233</v>
      </c>
      <c r="BC1273" t="s">
        <v>120</v>
      </c>
      <c r="BD1273" t="s">
        <v>124</v>
      </c>
      <c r="BE1273" t="s">
        <v>120</v>
      </c>
    </row>
    <row r="1274" spans="1:57" hidden="1" x14ac:dyDescent="0.3">
      <c r="A1274" s="55">
        <v>44515</v>
      </c>
      <c r="B1274" t="s">
        <v>4</v>
      </c>
      <c r="C1274" t="s">
        <v>32</v>
      </c>
      <c r="D1274" t="s">
        <v>353</v>
      </c>
      <c r="E1274">
        <v>3</v>
      </c>
      <c r="F1274" t="s">
        <v>52</v>
      </c>
      <c r="G1274" t="s">
        <v>53</v>
      </c>
      <c r="H1274" t="s">
        <v>116</v>
      </c>
      <c r="I1274" t="s">
        <v>69</v>
      </c>
      <c r="J1274" s="55">
        <v>44514</v>
      </c>
      <c r="K1274" s="55">
        <v>44515</v>
      </c>
      <c r="L1274">
        <v>4</v>
      </c>
      <c r="M1274" t="s">
        <v>117</v>
      </c>
      <c r="N1274">
        <v>0</v>
      </c>
      <c r="O1274">
        <v>12697140</v>
      </c>
      <c r="P1274" t="s">
        <v>118</v>
      </c>
      <c r="Q1274">
        <v>1587252</v>
      </c>
      <c r="R1274">
        <v>0</v>
      </c>
      <c r="S1274">
        <v>8.1377754980000005E-3</v>
      </c>
      <c r="T1274" s="19">
        <v>221181.92806560299</v>
      </c>
      <c r="U1274" s="19">
        <v>223683.41404740201</v>
      </c>
      <c r="V1274" s="19">
        <f t="shared" si="19"/>
        <v>2501.4859817990218</v>
      </c>
      <c r="W1274">
        <v>0</v>
      </c>
      <c r="X1274">
        <v>0</v>
      </c>
      <c r="Y1274">
        <v>0</v>
      </c>
      <c r="Z1274">
        <v>2501.48598179902</v>
      </c>
      <c r="AA1274">
        <v>221181.92806560299</v>
      </c>
      <c r="AB1274">
        <v>1.130963096161</v>
      </c>
      <c r="AC1274">
        <v>1.7440182118700001</v>
      </c>
      <c r="AD1274" s="55">
        <v>44516.209247685183</v>
      </c>
      <c r="AE1274" s="55">
        <v>44516.336430868054</v>
      </c>
      <c r="AF1274">
        <v>1587252</v>
      </c>
      <c r="AG1274" t="s">
        <v>534</v>
      </c>
      <c r="AH1274" t="s">
        <v>535</v>
      </c>
      <c r="AI1274" t="s">
        <v>120</v>
      </c>
      <c r="AJ1274" t="s">
        <v>120</v>
      </c>
      <c r="AK1274" s="55">
        <v>44516.151203703703</v>
      </c>
      <c r="AL1274" s="55">
        <v>44516.250243055554</v>
      </c>
      <c r="AM1274" t="s">
        <v>4</v>
      </c>
      <c r="AN1274" t="s">
        <v>536</v>
      </c>
      <c r="AO1274" t="s">
        <v>32</v>
      </c>
      <c r="AP1274" t="s">
        <v>353</v>
      </c>
      <c r="AQ1274">
        <v>3</v>
      </c>
      <c r="AR1274" t="s">
        <v>196</v>
      </c>
      <c r="AS1274" t="s">
        <v>534</v>
      </c>
      <c r="AT1274" s="53">
        <v>36161</v>
      </c>
      <c r="AU1274" t="s">
        <v>254</v>
      </c>
      <c r="AV1274" t="s">
        <v>196</v>
      </c>
      <c r="AW1274" t="s">
        <v>4</v>
      </c>
      <c r="AX1274" s="53">
        <v>44249</v>
      </c>
      <c r="AY1274" t="s">
        <v>123</v>
      </c>
      <c r="AZ1274" t="s">
        <v>52</v>
      </c>
      <c r="BA1274" t="s">
        <v>53</v>
      </c>
      <c r="BB1274" t="s">
        <v>233</v>
      </c>
      <c r="BC1274" t="s">
        <v>120</v>
      </c>
      <c r="BD1274" t="s">
        <v>124</v>
      </c>
      <c r="BE1274" t="s">
        <v>120</v>
      </c>
    </row>
    <row r="1275" spans="1:57" hidden="1" x14ac:dyDescent="0.3">
      <c r="A1275" s="55">
        <v>44515</v>
      </c>
      <c r="B1275" t="s">
        <v>13</v>
      </c>
      <c r="C1275" t="s">
        <v>32</v>
      </c>
      <c r="D1275" t="s">
        <v>33</v>
      </c>
      <c r="E1275">
        <v>3</v>
      </c>
      <c r="F1275" t="s">
        <v>52</v>
      </c>
      <c r="G1275" t="s">
        <v>53</v>
      </c>
      <c r="H1275" t="s">
        <v>116</v>
      </c>
      <c r="I1275" t="s">
        <v>69</v>
      </c>
      <c r="J1275" s="55">
        <v>44514</v>
      </c>
      <c r="K1275" s="55">
        <v>44515</v>
      </c>
      <c r="L1275">
        <v>4</v>
      </c>
      <c r="M1275" t="s">
        <v>117</v>
      </c>
      <c r="N1275">
        <v>0</v>
      </c>
      <c r="O1275">
        <v>12697140</v>
      </c>
      <c r="P1275" t="s">
        <v>118</v>
      </c>
      <c r="Q1275">
        <v>1587290</v>
      </c>
      <c r="R1275">
        <v>0</v>
      </c>
      <c r="S1275">
        <v>1.5362086994000001E-2</v>
      </c>
      <c r="T1275" s="19">
        <v>417536.22</v>
      </c>
      <c r="U1275" s="19">
        <v>406350.04</v>
      </c>
      <c r="V1275" s="19">
        <f t="shared" si="19"/>
        <v>-11186.179999999993</v>
      </c>
      <c r="W1275">
        <v>0</v>
      </c>
      <c r="X1275">
        <v>0</v>
      </c>
      <c r="Y1275">
        <v>0</v>
      </c>
      <c r="Z1275">
        <v>-11186.18</v>
      </c>
      <c r="AA1275">
        <v>417536.22</v>
      </c>
      <c r="AB1275">
        <v>-2.6790921276240001</v>
      </c>
      <c r="AC1275">
        <v>-2.2944550669220001</v>
      </c>
      <c r="AD1275" s="55">
        <v>44516.209247685183</v>
      </c>
      <c r="AE1275" s="55">
        <v>44516.336430868054</v>
      </c>
      <c r="AF1275">
        <v>1587290</v>
      </c>
      <c r="AG1275" t="s">
        <v>537</v>
      </c>
      <c r="AH1275" t="s">
        <v>538</v>
      </c>
      <c r="AI1275" t="s">
        <v>120</v>
      </c>
      <c r="AJ1275" t="s">
        <v>120</v>
      </c>
      <c r="AK1275" s="55">
        <v>44516.151238425926</v>
      </c>
      <c r="AL1275" s="55">
        <v>44516.250243055554</v>
      </c>
      <c r="AM1275" t="s">
        <v>13</v>
      </c>
      <c r="AN1275" t="s">
        <v>539</v>
      </c>
      <c r="AO1275" t="s">
        <v>32</v>
      </c>
      <c r="AP1275" t="s">
        <v>33</v>
      </c>
      <c r="AQ1275">
        <v>3</v>
      </c>
      <c r="AR1275" t="s">
        <v>122</v>
      </c>
      <c r="AS1275" t="s">
        <v>537</v>
      </c>
      <c r="AT1275" s="53">
        <v>36161</v>
      </c>
      <c r="AU1275" t="s">
        <v>232</v>
      </c>
      <c r="AV1275" t="s">
        <v>122</v>
      </c>
      <c r="AW1275" t="s">
        <v>13</v>
      </c>
      <c r="AX1275" s="53">
        <v>44249</v>
      </c>
      <c r="AY1275" t="s">
        <v>123</v>
      </c>
      <c r="AZ1275" t="s">
        <v>52</v>
      </c>
      <c r="BA1275" t="s">
        <v>53</v>
      </c>
      <c r="BB1275" t="s">
        <v>233</v>
      </c>
      <c r="BC1275" t="s">
        <v>120</v>
      </c>
      <c r="BD1275" t="s">
        <v>124</v>
      </c>
      <c r="BE1275" t="s">
        <v>120</v>
      </c>
    </row>
    <row r="1276" spans="1:57" hidden="1" x14ac:dyDescent="0.3">
      <c r="A1276" s="55">
        <v>44515</v>
      </c>
      <c r="B1276" t="s">
        <v>4</v>
      </c>
      <c r="C1276" t="s">
        <v>32</v>
      </c>
      <c r="D1276" t="s">
        <v>33</v>
      </c>
      <c r="E1276">
        <v>3</v>
      </c>
      <c r="F1276" t="s">
        <v>52</v>
      </c>
      <c r="G1276" t="s">
        <v>53</v>
      </c>
      <c r="H1276" t="s">
        <v>116</v>
      </c>
      <c r="I1276" t="s">
        <v>69</v>
      </c>
      <c r="J1276" s="55">
        <v>44514</v>
      </c>
      <c r="K1276" s="55">
        <v>44515</v>
      </c>
      <c r="L1276">
        <v>4</v>
      </c>
      <c r="M1276" t="s">
        <v>117</v>
      </c>
      <c r="N1276">
        <v>0</v>
      </c>
      <c r="O1276">
        <v>12697140</v>
      </c>
      <c r="P1276" t="s">
        <v>118</v>
      </c>
      <c r="Q1276">
        <v>1587320</v>
      </c>
      <c r="R1276">
        <v>0</v>
      </c>
      <c r="S1276">
        <v>9.6378843980000004E-3</v>
      </c>
      <c r="T1276" s="19">
        <v>261954.37</v>
      </c>
      <c r="U1276" s="19">
        <v>263767.63</v>
      </c>
      <c r="V1276" s="19">
        <f t="shared" si="19"/>
        <v>1813.2600000000093</v>
      </c>
      <c r="W1276">
        <v>0</v>
      </c>
      <c r="X1276">
        <v>0</v>
      </c>
      <c r="Y1276">
        <v>0</v>
      </c>
      <c r="Z1276">
        <v>1813.26000000001</v>
      </c>
      <c r="AA1276">
        <v>261954.37</v>
      </c>
      <c r="AB1276">
        <v>0.69220452401699994</v>
      </c>
      <c r="AC1276">
        <v>1.302605210421</v>
      </c>
      <c r="AD1276" s="55">
        <v>44516.209247685183</v>
      </c>
      <c r="AE1276" s="55">
        <v>44516.336430868054</v>
      </c>
      <c r="AF1276">
        <v>1587320</v>
      </c>
      <c r="AG1276" t="s">
        <v>540</v>
      </c>
      <c r="AH1276" t="s">
        <v>541</v>
      </c>
      <c r="AI1276" t="s">
        <v>120</v>
      </c>
      <c r="AJ1276">
        <v>0</v>
      </c>
      <c r="AK1276" s="55">
        <v>44516.151192129626</v>
      </c>
      <c r="AL1276" s="55">
        <v>44516.250243055554</v>
      </c>
      <c r="AM1276" t="s">
        <v>4</v>
      </c>
      <c r="AN1276">
        <v>4820301</v>
      </c>
      <c r="AO1276" t="s">
        <v>32</v>
      </c>
      <c r="AP1276" t="s">
        <v>33</v>
      </c>
      <c r="AQ1276">
        <v>3</v>
      </c>
      <c r="AR1276" t="s">
        <v>407</v>
      </c>
      <c r="AS1276" t="s">
        <v>540</v>
      </c>
      <c r="AT1276" s="53">
        <v>36161</v>
      </c>
      <c r="AU1276" t="s">
        <v>408</v>
      </c>
      <c r="AV1276" t="s">
        <v>409</v>
      </c>
      <c r="AW1276" t="s">
        <v>4</v>
      </c>
      <c r="AX1276" s="53">
        <v>44249</v>
      </c>
      <c r="AY1276" t="s">
        <v>123</v>
      </c>
      <c r="AZ1276" t="s">
        <v>52</v>
      </c>
      <c r="BA1276" t="s">
        <v>53</v>
      </c>
      <c r="BB1276" t="s">
        <v>233</v>
      </c>
      <c r="BC1276" t="s">
        <v>120</v>
      </c>
      <c r="BD1276" t="s">
        <v>124</v>
      </c>
      <c r="BE1276" t="s">
        <v>120</v>
      </c>
    </row>
    <row r="1277" spans="1:57" hidden="1" x14ac:dyDescent="0.3">
      <c r="A1277" s="55">
        <v>44515</v>
      </c>
      <c r="B1277" t="s">
        <v>13</v>
      </c>
      <c r="C1277" t="s">
        <v>32</v>
      </c>
      <c r="D1277" t="s">
        <v>33</v>
      </c>
      <c r="E1277">
        <v>3</v>
      </c>
      <c r="F1277" t="s">
        <v>52</v>
      </c>
      <c r="G1277" t="s">
        <v>53</v>
      </c>
      <c r="H1277" t="s">
        <v>116</v>
      </c>
      <c r="I1277" t="s">
        <v>69</v>
      </c>
      <c r="J1277" s="55">
        <v>44514</v>
      </c>
      <c r="K1277" s="55">
        <v>44515</v>
      </c>
      <c r="L1277">
        <v>4</v>
      </c>
      <c r="M1277" t="s">
        <v>117</v>
      </c>
      <c r="N1277">
        <v>0</v>
      </c>
      <c r="O1277">
        <v>12697140</v>
      </c>
      <c r="P1277" t="s">
        <v>118</v>
      </c>
      <c r="Q1277">
        <v>1589184</v>
      </c>
      <c r="R1277">
        <v>0</v>
      </c>
      <c r="S1277">
        <v>5.8924769385999998E-2</v>
      </c>
      <c r="T1277" s="19">
        <v>1601554.8852919999</v>
      </c>
      <c r="U1277" s="19">
        <v>1472541.1594209999</v>
      </c>
      <c r="V1277" s="19">
        <f t="shared" si="19"/>
        <v>-129013.72587099997</v>
      </c>
      <c r="W1277">
        <v>-124233.52</v>
      </c>
      <c r="X1277">
        <v>0</v>
      </c>
      <c r="Y1277">
        <v>-124233.52</v>
      </c>
      <c r="Z1277">
        <v>-4780.2058709999701</v>
      </c>
      <c r="AA1277">
        <v>1601554.8852919999</v>
      </c>
      <c r="AB1277">
        <v>-0.29847281007299997</v>
      </c>
      <c r="AC1277">
        <v>9.5573257319000002E-2</v>
      </c>
      <c r="AD1277" s="55">
        <v>44516.209247685183</v>
      </c>
      <c r="AE1277" s="55">
        <v>44516.336430868054</v>
      </c>
      <c r="AF1277">
        <v>1589184</v>
      </c>
      <c r="AG1277" t="s">
        <v>544</v>
      </c>
      <c r="AH1277" t="s">
        <v>545</v>
      </c>
      <c r="AI1277" t="s">
        <v>120</v>
      </c>
      <c r="AJ1277" t="s">
        <v>120</v>
      </c>
      <c r="AK1277" s="55">
        <v>44516.151284722226</v>
      </c>
      <c r="AL1277" s="55">
        <v>44516.250254629631</v>
      </c>
      <c r="AM1277" t="s">
        <v>13</v>
      </c>
      <c r="AN1277" t="s">
        <v>546</v>
      </c>
      <c r="AO1277" t="s">
        <v>32</v>
      </c>
      <c r="AP1277" t="s">
        <v>33</v>
      </c>
      <c r="AQ1277">
        <v>3</v>
      </c>
      <c r="AR1277" t="s">
        <v>122</v>
      </c>
      <c r="AS1277" t="s">
        <v>544</v>
      </c>
      <c r="AT1277" s="53">
        <v>36161</v>
      </c>
      <c r="AU1277" t="s">
        <v>232</v>
      </c>
      <c r="AV1277" t="s">
        <v>122</v>
      </c>
      <c r="AW1277" t="s">
        <v>13</v>
      </c>
      <c r="AX1277" s="53">
        <v>44249</v>
      </c>
      <c r="AY1277" t="s">
        <v>123</v>
      </c>
      <c r="AZ1277" t="s">
        <v>52</v>
      </c>
      <c r="BA1277" t="s">
        <v>53</v>
      </c>
      <c r="BB1277" t="s">
        <v>233</v>
      </c>
      <c r="BC1277" t="s">
        <v>120</v>
      </c>
      <c r="BD1277" t="s">
        <v>124</v>
      </c>
      <c r="BE1277" t="s">
        <v>120</v>
      </c>
    </row>
    <row r="1278" spans="1:57" hidden="1" x14ac:dyDescent="0.3">
      <c r="A1278" s="55">
        <v>44515</v>
      </c>
      <c r="B1278" t="s">
        <v>4</v>
      </c>
      <c r="C1278" t="s">
        <v>32</v>
      </c>
      <c r="D1278" t="s">
        <v>33</v>
      </c>
      <c r="E1278">
        <v>3</v>
      </c>
      <c r="F1278" t="s">
        <v>52</v>
      </c>
      <c r="G1278" t="s">
        <v>53</v>
      </c>
      <c r="H1278" t="s">
        <v>116</v>
      </c>
      <c r="I1278" t="s">
        <v>69</v>
      </c>
      <c r="J1278" s="55">
        <v>44514</v>
      </c>
      <c r="K1278" s="55">
        <v>44515</v>
      </c>
      <c r="L1278">
        <v>4</v>
      </c>
      <c r="M1278" t="s">
        <v>117</v>
      </c>
      <c r="N1278">
        <v>0</v>
      </c>
      <c r="O1278">
        <v>12697140</v>
      </c>
      <c r="P1278" t="s">
        <v>118</v>
      </c>
      <c r="Q1278">
        <v>1603181</v>
      </c>
      <c r="R1278">
        <v>0</v>
      </c>
      <c r="S1278">
        <v>1.0706381080999999E-2</v>
      </c>
      <c r="T1278" s="19">
        <v>290995.74089493399</v>
      </c>
      <c r="U1278" s="19">
        <v>290572.60443985101</v>
      </c>
      <c r="V1278" s="19">
        <f t="shared" si="19"/>
        <v>-423.13645508297486</v>
      </c>
      <c r="W1278">
        <v>0</v>
      </c>
      <c r="X1278">
        <v>0</v>
      </c>
      <c r="Y1278">
        <v>0</v>
      </c>
      <c r="Z1278">
        <v>-423.13645508297498</v>
      </c>
      <c r="AA1278">
        <v>290995.74089493399</v>
      </c>
      <c r="AB1278">
        <v>-0.145409844756</v>
      </c>
      <c r="AC1278">
        <v>0.45991326420200002</v>
      </c>
      <c r="AD1278" s="55">
        <v>44516.209247685183</v>
      </c>
      <c r="AE1278" s="55">
        <v>44516.336430868054</v>
      </c>
      <c r="AF1278">
        <v>1603181</v>
      </c>
      <c r="AG1278" t="s">
        <v>547</v>
      </c>
      <c r="AH1278" t="s">
        <v>197</v>
      </c>
      <c r="AI1278" t="s">
        <v>120</v>
      </c>
      <c r="AJ1278">
        <v>0</v>
      </c>
      <c r="AK1278" s="55">
        <v>44516.151192129626</v>
      </c>
      <c r="AL1278" s="55">
        <v>44516.250243055554</v>
      </c>
      <c r="AM1278" t="s">
        <v>4</v>
      </c>
      <c r="AN1278" t="s">
        <v>548</v>
      </c>
      <c r="AO1278" t="s">
        <v>32</v>
      </c>
      <c r="AP1278" t="s">
        <v>33</v>
      </c>
      <c r="AQ1278">
        <v>3</v>
      </c>
      <c r="AR1278" t="s">
        <v>197</v>
      </c>
      <c r="AS1278" t="s">
        <v>547</v>
      </c>
      <c r="AT1278" s="53">
        <v>36161</v>
      </c>
      <c r="AU1278" t="s">
        <v>248</v>
      </c>
      <c r="AV1278" t="s">
        <v>197</v>
      </c>
      <c r="AW1278" t="s">
        <v>4</v>
      </c>
      <c r="AX1278" s="53">
        <v>44249</v>
      </c>
      <c r="AY1278" t="s">
        <v>123</v>
      </c>
      <c r="AZ1278" t="s">
        <v>52</v>
      </c>
      <c r="BA1278" t="s">
        <v>53</v>
      </c>
      <c r="BB1278" t="s">
        <v>233</v>
      </c>
      <c r="BC1278" t="s">
        <v>120</v>
      </c>
      <c r="BD1278" t="s">
        <v>124</v>
      </c>
      <c r="BE1278" t="s">
        <v>120</v>
      </c>
    </row>
    <row r="1279" spans="1:57" hidden="1" x14ac:dyDescent="0.3">
      <c r="A1279" s="55">
        <v>44515</v>
      </c>
      <c r="B1279" t="s">
        <v>13</v>
      </c>
      <c r="C1279" t="s">
        <v>32</v>
      </c>
      <c r="D1279" t="s">
        <v>33</v>
      </c>
      <c r="E1279">
        <v>3</v>
      </c>
      <c r="F1279" t="s">
        <v>52</v>
      </c>
      <c r="G1279" t="s">
        <v>53</v>
      </c>
      <c r="H1279" t="s">
        <v>116</v>
      </c>
      <c r="I1279" t="s">
        <v>69</v>
      </c>
      <c r="J1279" s="55">
        <v>44514</v>
      </c>
      <c r="K1279" s="55">
        <v>44515</v>
      </c>
      <c r="L1279">
        <v>4</v>
      </c>
      <c r="M1279" t="s">
        <v>117</v>
      </c>
      <c r="N1279">
        <v>0</v>
      </c>
      <c r="O1279">
        <v>12697140</v>
      </c>
      <c r="P1279" t="s">
        <v>118</v>
      </c>
      <c r="Q1279">
        <v>1647181</v>
      </c>
      <c r="R1279">
        <v>0</v>
      </c>
      <c r="S1279">
        <v>4.1655848186000002E-2</v>
      </c>
      <c r="T1279" s="19">
        <v>1132191.57</v>
      </c>
      <c r="U1279" s="19">
        <v>999959.79</v>
      </c>
      <c r="V1279" s="19">
        <f t="shared" si="19"/>
        <v>-132231.78000000003</v>
      </c>
      <c r="W1279">
        <v>-124604.06</v>
      </c>
      <c r="X1279">
        <v>0</v>
      </c>
      <c r="Y1279">
        <v>-124604.06</v>
      </c>
      <c r="Z1279">
        <v>-7627.7200000000303</v>
      </c>
      <c r="AA1279">
        <v>1132191.57</v>
      </c>
      <c r="AB1279">
        <v>-0.67371284172300006</v>
      </c>
      <c r="AC1279">
        <v>-0.28115015974399998</v>
      </c>
      <c r="AD1279" s="55">
        <v>44516.209247685183</v>
      </c>
      <c r="AE1279" s="55">
        <v>44516.336430868054</v>
      </c>
      <c r="AF1279">
        <v>1647181</v>
      </c>
      <c r="AG1279" t="s">
        <v>604</v>
      </c>
      <c r="AH1279" t="s">
        <v>605</v>
      </c>
      <c r="AI1279" t="s">
        <v>120</v>
      </c>
      <c r="AJ1279" t="s">
        <v>120</v>
      </c>
      <c r="AK1279" s="55">
        <v>44516.151273148149</v>
      </c>
      <c r="AL1279" s="55">
        <v>44516.250254629631</v>
      </c>
      <c r="AM1279" t="s">
        <v>13</v>
      </c>
      <c r="AN1279" t="s">
        <v>606</v>
      </c>
      <c r="AO1279" t="s">
        <v>32</v>
      </c>
      <c r="AP1279" t="s">
        <v>33</v>
      </c>
      <c r="AQ1279">
        <v>3</v>
      </c>
      <c r="AR1279" t="s">
        <v>122</v>
      </c>
      <c r="AS1279" t="s">
        <v>604</v>
      </c>
      <c r="AT1279" s="53">
        <v>36161</v>
      </c>
      <c r="AU1279" t="s">
        <v>232</v>
      </c>
      <c r="AV1279" t="s">
        <v>122</v>
      </c>
      <c r="AW1279" t="s">
        <v>13</v>
      </c>
      <c r="AX1279" s="53">
        <v>44249</v>
      </c>
      <c r="AY1279" t="s">
        <v>123</v>
      </c>
      <c r="AZ1279" t="s">
        <v>52</v>
      </c>
      <c r="BA1279" t="s">
        <v>53</v>
      </c>
      <c r="BB1279" t="s">
        <v>233</v>
      </c>
      <c r="BC1279" t="s">
        <v>120</v>
      </c>
      <c r="BD1279" t="s">
        <v>124</v>
      </c>
      <c r="BE1279" t="s">
        <v>120</v>
      </c>
    </row>
    <row r="1280" spans="1:57" hidden="1" x14ac:dyDescent="0.3">
      <c r="A1280" s="55">
        <v>44515</v>
      </c>
      <c r="B1280" t="s">
        <v>4</v>
      </c>
      <c r="C1280" t="s">
        <v>32</v>
      </c>
      <c r="D1280" t="s">
        <v>33</v>
      </c>
      <c r="E1280">
        <v>3</v>
      </c>
      <c r="F1280" t="s">
        <v>52</v>
      </c>
      <c r="G1280" t="s">
        <v>53</v>
      </c>
      <c r="H1280" t="s">
        <v>116</v>
      </c>
      <c r="I1280" t="s">
        <v>69</v>
      </c>
      <c r="J1280" s="55">
        <v>44514</v>
      </c>
      <c r="K1280" s="55">
        <v>44515</v>
      </c>
      <c r="L1280">
        <v>4</v>
      </c>
      <c r="M1280" t="s">
        <v>117</v>
      </c>
      <c r="N1280">
        <v>0</v>
      </c>
      <c r="O1280">
        <v>12697140</v>
      </c>
      <c r="P1280" t="s">
        <v>118</v>
      </c>
      <c r="Q1280">
        <v>1657181</v>
      </c>
      <c r="R1280">
        <v>0</v>
      </c>
      <c r="S1280">
        <v>1.3957385566E-2</v>
      </c>
      <c r="T1280" s="19">
        <v>379356.92023236601</v>
      </c>
      <c r="U1280" s="19">
        <v>377800.21029703697</v>
      </c>
      <c r="V1280" s="19">
        <f t="shared" si="19"/>
        <v>-1556.7099353290396</v>
      </c>
      <c r="W1280">
        <v>0</v>
      </c>
      <c r="X1280">
        <v>0</v>
      </c>
      <c r="Y1280">
        <v>0</v>
      </c>
      <c r="Z1280">
        <v>-1556.70993532904</v>
      </c>
      <c r="AA1280">
        <v>379356.92023236601</v>
      </c>
      <c r="AB1280">
        <v>-0.41035495922300003</v>
      </c>
      <c r="AC1280">
        <v>0.19336193565599999</v>
      </c>
      <c r="AD1280" s="55">
        <v>44516.209247685183</v>
      </c>
      <c r="AE1280" s="55">
        <v>44516.336430868054</v>
      </c>
      <c r="AF1280">
        <v>1657181</v>
      </c>
      <c r="AG1280" t="s">
        <v>615</v>
      </c>
      <c r="AH1280" t="s">
        <v>616</v>
      </c>
      <c r="AI1280" t="s">
        <v>120</v>
      </c>
      <c r="AJ1280">
        <v>0</v>
      </c>
      <c r="AK1280" s="55">
        <v>44516.151192129626</v>
      </c>
      <c r="AL1280" s="55">
        <v>44516.250243055554</v>
      </c>
      <c r="AM1280" t="s">
        <v>4</v>
      </c>
      <c r="AN1280" t="s">
        <v>617</v>
      </c>
      <c r="AO1280" t="s">
        <v>32</v>
      </c>
      <c r="AP1280" t="s">
        <v>33</v>
      </c>
      <c r="AQ1280">
        <v>3</v>
      </c>
      <c r="AR1280" t="s">
        <v>347</v>
      </c>
      <c r="AS1280" t="s">
        <v>615</v>
      </c>
      <c r="AT1280" s="53">
        <v>36161</v>
      </c>
      <c r="AU1280" t="s">
        <v>348</v>
      </c>
      <c r="AV1280" t="s">
        <v>347</v>
      </c>
      <c r="AW1280" t="s">
        <v>4</v>
      </c>
      <c r="AX1280" s="53">
        <v>44249</v>
      </c>
      <c r="AY1280" t="s">
        <v>123</v>
      </c>
      <c r="AZ1280" t="s">
        <v>52</v>
      </c>
      <c r="BA1280" t="s">
        <v>53</v>
      </c>
      <c r="BB1280" t="s">
        <v>233</v>
      </c>
      <c r="BC1280" t="s">
        <v>120</v>
      </c>
      <c r="BD1280" t="s">
        <v>124</v>
      </c>
      <c r="BE1280" t="s">
        <v>120</v>
      </c>
    </row>
    <row r="1281" spans="1:57" hidden="1" x14ac:dyDescent="0.3">
      <c r="A1281" s="55">
        <v>44515</v>
      </c>
      <c r="B1281" t="s">
        <v>13</v>
      </c>
      <c r="C1281" t="s">
        <v>32</v>
      </c>
      <c r="D1281" t="s">
        <v>33</v>
      </c>
      <c r="E1281">
        <v>3</v>
      </c>
      <c r="F1281" t="s">
        <v>52</v>
      </c>
      <c r="G1281" t="s">
        <v>53</v>
      </c>
      <c r="H1281" t="s">
        <v>116</v>
      </c>
      <c r="I1281" t="s">
        <v>69</v>
      </c>
      <c r="J1281" s="55">
        <v>44514</v>
      </c>
      <c r="K1281" s="55">
        <v>44515</v>
      </c>
      <c r="L1281">
        <v>4</v>
      </c>
      <c r="M1281" t="s">
        <v>117</v>
      </c>
      <c r="N1281">
        <v>0</v>
      </c>
      <c r="O1281">
        <v>12697140</v>
      </c>
      <c r="P1281" t="s">
        <v>118</v>
      </c>
      <c r="Q1281">
        <v>1664181</v>
      </c>
      <c r="R1281">
        <v>0</v>
      </c>
      <c r="S1281">
        <v>7.8684532363000007E-2</v>
      </c>
      <c r="T1281" s="19">
        <v>2138618.42</v>
      </c>
      <c r="U1281" s="19">
        <v>2021235.92</v>
      </c>
      <c r="V1281" s="19">
        <f t="shared" si="19"/>
        <v>-117382.5</v>
      </c>
      <c r="W1281">
        <v>-159355.23000000001</v>
      </c>
      <c r="X1281">
        <v>0</v>
      </c>
      <c r="Y1281">
        <v>-159355.23000000001</v>
      </c>
      <c r="Z1281">
        <v>41972.73</v>
      </c>
      <c r="AA1281">
        <v>2138618.42</v>
      </c>
      <c r="AB1281">
        <v>1.962609580441</v>
      </c>
      <c r="AC1281">
        <v>2.3655913978490002</v>
      </c>
      <c r="AD1281" s="55">
        <v>44516.209247685183</v>
      </c>
      <c r="AE1281" s="55">
        <v>44516.336430868054</v>
      </c>
      <c r="AF1281">
        <v>1664181</v>
      </c>
      <c r="AG1281" t="s">
        <v>624</v>
      </c>
      <c r="AH1281" t="s">
        <v>625</v>
      </c>
      <c r="AI1281" t="s">
        <v>120</v>
      </c>
      <c r="AJ1281" t="s">
        <v>120</v>
      </c>
      <c r="AK1281" s="55">
        <v>44516.151238425926</v>
      </c>
      <c r="AL1281" s="55">
        <v>44516.250243055554</v>
      </c>
      <c r="AM1281" t="s">
        <v>13</v>
      </c>
      <c r="AN1281" t="s">
        <v>626</v>
      </c>
      <c r="AO1281" t="s">
        <v>32</v>
      </c>
      <c r="AP1281" t="s">
        <v>33</v>
      </c>
      <c r="AQ1281">
        <v>3</v>
      </c>
      <c r="AR1281" t="s">
        <v>122</v>
      </c>
      <c r="AS1281" t="s">
        <v>624</v>
      </c>
      <c r="AT1281" s="53">
        <v>36161</v>
      </c>
      <c r="AU1281" t="s">
        <v>232</v>
      </c>
      <c r="AV1281" t="s">
        <v>122</v>
      </c>
      <c r="AW1281" t="s">
        <v>13</v>
      </c>
      <c r="AX1281" s="53">
        <v>44249</v>
      </c>
      <c r="AY1281" t="s">
        <v>123</v>
      </c>
      <c r="AZ1281" t="s">
        <v>52</v>
      </c>
      <c r="BA1281" t="s">
        <v>53</v>
      </c>
      <c r="BB1281" t="s">
        <v>233</v>
      </c>
      <c r="BC1281" t="s">
        <v>120</v>
      </c>
      <c r="BD1281" t="s">
        <v>124</v>
      </c>
      <c r="BE1281" t="s">
        <v>120</v>
      </c>
    </row>
    <row r="1282" spans="1:57" hidden="1" x14ac:dyDescent="0.3">
      <c r="A1282" s="55">
        <v>44515</v>
      </c>
      <c r="B1282" t="s">
        <v>4</v>
      </c>
      <c r="C1282" t="s">
        <v>32</v>
      </c>
      <c r="D1282" t="s">
        <v>33</v>
      </c>
      <c r="E1282">
        <v>3</v>
      </c>
      <c r="F1282" t="s">
        <v>52</v>
      </c>
      <c r="G1282" t="s">
        <v>53</v>
      </c>
      <c r="H1282" t="s">
        <v>116</v>
      </c>
      <c r="I1282" t="s">
        <v>69</v>
      </c>
      <c r="J1282" s="55">
        <v>44514</v>
      </c>
      <c r="K1282" s="55">
        <v>44515</v>
      </c>
      <c r="L1282">
        <v>4</v>
      </c>
      <c r="M1282" t="s">
        <v>117</v>
      </c>
      <c r="N1282">
        <v>0</v>
      </c>
      <c r="O1282">
        <v>12697140</v>
      </c>
      <c r="P1282" t="s">
        <v>118</v>
      </c>
      <c r="Q1282">
        <v>1670181</v>
      </c>
      <c r="R1282">
        <v>0</v>
      </c>
      <c r="S1282">
        <v>5.9172972099E-2</v>
      </c>
      <c r="T1282" s="19">
        <v>1608300.94933323</v>
      </c>
      <c r="U1282" s="19">
        <v>1524431.0214901699</v>
      </c>
      <c r="V1282" s="19">
        <f t="shared" si="19"/>
        <v>-83869.927843060112</v>
      </c>
      <c r="W1282">
        <v>-130374.87</v>
      </c>
      <c r="X1282">
        <v>0</v>
      </c>
      <c r="Y1282">
        <v>-130374.87</v>
      </c>
      <c r="Z1282">
        <v>46504.942156939898</v>
      </c>
      <c r="AA1282">
        <v>1608300.94933323</v>
      </c>
      <c r="AB1282">
        <v>2.8915572160930001</v>
      </c>
      <c r="AC1282">
        <v>3.515290516321</v>
      </c>
      <c r="AD1282" s="55">
        <v>44516.209247685183</v>
      </c>
      <c r="AE1282" s="55">
        <v>44516.336430868054</v>
      </c>
      <c r="AF1282">
        <v>1670181</v>
      </c>
      <c r="AG1282" t="s">
        <v>636</v>
      </c>
      <c r="AH1282" t="s">
        <v>637</v>
      </c>
      <c r="AI1282" t="s">
        <v>120</v>
      </c>
      <c r="AJ1282">
        <v>0</v>
      </c>
      <c r="AK1282" s="55">
        <v>44516.151203703703</v>
      </c>
      <c r="AL1282" s="55">
        <v>44516.250243055554</v>
      </c>
      <c r="AM1282" t="s">
        <v>4</v>
      </c>
      <c r="AN1282" t="s">
        <v>638</v>
      </c>
      <c r="AO1282" t="s">
        <v>32</v>
      </c>
      <c r="AP1282" t="s">
        <v>33</v>
      </c>
      <c r="AQ1282">
        <v>3</v>
      </c>
      <c r="AR1282" t="s">
        <v>196</v>
      </c>
      <c r="AS1282" t="s">
        <v>636</v>
      </c>
      <c r="AT1282" s="53">
        <v>36161</v>
      </c>
      <c r="AU1282" t="s">
        <v>254</v>
      </c>
      <c r="AV1282" t="s">
        <v>196</v>
      </c>
      <c r="AW1282" t="s">
        <v>4</v>
      </c>
      <c r="AX1282" s="53">
        <v>44249</v>
      </c>
      <c r="AY1282" t="s">
        <v>123</v>
      </c>
      <c r="AZ1282" t="s">
        <v>52</v>
      </c>
      <c r="BA1282" t="s">
        <v>53</v>
      </c>
      <c r="BB1282" t="s">
        <v>233</v>
      </c>
      <c r="BC1282" t="s">
        <v>120</v>
      </c>
      <c r="BD1282" t="s">
        <v>124</v>
      </c>
      <c r="BE1282" t="s">
        <v>120</v>
      </c>
    </row>
    <row r="1283" spans="1:57" hidden="1" x14ac:dyDescent="0.3">
      <c r="A1283" s="55">
        <v>44515</v>
      </c>
      <c r="B1283" t="s">
        <v>4</v>
      </c>
      <c r="C1283" t="s">
        <v>32</v>
      </c>
      <c r="D1283" t="s">
        <v>33</v>
      </c>
      <c r="E1283">
        <v>3</v>
      </c>
      <c r="F1283" t="s">
        <v>52</v>
      </c>
      <c r="G1283" t="s">
        <v>53</v>
      </c>
      <c r="H1283" t="s">
        <v>116</v>
      </c>
      <c r="I1283" t="s">
        <v>69</v>
      </c>
      <c r="J1283" s="55">
        <v>44514</v>
      </c>
      <c r="K1283" s="55">
        <v>44515</v>
      </c>
      <c r="L1283">
        <v>4</v>
      </c>
      <c r="M1283" t="s">
        <v>117</v>
      </c>
      <c r="N1283">
        <v>0</v>
      </c>
      <c r="O1283">
        <v>12697140</v>
      </c>
      <c r="P1283" t="s">
        <v>118</v>
      </c>
      <c r="Q1283">
        <v>1679181</v>
      </c>
      <c r="R1283">
        <v>0</v>
      </c>
      <c r="S1283">
        <v>9.8862298020000003E-2</v>
      </c>
      <c r="T1283" s="19">
        <v>2687043.1232125098</v>
      </c>
      <c r="U1283" s="19">
        <v>2485487.8253080701</v>
      </c>
      <c r="V1283" s="19">
        <f t="shared" ref="V1283:V1346" si="20">U1283-T1283</f>
        <v>-201555.29790443974</v>
      </c>
      <c r="W1283">
        <v>-194555.47</v>
      </c>
      <c r="X1283">
        <v>0</v>
      </c>
      <c r="Y1283">
        <v>-194555.47</v>
      </c>
      <c r="Z1283">
        <v>-6999.8279044397304</v>
      </c>
      <c r="AA1283">
        <v>2687043.1232125098</v>
      </c>
      <c r="AB1283">
        <v>-0.260502998406</v>
      </c>
      <c r="AC1283">
        <v>0.34412221487599998</v>
      </c>
      <c r="AD1283" s="55">
        <v>44516.209247685183</v>
      </c>
      <c r="AE1283" s="55">
        <v>44516.336430868054</v>
      </c>
      <c r="AF1283">
        <v>1679181</v>
      </c>
      <c r="AG1283" t="s">
        <v>642</v>
      </c>
      <c r="AH1283" t="s">
        <v>643</v>
      </c>
      <c r="AI1283" t="s">
        <v>120</v>
      </c>
      <c r="AJ1283">
        <v>0</v>
      </c>
      <c r="AK1283" s="55">
        <v>44516.151203703703</v>
      </c>
      <c r="AL1283" s="55">
        <v>44516.250243055554</v>
      </c>
      <c r="AM1283" t="s">
        <v>4</v>
      </c>
      <c r="AN1283" t="s">
        <v>644</v>
      </c>
      <c r="AO1283" t="s">
        <v>32</v>
      </c>
      <c r="AP1283" t="s">
        <v>33</v>
      </c>
      <c r="AQ1283">
        <v>3</v>
      </c>
      <c r="AR1283" t="s">
        <v>196</v>
      </c>
      <c r="AS1283" t="s">
        <v>642</v>
      </c>
      <c r="AT1283" s="53">
        <v>36161</v>
      </c>
      <c r="AU1283" t="s">
        <v>254</v>
      </c>
      <c r="AV1283" t="s">
        <v>196</v>
      </c>
      <c r="AW1283" t="s">
        <v>4</v>
      </c>
      <c r="AX1283" s="53">
        <v>44249</v>
      </c>
      <c r="AY1283" t="s">
        <v>123</v>
      </c>
      <c r="AZ1283" t="s">
        <v>52</v>
      </c>
      <c r="BA1283" t="s">
        <v>53</v>
      </c>
      <c r="BB1283" t="s">
        <v>233</v>
      </c>
      <c r="BC1283" t="s">
        <v>120</v>
      </c>
      <c r="BD1283" t="s">
        <v>124</v>
      </c>
      <c r="BE1283" t="s">
        <v>120</v>
      </c>
    </row>
    <row r="1284" spans="1:57" hidden="1" x14ac:dyDescent="0.3">
      <c r="A1284" s="55">
        <v>44515</v>
      </c>
      <c r="B1284" t="s">
        <v>13</v>
      </c>
      <c r="C1284" t="s">
        <v>32</v>
      </c>
      <c r="D1284" t="s">
        <v>33</v>
      </c>
      <c r="E1284">
        <v>3</v>
      </c>
      <c r="F1284" t="s">
        <v>52</v>
      </c>
      <c r="G1284" t="s">
        <v>53</v>
      </c>
      <c r="H1284" t="s">
        <v>116</v>
      </c>
      <c r="I1284" t="s">
        <v>69</v>
      </c>
      <c r="J1284" s="55">
        <v>44514</v>
      </c>
      <c r="K1284" s="55">
        <v>44515</v>
      </c>
      <c r="L1284">
        <v>4</v>
      </c>
      <c r="M1284" t="s">
        <v>117</v>
      </c>
      <c r="N1284">
        <v>0</v>
      </c>
      <c r="O1284">
        <v>12697140</v>
      </c>
      <c r="P1284" t="s">
        <v>118</v>
      </c>
      <c r="Q1284">
        <v>1740181</v>
      </c>
      <c r="R1284">
        <v>0</v>
      </c>
      <c r="S1284">
        <v>9.2967513668000004E-2</v>
      </c>
      <c r="T1284" s="19">
        <v>2526824.9199680001</v>
      </c>
      <c r="U1284" s="19">
        <v>2337205.3945840001</v>
      </c>
      <c r="V1284" s="19">
        <f t="shared" si="20"/>
        <v>-189619.52538400004</v>
      </c>
      <c r="W1284">
        <v>-183847.66</v>
      </c>
      <c r="X1284">
        <v>0</v>
      </c>
      <c r="Y1284">
        <v>-183847.66</v>
      </c>
      <c r="Z1284">
        <v>-5771.8653840000297</v>
      </c>
      <c r="AA1284">
        <v>2526824.9199680001</v>
      </c>
      <c r="AB1284">
        <v>-0.228423637047</v>
      </c>
      <c r="AC1284">
        <v>0.16589922630600001</v>
      </c>
      <c r="AD1284" s="55">
        <v>44516.209247685183</v>
      </c>
      <c r="AE1284" s="55">
        <v>44516.336430868054</v>
      </c>
      <c r="AF1284">
        <v>1740181</v>
      </c>
      <c r="AG1284" t="s">
        <v>689</v>
      </c>
      <c r="AH1284" t="s">
        <v>690</v>
      </c>
      <c r="AI1284" t="s">
        <v>120</v>
      </c>
      <c r="AJ1284" t="s">
        <v>120</v>
      </c>
      <c r="AK1284" s="55">
        <v>44516.151238425926</v>
      </c>
      <c r="AL1284" s="55">
        <v>44516.250243055554</v>
      </c>
      <c r="AM1284" t="s">
        <v>13</v>
      </c>
      <c r="AN1284" t="s">
        <v>691</v>
      </c>
      <c r="AO1284" t="s">
        <v>32</v>
      </c>
      <c r="AP1284" t="s">
        <v>33</v>
      </c>
      <c r="AQ1284">
        <v>3</v>
      </c>
      <c r="AR1284" t="s">
        <v>122</v>
      </c>
      <c r="AS1284" t="s">
        <v>689</v>
      </c>
      <c r="AT1284" s="53">
        <v>36161</v>
      </c>
      <c r="AU1284" t="s">
        <v>232</v>
      </c>
      <c r="AV1284" t="s">
        <v>122</v>
      </c>
      <c r="AW1284" t="s">
        <v>13</v>
      </c>
      <c r="AX1284" s="53">
        <v>44249</v>
      </c>
      <c r="AY1284" t="s">
        <v>123</v>
      </c>
      <c r="AZ1284" t="s">
        <v>52</v>
      </c>
      <c r="BA1284" t="s">
        <v>53</v>
      </c>
      <c r="BB1284" t="s">
        <v>233</v>
      </c>
      <c r="BC1284" t="s">
        <v>120</v>
      </c>
      <c r="BD1284" t="s">
        <v>124</v>
      </c>
      <c r="BE1284" t="s">
        <v>120</v>
      </c>
    </row>
    <row r="1285" spans="1:57" hidden="1" x14ac:dyDescent="0.3">
      <c r="A1285" s="55">
        <v>44515</v>
      </c>
      <c r="B1285" t="s">
        <v>4</v>
      </c>
      <c r="C1285" t="s">
        <v>32</v>
      </c>
      <c r="D1285" t="s">
        <v>33</v>
      </c>
      <c r="E1285">
        <v>3</v>
      </c>
      <c r="F1285" t="s">
        <v>52</v>
      </c>
      <c r="G1285" t="s">
        <v>53</v>
      </c>
      <c r="H1285" t="s">
        <v>116</v>
      </c>
      <c r="I1285" t="s">
        <v>69</v>
      </c>
      <c r="J1285" s="55">
        <v>44514</v>
      </c>
      <c r="K1285" s="55">
        <v>44515</v>
      </c>
      <c r="L1285">
        <v>4</v>
      </c>
      <c r="M1285" t="s">
        <v>117</v>
      </c>
      <c r="N1285">
        <v>0</v>
      </c>
      <c r="O1285">
        <v>12697140</v>
      </c>
      <c r="P1285" t="s">
        <v>118</v>
      </c>
      <c r="Q1285">
        <v>1755181</v>
      </c>
      <c r="R1285">
        <v>0</v>
      </c>
      <c r="S1285">
        <v>7.2291896390000001E-3</v>
      </c>
      <c r="T1285" s="19">
        <v>196486.878169456</v>
      </c>
      <c r="U1285" s="19">
        <v>197848.26414035799</v>
      </c>
      <c r="V1285" s="19">
        <f t="shared" si="20"/>
        <v>1361.3859709019889</v>
      </c>
      <c r="W1285">
        <v>0</v>
      </c>
      <c r="X1285">
        <v>0</v>
      </c>
      <c r="Y1285">
        <v>0</v>
      </c>
      <c r="Z1285">
        <v>1361.38597090199</v>
      </c>
      <c r="AA1285">
        <v>196486.878169456</v>
      </c>
      <c r="AB1285">
        <v>0.69286355587000004</v>
      </c>
      <c r="AC1285">
        <v>1.3032709721160001</v>
      </c>
      <c r="AD1285" s="55">
        <v>44516.209247685183</v>
      </c>
      <c r="AE1285" s="55">
        <v>44516.336430868054</v>
      </c>
      <c r="AF1285">
        <v>1755181</v>
      </c>
      <c r="AG1285" t="s">
        <v>692</v>
      </c>
      <c r="AH1285" t="s">
        <v>693</v>
      </c>
      <c r="AI1285" t="s">
        <v>120</v>
      </c>
      <c r="AJ1285">
        <v>0</v>
      </c>
      <c r="AK1285" s="55">
        <v>44516.151192129626</v>
      </c>
      <c r="AL1285" s="55">
        <v>44516.250243055554</v>
      </c>
      <c r="AM1285" t="s">
        <v>4</v>
      </c>
      <c r="AN1285" t="s">
        <v>694</v>
      </c>
      <c r="AO1285" t="s">
        <v>32</v>
      </c>
      <c r="AP1285" t="s">
        <v>33</v>
      </c>
      <c r="AQ1285">
        <v>3</v>
      </c>
      <c r="AR1285" t="s">
        <v>206</v>
      </c>
      <c r="AS1285" t="s">
        <v>692</v>
      </c>
      <c r="AT1285" s="53">
        <v>36161</v>
      </c>
      <c r="AU1285" t="s">
        <v>243</v>
      </c>
      <c r="AV1285" t="s">
        <v>206</v>
      </c>
      <c r="AW1285" t="s">
        <v>4</v>
      </c>
      <c r="AX1285" s="53">
        <v>44249</v>
      </c>
      <c r="AY1285" t="s">
        <v>123</v>
      </c>
      <c r="AZ1285" t="s">
        <v>52</v>
      </c>
      <c r="BA1285" t="s">
        <v>53</v>
      </c>
      <c r="BB1285" t="s">
        <v>233</v>
      </c>
      <c r="BC1285" t="s">
        <v>120</v>
      </c>
      <c r="BD1285" t="s">
        <v>124</v>
      </c>
      <c r="BE1285" t="s">
        <v>120</v>
      </c>
    </row>
    <row r="1286" spans="1:57" hidden="1" x14ac:dyDescent="0.3">
      <c r="A1286" s="55">
        <v>44515</v>
      </c>
      <c r="B1286" t="s">
        <v>13</v>
      </c>
      <c r="C1286" t="s">
        <v>32</v>
      </c>
      <c r="D1286" t="s">
        <v>272</v>
      </c>
      <c r="E1286">
        <v>3</v>
      </c>
      <c r="F1286" t="s">
        <v>52</v>
      </c>
      <c r="G1286" t="s">
        <v>53</v>
      </c>
      <c r="H1286" t="s">
        <v>116</v>
      </c>
      <c r="I1286" t="s">
        <v>69</v>
      </c>
      <c r="J1286" s="55">
        <v>44514</v>
      </c>
      <c r="K1286" s="55">
        <v>44515</v>
      </c>
      <c r="L1286">
        <v>4</v>
      </c>
      <c r="M1286" t="s">
        <v>117</v>
      </c>
      <c r="N1286">
        <v>0</v>
      </c>
      <c r="O1286">
        <v>12697140</v>
      </c>
      <c r="P1286" t="s">
        <v>118</v>
      </c>
      <c r="Q1286">
        <v>1792181</v>
      </c>
      <c r="R1286">
        <v>0</v>
      </c>
      <c r="S1286">
        <v>1.3362858505E-2</v>
      </c>
      <c r="T1286" s="19">
        <v>363197.88</v>
      </c>
      <c r="U1286" s="19">
        <v>361317</v>
      </c>
      <c r="V1286" s="19">
        <f t="shared" si="20"/>
        <v>-1880.8800000000047</v>
      </c>
      <c r="W1286">
        <v>0</v>
      </c>
      <c r="X1286">
        <v>0</v>
      </c>
      <c r="Y1286">
        <v>0</v>
      </c>
      <c r="Z1286">
        <v>-1880.88</v>
      </c>
      <c r="AA1286">
        <v>363197.88</v>
      </c>
      <c r="AB1286">
        <v>-0.51786645891200001</v>
      </c>
      <c r="AC1286">
        <v>-0.12468827930199999</v>
      </c>
      <c r="AD1286" s="55">
        <v>44516.209247685183</v>
      </c>
      <c r="AE1286" s="55">
        <v>44516.336430868054</v>
      </c>
      <c r="AF1286">
        <v>1792181</v>
      </c>
      <c r="AG1286" t="s">
        <v>700</v>
      </c>
      <c r="AH1286" t="s">
        <v>701</v>
      </c>
      <c r="AI1286" t="s">
        <v>120</v>
      </c>
      <c r="AJ1286" t="s">
        <v>120</v>
      </c>
      <c r="AK1286" s="55">
        <v>44516.151261574072</v>
      </c>
      <c r="AL1286" s="55">
        <v>44516.250254629631</v>
      </c>
      <c r="AM1286" t="s">
        <v>13</v>
      </c>
      <c r="AN1286" t="s">
        <v>702</v>
      </c>
      <c r="AO1286" t="s">
        <v>32</v>
      </c>
      <c r="AP1286" t="s">
        <v>272</v>
      </c>
      <c r="AQ1286">
        <v>3</v>
      </c>
      <c r="AR1286" t="s">
        <v>122</v>
      </c>
      <c r="AS1286" t="s">
        <v>700</v>
      </c>
      <c r="AT1286" s="53">
        <v>36161</v>
      </c>
      <c r="AU1286" t="s">
        <v>232</v>
      </c>
      <c r="AV1286" t="s">
        <v>122</v>
      </c>
      <c r="AW1286" t="s">
        <v>13</v>
      </c>
      <c r="AX1286" s="53">
        <v>44249</v>
      </c>
      <c r="AY1286" t="s">
        <v>123</v>
      </c>
      <c r="AZ1286" t="s">
        <v>52</v>
      </c>
      <c r="BA1286" t="s">
        <v>53</v>
      </c>
      <c r="BB1286" t="s">
        <v>233</v>
      </c>
      <c r="BC1286" t="s">
        <v>120</v>
      </c>
      <c r="BD1286" t="s">
        <v>124</v>
      </c>
      <c r="BE1286" t="s">
        <v>120</v>
      </c>
    </row>
    <row r="1287" spans="1:57" hidden="1" x14ac:dyDescent="0.3">
      <c r="A1287" s="55">
        <v>44515</v>
      </c>
      <c r="B1287" t="s">
        <v>13</v>
      </c>
      <c r="C1287" t="s">
        <v>32</v>
      </c>
      <c r="D1287" t="s">
        <v>33</v>
      </c>
      <c r="E1287">
        <v>3</v>
      </c>
      <c r="F1287" t="s">
        <v>52</v>
      </c>
      <c r="G1287" t="s">
        <v>53</v>
      </c>
      <c r="H1287" t="s">
        <v>116</v>
      </c>
      <c r="I1287" t="s">
        <v>69</v>
      </c>
      <c r="J1287" s="55">
        <v>44514</v>
      </c>
      <c r="K1287" s="55">
        <v>44515</v>
      </c>
      <c r="L1287">
        <v>4</v>
      </c>
      <c r="M1287" t="s">
        <v>117</v>
      </c>
      <c r="N1287">
        <v>0</v>
      </c>
      <c r="O1287">
        <v>12697140</v>
      </c>
      <c r="P1287" t="s">
        <v>118</v>
      </c>
      <c r="Q1287">
        <v>1792187</v>
      </c>
      <c r="R1287">
        <v>0</v>
      </c>
      <c r="S1287">
        <v>8.1753763408000002E-2</v>
      </c>
      <c r="T1287" s="19">
        <v>2222039.06</v>
      </c>
      <c r="U1287" s="19">
        <v>2054064.34</v>
      </c>
      <c r="V1287" s="19">
        <f t="shared" si="20"/>
        <v>-167974.71999999997</v>
      </c>
      <c r="W1287">
        <v>-161701.31</v>
      </c>
      <c r="X1287">
        <v>0</v>
      </c>
      <c r="Y1287">
        <v>-161701.31</v>
      </c>
      <c r="Z1287">
        <v>-6273.4099999999698</v>
      </c>
      <c r="AA1287">
        <v>2222039.06</v>
      </c>
      <c r="AB1287">
        <v>-0.28232672021499999</v>
      </c>
      <c r="AC1287">
        <v>0.111783271962</v>
      </c>
      <c r="AD1287" s="55">
        <v>44516.209247685183</v>
      </c>
      <c r="AE1287" s="55">
        <v>44516.336430868054</v>
      </c>
      <c r="AF1287">
        <v>1792187</v>
      </c>
      <c r="AG1287" t="s">
        <v>703</v>
      </c>
      <c r="AH1287" t="s">
        <v>704</v>
      </c>
      <c r="AI1287" t="s">
        <v>120</v>
      </c>
      <c r="AJ1287" t="s">
        <v>120</v>
      </c>
      <c r="AK1287" s="55">
        <v>44516.151284722226</v>
      </c>
      <c r="AL1287" s="55">
        <v>44516.250254629631</v>
      </c>
      <c r="AM1287" t="s">
        <v>13</v>
      </c>
      <c r="AN1287" t="s">
        <v>705</v>
      </c>
      <c r="AO1287" t="s">
        <v>32</v>
      </c>
      <c r="AP1287" t="s">
        <v>33</v>
      </c>
      <c r="AQ1287">
        <v>3</v>
      </c>
      <c r="AR1287" t="s">
        <v>122</v>
      </c>
      <c r="AS1287" t="s">
        <v>703</v>
      </c>
      <c r="AT1287" s="53">
        <v>36161</v>
      </c>
      <c r="AU1287" t="s">
        <v>232</v>
      </c>
      <c r="AV1287" t="s">
        <v>122</v>
      </c>
      <c r="AW1287" t="s">
        <v>13</v>
      </c>
      <c r="AX1287" s="53">
        <v>44249</v>
      </c>
      <c r="AY1287" t="s">
        <v>123</v>
      </c>
      <c r="AZ1287" t="s">
        <v>52</v>
      </c>
      <c r="BA1287" t="s">
        <v>53</v>
      </c>
      <c r="BB1287" t="s">
        <v>233</v>
      </c>
      <c r="BC1287" t="s">
        <v>120</v>
      </c>
      <c r="BD1287" t="s">
        <v>124</v>
      </c>
      <c r="BE1287" t="s">
        <v>120</v>
      </c>
    </row>
    <row r="1288" spans="1:57" hidden="1" x14ac:dyDescent="0.3">
      <c r="A1288" s="55">
        <v>44515</v>
      </c>
      <c r="B1288" t="s">
        <v>4</v>
      </c>
      <c r="C1288" t="s">
        <v>32</v>
      </c>
      <c r="D1288" t="s">
        <v>33</v>
      </c>
      <c r="E1288">
        <v>3</v>
      </c>
      <c r="F1288" t="s">
        <v>52</v>
      </c>
      <c r="G1288" t="s">
        <v>53</v>
      </c>
      <c r="H1288" t="s">
        <v>116</v>
      </c>
      <c r="I1288" t="s">
        <v>69</v>
      </c>
      <c r="J1288" s="55">
        <v>44514</v>
      </c>
      <c r="K1288" s="55">
        <v>44515</v>
      </c>
      <c r="L1288">
        <v>4</v>
      </c>
      <c r="M1288" t="s">
        <v>117</v>
      </c>
      <c r="N1288">
        <v>0</v>
      </c>
      <c r="O1288">
        <v>12697140</v>
      </c>
      <c r="P1288" t="s">
        <v>118</v>
      </c>
      <c r="Q1288">
        <v>1808181</v>
      </c>
      <c r="R1288">
        <v>0</v>
      </c>
      <c r="S1288">
        <v>7.5607195377000003E-2</v>
      </c>
      <c r="T1288" s="19">
        <v>2054977.46330841</v>
      </c>
      <c r="U1288" s="19">
        <v>1907818.1221324899</v>
      </c>
      <c r="V1288" s="19">
        <f t="shared" si="20"/>
        <v>-147159.3411759201</v>
      </c>
      <c r="W1288">
        <v>-149986</v>
      </c>
      <c r="X1288">
        <v>0</v>
      </c>
      <c r="Y1288">
        <v>-149986</v>
      </c>
      <c r="Z1288">
        <v>2826.6588240799001</v>
      </c>
      <c r="AA1288">
        <v>2054977.46330841</v>
      </c>
      <c r="AB1288">
        <v>0.13755181623900001</v>
      </c>
      <c r="AC1288">
        <v>0.74459033792200002</v>
      </c>
      <c r="AD1288" s="55">
        <v>44516.209247685183</v>
      </c>
      <c r="AE1288" s="55">
        <v>44516.336430868054</v>
      </c>
      <c r="AF1288">
        <v>1808181</v>
      </c>
      <c r="AG1288" t="s">
        <v>706</v>
      </c>
      <c r="AH1288" t="s">
        <v>707</v>
      </c>
      <c r="AI1288" t="s">
        <v>120</v>
      </c>
      <c r="AJ1288">
        <v>0</v>
      </c>
      <c r="AK1288" s="55">
        <v>44516.151192129626</v>
      </c>
      <c r="AL1288" s="55">
        <v>44516.250243055554</v>
      </c>
      <c r="AM1288" t="s">
        <v>4</v>
      </c>
      <c r="AN1288" t="s">
        <v>708</v>
      </c>
      <c r="AO1288" t="s">
        <v>32</v>
      </c>
      <c r="AP1288" t="s">
        <v>33</v>
      </c>
      <c r="AQ1288">
        <v>3</v>
      </c>
      <c r="AR1288" t="s">
        <v>407</v>
      </c>
      <c r="AS1288" t="s">
        <v>706</v>
      </c>
      <c r="AT1288" s="53">
        <v>36161</v>
      </c>
      <c r="AU1288" t="s">
        <v>408</v>
      </c>
      <c r="AV1288" t="s">
        <v>409</v>
      </c>
      <c r="AW1288" t="s">
        <v>4</v>
      </c>
      <c r="AX1288" s="53">
        <v>44249</v>
      </c>
      <c r="AY1288" t="s">
        <v>123</v>
      </c>
      <c r="AZ1288" t="s">
        <v>52</v>
      </c>
      <c r="BA1288" t="s">
        <v>53</v>
      </c>
      <c r="BB1288" t="s">
        <v>233</v>
      </c>
      <c r="BC1288" t="s">
        <v>120</v>
      </c>
      <c r="BD1288" t="s">
        <v>124</v>
      </c>
      <c r="BE1288" t="s">
        <v>120</v>
      </c>
    </row>
    <row r="1289" spans="1:57" hidden="1" x14ac:dyDescent="0.3">
      <c r="A1289" s="55">
        <v>44515</v>
      </c>
      <c r="B1289" t="s">
        <v>7</v>
      </c>
      <c r="C1289" t="s">
        <v>32</v>
      </c>
      <c r="D1289" t="s">
        <v>353</v>
      </c>
      <c r="E1289">
        <v>3</v>
      </c>
      <c r="F1289" t="s">
        <v>52</v>
      </c>
      <c r="G1289" t="s">
        <v>53</v>
      </c>
      <c r="H1289" t="s">
        <v>116</v>
      </c>
      <c r="I1289" t="s">
        <v>69</v>
      </c>
      <c r="J1289" s="55">
        <v>44514</v>
      </c>
      <c r="K1289" s="55">
        <v>44515</v>
      </c>
      <c r="L1289">
        <v>4</v>
      </c>
      <c r="M1289" t="s">
        <v>117</v>
      </c>
      <c r="N1289">
        <v>0</v>
      </c>
      <c r="O1289">
        <v>12697140</v>
      </c>
      <c r="P1289" t="s">
        <v>118</v>
      </c>
      <c r="Q1289">
        <v>1828185</v>
      </c>
      <c r="R1289">
        <v>0</v>
      </c>
      <c r="S1289">
        <v>1.7042606871999998E-2</v>
      </c>
      <c r="T1289" s="19">
        <v>463212.17</v>
      </c>
      <c r="U1289" s="19">
        <v>457992.51</v>
      </c>
      <c r="V1289" s="19">
        <f t="shared" si="20"/>
        <v>-5219.6599999999744</v>
      </c>
      <c r="W1289">
        <v>0</v>
      </c>
      <c r="X1289">
        <v>0</v>
      </c>
      <c r="Y1289">
        <v>0</v>
      </c>
      <c r="Z1289">
        <v>-5219.6599999999698</v>
      </c>
      <c r="AA1289">
        <v>463212.17</v>
      </c>
      <c r="AB1289">
        <v>-1.126839996453</v>
      </c>
      <c r="AC1289">
        <v>-0.73606729758099998</v>
      </c>
      <c r="AD1289" s="55">
        <v>44516.209247685183</v>
      </c>
      <c r="AE1289" s="55">
        <v>44516.336430868054</v>
      </c>
      <c r="AF1289">
        <v>1828185</v>
      </c>
      <c r="AG1289" t="s">
        <v>711</v>
      </c>
      <c r="AH1289" t="s">
        <v>712</v>
      </c>
      <c r="AI1289" t="s">
        <v>120</v>
      </c>
      <c r="AJ1289" t="s">
        <v>120</v>
      </c>
      <c r="AK1289" s="55">
        <v>44516.151284722226</v>
      </c>
      <c r="AL1289" s="55">
        <v>44516.250254629631</v>
      </c>
      <c r="AM1289" t="s">
        <v>13</v>
      </c>
      <c r="AN1289">
        <v>881624209</v>
      </c>
      <c r="AO1289" t="s">
        <v>32</v>
      </c>
      <c r="AP1289" t="s">
        <v>353</v>
      </c>
      <c r="AQ1289">
        <v>3</v>
      </c>
      <c r="AR1289" t="s">
        <v>325</v>
      </c>
      <c r="AS1289" t="s">
        <v>711</v>
      </c>
      <c r="AT1289" s="53">
        <v>36161</v>
      </c>
      <c r="AU1289" t="s">
        <v>326</v>
      </c>
      <c r="AV1289" t="s">
        <v>325</v>
      </c>
      <c r="AW1289" t="s">
        <v>7</v>
      </c>
      <c r="AX1289" s="53">
        <v>44249</v>
      </c>
      <c r="AY1289" t="s">
        <v>123</v>
      </c>
      <c r="AZ1289" t="s">
        <v>52</v>
      </c>
      <c r="BA1289" t="s">
        <v>53</v>
      </c>
      <c r="BB1289" t="s">
        <v>233</v>
      </c>
      <c r="BC1289" t="s">
        <v>120</v>
      </c>
      <c r="BD1289" t="s">
        <v>124</v>
      </c>
      <c r="BE1289" t="s">
        <v>120</v>
      </c>
    </row>
    <row r="1290" spans="1:57" hidden="1" x14ac:dyDescent="0.3">
      <c r="A1290" s="55">
        <v>44515</v>
      </c>
      <c r="B1290" t="s">
        <v>13</v>
      </c>
      <c r="C1290" t="s">
        <v>32</v>
      </c>
      <c r="D1290" t="s">
        <v>33</v>
      </c>
      <c r="E1290">
        <v>3</v>
      </c>
      <c r="F1290" t="s">
        <v>52</v>
      </c>
      <c r="G1290" t="s">
        <v>53</v>
      </c>
      <c r="H1290" t="s">
        <v>116</v>
      </c>
      <c r="I1290" t="s">
        <v>69</v>
      </c>
      <c r="J1290" s="55">
        <v>44514</v>
      </c>
      <c r="K1290" s="55">
        <v>44515</v>
      </c>
      <c r="L1290">
        <v>4</v>
      </c>
      <c r="M1290" t="s">
        <v>117</v>
      </c>
      <c r="N1290">
        <v>0</v>
      </c>
      <c r="O1290">
        <v>12697140</v>
      </c>
      <c r="P1290" t="s">
        <v>118</v>
      </c>
      <c r="Q1290">
        <v>1865182</v>
      </c>
      <c r="R1290">
        <v>0</v>
      </c>
      <c r="S1290">
        <v>1.2541946950000001E-2</v>
      </c>
      <c r="T1290" s="19">
        <v>340885.78739999997</v>
      </c>
      <c r="U1290" s="19">
        <v>349580.45994999999</v>
      </c>
      <c r="V1290" s="19">
        <f t="shared" si="20"/>
        <v>8694.6725500000175</v>
      </c>
      <c r="W1290">
        <v>0</v>
      </c>
      <c r="X1290">
        <v>0</v>
      </c>
      <c r="Y1290">
        <v>0</v>
      </c>
      <c r="Z1290">
        <v>8694.6725500000193</v>
      </c>
      <c r="AA1290">
        <v>340885.78739999997</v>
      </c>
      <c r="AB1290">
        <v>2.5506116333910001</v>
      </c>
      <c r="AC1290">
        <v>2.9559168687109998</v>
      </c>
      <c r="AD1290" s="55">
        <v>44516.209247685183</v>
      </c>
      <c r="AE1290" s="55">
        <v>44516.336430868054</v>
      </c>
      <c r="AF1290">
        <v>1865182</v>
      </c>
      <c r="AG1290" t="s">
        <v>723</v>
      </c>
      <c r="AH1290" t="s">
        <v>724</v>
      </c>
      <c r="AI1290" t="s">
        <v>120</v>
      </c>
      <c r="AJ1290">
        <v>0</v>
      </c>
      <c r="AK1290" s="55">
        <v>44516.151273148149</v>
      </c>
      <c r="AL1290" s="55">
        <v>44516.250254629631</v>
      </c>
      <c r="AM1290" t="s">
        <v>13</v>
      </c>
      <c r="AN1290">
        <v>513272104</v>
      </c>
      <c r="AO1290" t="s">
        <v>32</v>
      </c>
      <c r="AP1290" t="s">
        <v>33</v>
      </c>
      <c r="AQ1290">
        <v>3</v>
      </c>
      <c r="AR1290" t="s">
        <v>122</v>
      </c>
      <c r="AS1290" t="s">
        <v>723</v>
      </c>
      <c r="AT1290" s="53">
        <v>36161</v>
      </c>
      <c r="AU1290" t="s">
        <v>232</v>
      </c>
      <c r="AV1290" t="s">
        <v>122</v>
      </c>
      <c r="AW1290" t="s">
        <v>13</v>
      </c>
      <c r="AX1290" s="53">
        <v>44249</v>
      </c>
      <c r="AY1290" t="s">
        <v>123</v>
      </c>
      <c r="AZ1290" t="s">
        <v>52</v>
      </c>
      <c r="BA1290" t="s">
        <v>53</v>
      </c>
      <c r="BB1290" t="s">
        <v>233</v>
      </c>
      <c r="BC1290" t="s">
        <v>120</v>
      </c>
      <c r="BD1290" t="s">
        <v>124</v>
      </c>
      <c r="BE1290" t="s">
        <v>120</v>
      </c>
    </row>
    <row r="1291" spans="1:57" hidden="1" x14ac:dyDescent="0.3">
      <c r="A1291" s="55">
        <v>44515</v>
      </c>
      <c r="B1291" t="s">
        <v>5</v>
      </c>
      <c r="C1291" t="s">
        <v>32</v>
      </c>
      <c r="D1291" t="s">
        <v>33</v>
      </c>
      <c r="E1291">
        <v>3</v>
      </c>
      <c r="F1291" t="s">
        <v>52</v>
      </c>
      <c r="G1291" t="s">
        <v>53</v>
      </c>
      <c r="H1291" t="s">
        <v>116</v>
      </c>
      <c r="I1291" t="s">
        <v>69</v>
      </c>
      <c r="J1291" s="55">
        <v>44514</v>
      </c>
      <c r="K1291" s="55">
        <v>44515</v>
      </c>
      <c r="L1291">
        <v>4</v>
      </c>
      <c r="M1291" t="s">
        <v>117</v>
      </c>
      <c r="N1291">
        <v>0</v>
      </c>
      <c r="O1291">
        <v>12697140</v>
      </c>
      <c r="P1291" t="s">
        <v>118</v>
      </c>
      <c r="Q1291">
        <v>1893182</v>
      </c>
      <c r="R1291">
        <v>0</v>
      </c>
      <c r="S1291">
        <v>1.1812167355E-2</v>
      </c>
      <c r="T1291" s="19">
        <v>321050.63</v>
      </c>
      <c r="U1291" s="19">
        <v>319152.93</v>
      </c>
      <c r="V1291" s="19">
        <f t="shared" si="20"/>
        <v>-1897.7000000000116</v>
      </c>
      <c r="W1291">
        <v>0</v>
      </c>
      <c r="X1291">
        <v>0</v>
      </c>
      <c r="Y1291">
        <v>0</v>
      </c>
      <c r="Z1291">
        <v>-1897.70000000001</v>
      </c>
      <c r="AA1291">
        <v>321050.63</v>
      </c>
      <c r="AB1291">
        <v>-0.59109057035599999</v>
      </c>
      <c r="AC1291">
        <v>-0.47312089024600001</v>
      </c>
      <c r="AD1291" s="55">
        <v>44516.209247685183</v>
      </c>
      <c r="AE1291" s="55">
        <v>44516.336430868054</v>
      </c>
      <c r="AF1291">
        <v>1893182</v>
      </c>
      <c r="AG1291" t="s">
        <v>726</v>
      </c>
      <c r="AH1291" t="s">
        <v>727</v>
      </c>
      <c r="AI1291" t="s">
        <v>120</v>
      </c>
      <c r="AJ1291">
        <v>0</v>
      </c>
      <c r="AK1291" s="55">
        <v>44516.151203703703</v>
      </c>
      <c r="AL1291" s="55">
        <v>44516.250243055554</v>
      </c>
      <c r="AM1291" t="s">
        <v>5</v>
      </c>
      <c r="AN1291" t="s">
        <v>728</v>
      </c>
      <c r="AO1291" t="s">
        <v>32</v>
      </c>
      <c r="AP1291" t="s">
        <v>33</v>
      </c>
      <c r="AQ1291">
        <v>3</v>
      </c>
      <c r="AR1291" t="s">
        <v>167</v>
      </c>
      <c r="AS1291" t="s">
        <v>726</v>
      </c>
      <c r="AT1291" s="53">
        <v>36161</v>
      </c>
      <c r="AU1291" t="s">
        <v>241</v>
      </c>
      <c r="AV1291" t="s">
        <v>167</v>
      </c>
      <c r="AW1291" t="s">
        <v>5</v>
      </c>
      <c r="AX1291" s="53">
        <v>44249</v>
      </c>
      <c r="AY1291" t="s">
        <v>123</v>
      </c>
      <c r="AZ1291" t="s">
        <v>52</v>
      </c>
      <c r="BA1291" t="s">
        <v>53</v>
      </c>
      <c r="BB1291" t="s">
        <v>233</v>
      </c>
      <c r="BC1291" t="s">
        <v>120</v>
      </c>
      <c r="BD1291" t="s">
        <v>124</v>
      </c>
      <c r="BE1291" t="s">
        <v>120</v>
      </c>
    </row>
    <row r="1292" spans="1:57" hidden="1" x14ac:dyDescent="0.3">
      <c r="A1292" s="55">
        <v>44515</v>
      </c>
      <c r="B1292" t="s">
        <v>1</v>
      </c>
      <c r="C1292" t="s">
        <v>32</v>
      </c>
      <c r="D1292" t="s">
        <v>33</v>
      </c>
      <c r="E1292">
        <v>3</v>
      </c>
      <c r="F1292" t="s">
        <v>52</v>
      </c>
      <c r="G1292" t="s">
        <v>53</v>
      </c>
      <c r="H1292" t="s">
        <v>116</v>
      </c>
      <c r="I1292" t="s">
        <v>69</v>
      </c>
      <c r="J1292" s="55">
        <v>44514</v>
      </c>
      <c r="K1292" s="55">
        <v>44515</v>
      </c>
      <c r="L1292">
        <v>4</v>
      </c>
      <c r="M1292" t="s">
        <v>117</v>
      </c>
      <c r="N1292">
        <v>0</v>
      </c>
      <c r="O1292">
        <v>12697140</v>
      </c>
      <c r="P1292" t="s">
        <v>118</v>
      </c>
      <c r="Q1292">
        <v>1901229</v>
      </c>
      <c r="R1292">
        <v>0</v>
      </c>
      <c r="S1292">
        <v>7.4146975819999999E-3</v>
      </c>
      <c r="T1292" s="19">
        <v>201528.92</v>
      </c>
      <c r="U1292" s="19">
        <v>207796.79</v>
      </c>
      <c r="V1292" s="19">
        <f t="shared" si="20"/>
        <v>6267.8699999999953</v>
      </c>
      <c r="W1292">
        <v>0</v>
      </c>
      <c r="X1292">
        <v>0</v>
      </c>
      <c r="Y1292">
        <v>0</v>
      </c>
      <c r="Z1292">
        <v>6267.87</v>
      </c>
      <c r="AA1292">
        <v>201528.92</v>
      </c>
      <c r="AB1292">
        <v>3.1101590779129999</v>
      </c>
      <c r="AC1292">
        <v>2.9621503016999999</v>
      </c>
      <c r="AD1292" s="55">
        <v>44516.209247685183</v>
      </c>
      <c r="AE1292" s="55">
        <v>44516.336430868054</v>
      </c>
      <c r="AF1292">
        <v>1901229</v>
      </c>
      <c r="AG1292" t="s">
        <v>729</v>
      </c>
      <c r="AH1292" t="s">
        <v>730</v>
      </c>
      <c r="AI1292" t="s">
        <v>120</v>
      </c>
      <c r="AJ1292" t="s">
        <v>120</v>
      </c>
      <c r="AK1292" s="55">
        <v>44516.151192129626</v>
      </c>
      <c r="AL1292" s="55">
        <v>44516.250243055554</v>
      </c>
      <c r="AM1292" t="s">
        <v>1</v>
      </c>
      <c r="AN1292" t="s">
        <v>731</v>
      </c>
      <c r="AO1292" t="s">
        <v>32</v>
      </c>
      <c r="AP1292" t="s">
        <v>33</v>
      </c>
      <c r="AQ1292">
        <v>3</v>
      </c>
      <c r="AR1292" t="s">
        <v>158</v>
      </c>
      <c r="AS1292" t="s">
        <v>729</v>
      </c>
      <c r="AT1292" s="53">
        <v>36161</v>
      </c>
      <c r="AU1292" t="s">
        <v>238</v>
      </c>
      <c r="AV1292" t="s">
        <v>239</v>
      </c>
      <c r="AW1292" t="s">
        <v>1</v>
      </c>
      <c r="AX1292" s="53">
        <v>44249</v>
      </c>
      <c r="AY1292" t="s">
        <v>123</v>
      </c>
      <c r="AZ1292" t="s">
        <v>52</v>
      </c>
      <c r="BA1292" t="s">
        <v>53</v>
      </c>
      <c r="BB1292" t="s">
        <v>233</v>
      </c>
      <c r="BC1292" t="s">
        <v>120</v>
      </c>
      <c r="BD1292" t="s">
        <v>124</v>
      </c>
      <c r="BE1292" t="s">
        <v>120</v>
      </c>
    </row>
    <row r="1293" spans="1:57" hidden="1" x14ac:dyDescent="0.3">
      <c r="A1293" s="55">
        <v>44515</v>
      </c>
      <c r="B1293" t="s">
        <v>3</v>
      </c>
      <c r="C1293" t="s">
        <v>32</v>
      </c>
      <c r="D1293" t="s">
        <v>33</v>
      </c>
      <c r="E1293">
        <v>3</v>
      </c>
      <c r="F1293" t="s">
        <v>52</v>
      </c>
      <c r="G1293" t="s">
        <v>53</v>
      </c>
      <c r="H1293" t="s">
        <v>116</v>
      </c>
      <c r="I1293" t="s">
        <v>69</v>
      </c>
      <c r="J1293" s="55">
        <v>44514</v>
      </c>
      <c r="K1293" s="55">
        <v>44515</v>
      </c>
      <c r="L1293">
        <v>4</v>
      </c>
      <c r="M1293" t="s">
        <v>117</v>
      </c>
      <c r="N1293">
        <v>0</v>
      </c>
      <c r="O1293">
        <v>12697140</v>
      </c>
      <c r="P1293" t="s">
        <v>118</v>
      </c>
      <c r="Q1293">
        <v>1901246</v>
      </c>
      <c r="R1293">
        <v>0</v>
      </c>
      <c r="S1293">
        <v>4.3466111433999997E-2</v>
      </c>
      <c r="T1293" s="19">
        <v>1181393.8999999999</v>
      </c>
      <c r="U1293" s="19">
        <v>1035836.05</v>
      </c>
      <c r="V1293" s="19">
        <f t="shared" si="20"/>
        <v>-145557.84999999986</v>
      </c>
      <c r="W1293">
        <v>-123868.58</v>
      </c>
      <c r="X1293">
        <v>0</v>
      </c>
      <c r="Y1293">
        <v>-123868.58</v>
      </c>
      <c r="Z1293">
        <v>-21689.269999999899</v>
      </c>
      <c r="AA1293">
        <v>1181393.8999999999</v>
      </c>
      <c r="AB1293">
        <v>-1.8359050271040001</v>
      </c>
      <c r="AC1293">
        <v>-1.241685144124</v>
      </c>
      <c r="AD1293" s="55">
        <v>44516.209247685183</v>
      </c>
      <c r="AE1293" s="55">
        <v>44516.336430868054</v>
      </c>
      <c r="AF1293">
        <v>1901246</v>
      </c>
      <c r="AG1293" t="s">
        <v>732</v>
      </c>
      <c r="AH1293" t="s">
        <v>733</v>
      </c>
      <c r="AI1293" t="s">
        <v>120</v>
      </c>
      <c r="AJ1293" t="s">
        <v>120</v>
      </c>
      <c r="AK1293" s="55">
        <v>44516.151261574072</v>
      </c>
      <c r="AL1293" s="55">
        <v>44516.250254629631</v>
      </c>
      <c r="AM1293" t="s">
        <v>3</v>
      </c>
      <c r="AN1293" t="s">
        <v>734</v>
      </c>
      <c r="AO1293" t="s">
        <v>32</v>
      </c>
      <c r="AP1293" t="s">
        <v>33</v>
      </c>
      <c r="AQ1293">
        <v>3</v>
      </c>
      <c r="AR1293" t="s">
        <v>266</v>
      </c>
      <c r="AS1293" t="s">
        <v>732</v>
      </c>
      <c r="AT1293" s="53">
        <v>36161</v>
      </c>
      <c r="AU1293" t="s">
        <v>267</v>
      </c>
      <c r="AV1293" t="s">
        <v>268</v>
      </c>
      <c r="AW1293" t="s">
        <v>3</v>
      </c>
      <c r="AX1293" s="53">
        <v>44249</v>
      </c>
      <c r="AY1293" t="s">
        <v>123</v>
      </c>
      <c r="AZ1293" t="s">
        <v>52</v>
      </c>
      <c r="BA1293" t="s">
        <v>53</v>
      </c>
      <c r="BB1293" t="s">
        <v>233</v>
      </c>
      <c r="BC1293" t="s">
        <v>120</v>
      </c>
      <c r="BD1293" t="s">
        <v>124</v>
      </c>
      <c r="BE1293" t="s">
        <v>120</v>
      </c>
    </row>
    <row r="1294" spans="1:57" hidden="1" x14ac:dyDescent="0.3">
      <c r="A1294" s="55">
        <v>44515</v>
      </c>
      <c r="B1294" t="s">
        <v>8</v>
      </c>
      <c r="C1294" t="s">
        <v>32</v>
      </c>
      <c r="D1294" t="s">
        <v>33</v>
      </c>
      <c r="E1294">
        <v>3</v>
      </c>
      <c r="F1294" t="s">
        <v>52</v>
      </c>
      <c r="G1294" t="s">
        <v>53</v>
      </c>
      <c r="H1294" t="s">
        <v>116</v>
      </c>
      <c r="I1294" t="s">
        <v>69</v>
      </c>
      <c r="J1294" s="55">
        <v>44514</v>
      </c>
      <c r="K1294" s="55">
        <v>44515</v>
      </c>
      <c r="L1294">
        <v>4</v>
      </c>
      <c r="M1294" t="s">
        <v>117</v>
      </c>
      <c r="N1294">
        <v>0</v>
      </c>
      <c r="O1294">
        <v>12697140</v>
      </c>
      <c r="P1294" t="s">
        <v>118</v>
      </c>
      <c r="Q1294">
        <v>1901321</v>
      </c>
      <c r="R1294">
        <v>0</v>
      </c>
      <c r="S1294">
        <v>3.2385202448999999E-2</v>
      </c>
      <c r="T1294" s="19">
        <v>880218.62</v>
      </c>
      <c r="U1294" s="19">
        <v>757975.38</v>
      </c>
      <c r="V1294" s="19">
        <f t="shared" si="20"/>
        <v>-122243.23999999999</v>
      </c>
      <c r="W1294">
        <v>-164777.26</v>
      </c>
      <c r="X1294">
        <v>0</v>
      </c>
      <c r="Y1294">
        <v>-164777.26</v>
      </c>
      <c r="Z1294">
        <v>42534.02</v>
      </c>
      <c r="AA1294">
        <v>880218.62</v>
      </c>
      <c r="AB1294">
        <v>4.8322108886989996</v>
      </c>
      <c r="AC1294">
        <v>5.2650052650049997</v>
      </c>
      <c r="AD1294" s="55">
        <v>44516.209247685183</v>
      </c>
      <c r="AE1294" s="55">
        <v>44516.336430868054</v>
      </c>
      <c r="AF1294">
        <v>1901321</v>
      </c>
      <c r="AG1294" t="s">
        <v>735</v>
      </c>
      <c r="AH1294">
        <v>6920</v>
      </c>
      <c r="AI1294" t="s">
        <v>120</v>
      </c>
      <c r="AJ1294" t="s">
        <v>120</v>
      </c>
      <c r="AK1294" s="55">
        <v>44516.151226851849</v>
      </c>
      <c r="AL1294" s="55">
        <v>44516.250243055554</v>
      </c>
      <c r="AM1294" t="s">
        <v>8</v>
      </c>
      <c r="AN1294">
        <v>6506267</v>
      </c>
      <c r="AO1294" t="s">
        <v>32</v>
      </c>
      <c r="AP1294" t="s">
        <v>33</v>
      </c>
      <c r="AQ1294">
        <v>3</v>
      </c>
      <c r="AR1294" t="s">
        <v>161</v>
      </c>
      <c r="AS1294" t="s">
        <v>735</v>
      </c>
      <c r="AT1294" s="53">
        <v>36161</v>
      </c>
      <c r="AU1294" t="s">
        <v>240</v>
      </c>
      <c r="AV1294" t="s">
        <v>161</v>
      </c>
      <c r="AW1294" t="s">
        <v>8</v>
      </c>
      <c r="AX1294" s="53">
        <v>44249</v>
      </c>
      <c r="AY1294" t="s">
        <v>123</v>
      </c>
      <c r="AZ1294" t="s">
        <v>52</v>
      </c>
      <c r="BA1294" t="s">
        <v>53</v>
      </c>
      <c r="BB1294" t="s">
        <v>233</v>
      </c>
      <c r="BC1294" t="s">
        <v>120</v>
      </c>
      <c r="BD1294" t="s">
        <v>124</v>
      </c>
      <c r="BE1294" t="s">
        <v>120</v>
      </c>
    </row>
    <row r="1295" spans="1:57" hidden="1" x14ac:dyDescent="0.3">
      <c r="A1295" s="55">
        <v>44515</v>
      </c>
      <c r="B1295" t="s">
        <v>4</v>
      </c>
      <c r="C1295" t="s">
        <v>32</v>
      </c>
      <c r="D1295" t="s">
        <v>33</v>
      </c>
      <c r="E1295">
        <v>3</v>
      </c>
      <c r="F1295" t="s">
        <v>52</v>
      </c>
      <c r="G1295" t="s">
        <v>53</v>
      </c>
      <c r="H1295" t="s">
        <v>116</v>
      </c>
      <c r="I1295" t="s">
        <v>69</v>
      </c>
      <c r="J1295" s="55">
        <v>44514</v>
      </c>
      <c r="K1295" s="55">
        <v>44515</v>
      </c>
      <c r="L1295">
        <v>4</v>
      </c>
      <c r="M1295" t="s">
        <v>117</v>
      </c>
      <c r="N1295">
        <v>0</v>
      </c>
      <c r="O1295">
        <v>12697140</v>
      </c>
      <c r="P1295" t="s">
        <v>118</v>
      </c>
      <c r="Q1295">
        <v>1921187</v>
      </c>
      <c r="R1295">
        <v>0</v>
      </c>
      <c r="S1295">
        <v>1.7076452041000001E-2</v>
      </c>
      <c r="T1295" s="19">
        <v>464132.07</v>
      </c>
      <c r="U1295" s="19">
        <v>461774.39</v>
      </c>
      <c r="V1295" s="19">
        <f t="shared" si="20"/>
        <v>-2357.679999999993</v>
      </c>
      <c r="W1295">
        <v>0</v>
      </c>
      <c r="X1295">
        <v>0</v>
      </c>
      <c r="Y1295">
        <v>0</v>
      </c>
      <c r="Z1295">
        <v>-2357.6799999999898</v>
      </c>
      <c r="AA1295">
        <v>464132.07</v>
      </c>
      <c r="AB1295">
        <v>-0.50797610257799997</v>
      </c>
      <c r="AC1295">
        <v>9.5147478591999998E-2</v>
      </c>
      <c r="AD1295" s="55">
        <v>44516.209247685183</v>
      </c>
      <c r="AE1295" s="55">
        <v>44516.336430868054</v>
      </c>
      <c r="AF1295">
        <v>1921187</v>
      </c>
      <c r="AG1295" t="s">
        <v>736</v>
      </c>
      <c r="AH1295" t="s">
        <v>737</v>
      </c>
      <c r="AI1295" t="s">
        <v>120</v>
      </c>
      <c r="AJ1295" t="s">
        <v>120</v>
      </c>
      <c r="AK1295" s="55">
        <v>44516.151192129626</v>
      </c>
      <c r="AL1295" s="55">
        <v>44516.250243055554</v>
      </c>
      <c r="AM1295" t="s">
        <v>4</v>
      </c>
      <c r="AN1295" t="s">
        <v>738</v>
      </c>
      <c r="AO1295" t="s">
        <v>32</v>
      </c>
      <c r="AP1295" t="s">
        <v>33</v>
      </c>
      <c r="AQ1295">
        <v>3</v>
      </c>
      <c r="AR1295" t="s">
        <v>336</v>
      </c>
      <c r="AS1295" t="s">
        <v>736</v>
      </c>
      <c r="AT1295" s="53">
        <v>36161</v>
      </c>
      <c r="AU1295" t="s">
        <v>337</v>
      </c>
      <c r="AV1295" t="s">
        <v>336</v>
      </c>
      <c r="AW1295" t="s">
        <v>4</v>
      </c>
      <c r="AX1295" s="53">
        <v>44249</v>
      </c>
      <c r="AY1295" t="s">
        <v>123</v>
      </c>
      <c r="AZ1295" t="s">
        <v>52</v>
      </c>
      <c r="BA1295" t="s">
        <v>53</v>
      </c>
      <c r="BB1295" t="s">
        <v>233</v>
      </c>
      <c r="BC1295" t="s">
        <v>120</v>
      </c>
      <c r="BD1295" t="s">
        <v>124</v>
      </c>
      <c r="BE1295" t="s">
        <v>120</v>
      </c>
    </row>
    <row r="1296" spans="1:57" hidden="1" x14ac:dyDescent="0.3">
      <c r="A1296" s="55">
        <v>44515</v>
      </c>
      <c r="B1296" t="s">
        <v>13</v>
      </c>
      <c r="C1296" t="s">
        <v>32</v>
      </c>
      <c r="D1296" t="s">
        <v>33</v>
      </c>
      <c r="E1296">
        <v>3</v>
      </c>
      <c r="F1296" t="s">
        <v>52</v>
      </c>
      <c r="G1296" t="s">
        <v>53</v>
      </c>
      <c r="H1296" t="s">
        <v>116</v>
      </c>
      <c r="I1296" t="s">
        <v>69</v>
      </c>
      <c r="J1296" s="55">
        <v>44514</v>
      </c>
      <c r="K1296" s="55">
        <v>44515</v>
      </c>
      <c r="L1296">
        <v>4</v>
      </c>
      <c r="M1296" t="s">
        <v>117</v>
      </c>
      <c r="N1296">
        <v>0</v>
      </c>
      <c r="O1296">
        <v>12697140</v>
      </c>
      <c r="P1296" t="s">
        <v>118</v>
      </c>
      <c r="Q1296">
        <v>1953182</v>
      </c>
      <c r="R1296">
        <v>0</v>
      </c>
      <c r="S1296">
        <v>6.6153843002000001E-2</v>
      </c>
      <c r="T1296" s="19">
        <v>1798038.61</v>
      </c>
      <c r="U1296" s="19">
        <v>1653487.72</v>
      </c>
      <c r="V1296" s="19">
        <f t="shared" si="20"/>
        <v>-144550.89000000013</v>
      </c>
      <c r="W1296">
        <v>-130481.98</v>
      </c>
      <c r="X1296">
        <v>0</v>
      </c>
      <c r="Y1296">
        <v>-130481.98</v>
      </c>
      <c r="Z1296">
        <v>-14068.9100000001</v>
      </c>
      <c r="AA1296">
        <v>1798038.61</v>
      </c>
      <c r="AB1296">
        <v>-0.78245872595599997</v>
      </c>
      <c r="AC1296">
        <v>-0.39032550359000001</v>
      </c>
      <c r="AD1296" s="55">
        <v>44516.209247685183</v>
      </c>
      <c r="AE1296" s="55">
        <v>44516.336430868054</v>
      </c>
      <c r="AF1296">
        <v>1953182</v>
      </c>
      <c r="AG1296" t="s">
        <v>762</v>
      </c>
      <c r="AH1296" t="s">
        <v>763</v>
      </c>
      <c r="AI1296" t="s">
        <v>120</v>
      </c>
      <c r="AJ1296">
        <v>0</v>
      </c>
      <c r="AK1296" s="55">
        <v>44516.151273148149</v>
      </c>
      <c r="AL1296" s="55">
        <v>44516.250254629631</v>
      </c>
      <c r="AM1296" t="s">
        <v>13</v>
      </c>
      <c r="AN1296" t="s">
        <v>764</v>
      </c>
      <c r="AO1296" t="s">
        <v>32</v>
      </c>
      <c r="AP1296" t="s">
        <v>33</v>
      </c>
      <c r="AQ1296">
        <v>3</v>
      </c>
      <c r="AR1296" t="s">
        <v>122</v>
      </c>
      <c r="AS1296" t="s">
        <v>762</v>
      </c>
      <c r="AT1296" s="53">
        <v>36161</v>
      </c>
      <c r="AU1296" t="s">
        <v>232</v>
      </c>
      <c r="AV1296" t="s">
        <v>122</v>
      </c>
      <c r="AW1296" t="s">
        <v>13</v>
      </c>
      <c r="AX1296" s="53">
        <v>44249</v>
      </c>
      <c r="AY1296" t="s">
        <v>123</v>
      </c>
      <c r="AZ1296" t="s">
        <v>52</v>
      </c>
      <c r="BA1296" t="s">
        <v>53</v>
      </c>
      <c r="BB1296" t="s">
        <v>233</v>
      </c>
      <c r="BC1296" t="s">
        <v>120</v>
      </c>
      <c r="BD1296" t="s">
        <v>124</v>
      </c>
      <c r="BE1296" t="s">
        <v>120</v>
      </c>
    </row>
    <row r="1297" spans="1:57" hidden="1" x14ac:dyDescent="0.3">
      <c r="A1297" s="55">
        <v>44515</v>
      </c>
      <c r="B1297" t="s">
        <v>13</v>
      </c>
      <c r="C1297" t="s">
        <v>32</v>
      </c>
      <c r="D1297" t="s">
        <v>272</v>
      </c>
      <c r="E1297">
        <v>3</v>
      </c>
      <c r="F1297" t="s">
        <v>52</v>
      </c>
      <c r="G1297" t="s">
        <v>53</v>
      </c>
      <c r="H1297" t="s">
        <v>116</v>
      </c>
      <c r="I1297" t="s">
        <v>69</v>
      </c>
      <c r="J1297" s="55">
        <v>44514</v>
      </c>
      <c r="K1297" s="55">
        <v>44515</v>
      </c>
      <c r="L1297">
        <v>4</v>
      </c>
      <c r="M1297" t="s">
        <v>117</v>
      </c>
      <c r="N1297">
        <v>0</v>
      </c>
      <c r="O1297">
        <v>12697140</v>
      </c>
      <c r="P1297" t="s">
        <v>118</v>
      </c>
      <c r="Q1297">
        <v>1977181</v>
      </c>
      <c r="R1297">
        <v>0</v>
      </c>
      <c r="S1297">
        <v>6.2231080878999999E-2</v>
      </c>
      <c r="T1297" s="19">
        <v>1691419.29</v>
      </c>
      <c r="U1297" s="19">
        <v>1579847.54</v>
      </c>
      <c r="V1297" s="19">
        <f t="shared" si="20"/>
        <v>-111571.75</v>
      </c>
      <c r="W1297">
        <v>-125986.74</v>
      </c>
      <c r="X1297">
        <v>0</v>
      </c>
      <c r="Y1297">
        <v>-125986.74</v>
      </c>
      <c r="Z1297">
        <v>14414.99</v>
      </c>
      <c r="AA1297">
        <v>1691419.29</v>
      </c>
      <c r="AB1297">
        <v>0.852242260995</v>
      </c>
      <c r="AC1297">
        <v>1.250836314978</v>
      </c>
      <c r="AD1297" s="55">
        <v>44516.209247685183</v>
      </c>
      <c r="AE1297" s="55">
        <v>44516.336430868054</v>
      </c>
      <c r="AF1297">
        <v>1977181</v>
      </c>
      <c r="AG1297" t="s">
        <v>767</v>
      </c>
      <c r="AH1297" t="s">
        <v>768</v>
      </c>
      <c r="AI1297" t="s">
        <v>120</v>
      </c>
      <c r="AJ1297" t="s">
        <v>120</v>
      </c>
      <c r="AK1297" s="55">
        <v>44516.151284722226</v>
      </c>
      <c r="AL1297" s="55">
        <v>44516.250254629631</v>
      </c>
      <c r="AM1297" t="s">
        <v>13</v>
      </c>
      <c r="AN1297" t="s">
        <v>769</v>
      </c>
      <c r="AO1297" t="s">
        <v>32</v>
      </c>
      <c r="AP1297" t="s">
        <v>272</v>
      </c>
      <c r="AQ1297">
        <v>3</v>
      </c>
      <c r="AR1297" t="s">
        <v>122</v>
      </c>
      <c r="AS1297" t="s">
        <v>767</v>
      </c>
      <c r="AT1297" s="53">
        <v>36161</v>
      </c>
      <c r="AU1297" t="s">
        <v>232</v>
      </c>
      <c r="AV1297" t="s">
        <v>122</v>
      </c>
      <c r="AW1297" t="s">
        <v>13</v>
      </c>
      <c r="AX1297" s="53">
        <v>44249</v>
      </c>
      <c r="AY1297" t="s">
        <v>123</v>
      </c>
      <c r="AZ1297" t="s">
        <v>52</v>
      </c>
      <c r="BA1297" t="s">
        <v>53</v>
      </c>
      <c r="BB1297" t="s">
        <v>233</v>
      </c>
      <c r="BC1297" t="s">
        <v>120</v>
      </c>
      <c r="BD1297" t="s">
        <v>124</v>
      </c>
      <c r="BE1297" t="s">
        <v>120</v>
      </c>
    </row>
    <row r="1298" spans="1:57" hidden="1" x14ac:dyDescent="0.3">
      <c r="A1298" s="55">
        <v>44515</v>
      </c>
      <c r="B1298" t="s">
        <v>4</v>
      </c>
      <c r="C1298" t="s">
        <v>32</v>
      </c>
      <c r="D1298" t="s">
        <v>33</v>
      </c>
      <c r="E1298">
        <v>3</v>
      </c>
      <c r="F1298" t="s">
        <v>52</v>
      </c>
      <c r="G1298" t="s">
        <v>53</v>
      </c>
      <c r="H1298" t="s">
        <v>116</v>
      </c>
      <c r="I1298" t="s">
        <v>69</v>
      </c>
      <c r="J1298" s="55">
        <v>44514</v>
      </c>
      <c r="K1298" s="55">
        <v>44515</v>
      </c>
      <c r="L1298">
        <v>4</v>
      </c>
      <c r="M1298" t="s">
        <v>117</v>
      </c>
      <c r="N1298">
        <v>0</v>
      </c>
      <c r="O1298">
        <v>12697140</v>
      </c>
      <c r="P1298" t="s">
        <v>118</v>
      </c>
      <c r="Q1298">
        <v>1994189</v>
      </c>
      <c r="R1298">
        <v>0</v>
      </c>
      <c r="S1298">
        <v>4.6538582401999998E-2</v>
      </c>
      <c r="T1298" s="19">
        <v>1264902.6000000001</v>
      </c>
      <c r="U1298" s="19">
        <v>1147129.1100000001</v>
      </c>
      <c r="V1298" s="19">
        <f t="shared" si="20"/>
        <v>-117773.48999999999</v>
      </c>
      <c r="W1298">
        <v>-123677.98</v>
      </c>
      <c r="X1298">
        <v>0</v>
      </c>
      <c r="Y1298">
        <v>-123677.98</v>
      </c>
      <c r="Z1298">
        <v>5904.4900000000098</v>
      </c>
      <c r="AA1298">
        <v>1264902.6000000001</v>
      </c>
      <c r="AB1298">
        <v>0.46679404406300001</v>
      </c>
      <c r="AC1298">
        <v>1.075828791493</v>
      </c>
      <c r="AD1298" s="55">
        <v>44516.209247685183</v>
      </c>
      <c r="AE1298" s="55">
        <v>44516.336430868054</v>
      </c>
      <c r="AF1298">
        <v>1994189</v>
      </c>
      <c r="AG1298" t="s">
        <v>770</v>
      </c>
      <c r="AH1298" t="s">
        <v>771</v>
      </c>
      <c r="AI1298" t="s">
        <v>120</v>
      </c>
      <c r="AJ1298" t="s">
        <v>120</v>
      </c>
      <c r="AK1298" s="55">
        <v>44516.151192129626</v>
      </c>
      <c r="AL1298" s="55">
        <v>44516.250243055554</v>
      </c>
      <c r="AM1298" t="s">
        <v>4</v>
      </c>
      <c r="AN1298" t="s">
        <v>772</v>
      </c>
      <c r="AO1298" t="s">
        <v>32</v>
      </c>
      <c r="AP1298" t="s">
        <v>33</v>
      </c>
      <c r="AQ1298">
        <v>3</v>
      </c>
      <c r="AR1298" t="s">
        <v>336</v>
      </c>
      <c r="AS1298" t="s">
        <v>770</v>
      </c>
      <c r="AT1298" s="53">
        <v>36161</v>
      </c>
      <c r="AU1298" t="s">
        <v>337</v>
      </c>
      <c r="AV1298" t="s">
        <v>336</v>
      </c>
      <c r="AW1298" t="s">
        <v>4</v>
      </c>
      <c r="AX1298" s="53">
        <v>44249</v>
      </c>
      <c r="AY1298" t="s">
        <v>123</v>
      </c>
      <c r="AZ1298" t="s">
        <v>52</v>
      </c>
      <c r="BA1298" t="s">
        <v>53</v>
      </c>
      <c r="BB1298" t="s">
        <v>233</v>
      </c>
      <c r="BC1298" t="s">
        <v>120</v>
      </c>
      <c r="BD1298" t="s">
        <v>124</v>
      </c>
      <c r="BE1298" t="s">
        <v>120</v>
      </c>
    </row>
    <row r="1299" spans="1:57" hidden="1" x14ac:dyDescent="0.3">
      <c r="A1299" s="55">
        <v>44515</v>
      </c>
      <c r="B1299" t="s">
        <v>4</v>
      </c>
      <c r="C1299" t="s">
        <v>32</v>
      </c>
      <c r="D1299" t="s">
        <v>33</v>
      </c>
      <c r="E1299">
        <v>3</v>
      </c>
      <c r="F1299" t="s">
        <v>52</v>
      </c>
      <c r="G1299" t="s">
        <v>53</v>
      </c>
      <c r="H1299" t="s">
        <v>116</v>
      </c>
      <c r="I1299" t="s">
        <v>69</v>
      </c>
      <c r="J1299" s="55">
        <v>44514</v>
      </c>
      <c r="K1299" s="55">
        <v>44515</v>
      </c>
      <c r="L1299">
        <v>4</v>
      </c>
      <c r="M1299" t="s">
        <v>117</v>
      </c>
      <c r="N1299">
        <v>0</v>
      </c>
      <c r="O1299">
        <v>12697140</v>
      </c>
      <c r="P1299" t="s">
        <v>118</v>
      </c>
      <c r="Q1299">
        <v>2000181</v>
      </c>
      <c r="R1299">
        <v>0</v>
      </c>
      <c r="S1299">
        <v>2.6134389042000002E-2</v>
      </c>
      <c r="T1299" s="19">
        <v>710323.67</v>
      </c>
      <c r="U1299" s="19">
        <v>509311.33</v>
      </c>
      <c r="V1299" s="19">
        <f t="shared" si="20"/>
        <v>-201012.34000000003</v>
      </c>
      <c r="W1299">
        <v>-195832.09</v>
      </c>
      <c r="X1299">
        <v>0</v>
      </c>
      <c r="Y1299">
        <v>-195832.09</v>
      </c>
      <c r="Z1299">
        <v>-5180.25000000003</v>
      </c>
      <c r="AA1299">
        <v>710323.67</v>
      </c>
      <c r="AB1299">
        <v>-0.72928021672099996</v>
      </c>
      <c r="AC1299">
        <v>-0.12749681258000001</v>
      </c>
      <c r="AD1299" s="55">
        <v>44516.209247685183</v>
      </c>
      <c r="AE1299" s="55">
        <v>44516.336430868054</v>
      </c>
      <c r="AF1299">
        <v>2000181</v>
      </c>
      <c r="AG1299" t="s">
        <v>773</v>
      </c>
      <c r="AH1299" t="s">
        <v>774</v>
      </c>
      <c r="AI1299" t="s">
        <v>120</v>
      </c>
      <c r="AJ1299" t="s">
        <v>120</v>
      </c>
      <c r="AK1299" s="55">
        <v>44516.151192129626</v>
      </c>
      <c r="AL1299" s="55">
        <v>44516.250243055554</v>
      </c>
      <c r="AM1299" t="s">
        <v>4</v>
      </c>
      <c r="AN1299" t="s">
        <v>775</v>
      </c>
      <c r="AO1299" t="s">
        <v>32</v>
      </c>
      <c r="AP1299" t="s">
        <v>33</v>
      </c>
      <c r="AQ1299">
        <v>3</v>
      </c>
      <c r="AR1299" t="s">
        <v>206</v>
      </c>
      <c r="AS1299" t="s">
        <v>773</v>
      </c>
      <c r="AT1299" s="53">
        <v>36161</v>
      </c>
      <c r="AU1299" t="s">
        <v>243</v>
      </c>
      <c r="AV1299" t="s">
        <v>206</v>
      </c>
      <c r="AW1299" t="s">
        <v>4</v>
      </c>
      <c r="AX1299" s="53">
        <v>44249</v>
      </c>
      <c r="AY1299" t="s">
        <v>123</v>
      </c>
      <c r="AZ1299" t="s">
        <v>52</v>
      </c>
      <c r="BA1299" t="s">
        <v>53</v>
      </c>
      <c r="BB1299" t="s">
        <v>233</v>
      </c>
      <c r="BC1299" t="s">
        <v>120</v>
      </c>
      <c r="BD1299" t="s">
        <v>124</v>
      </c>
      <c r="BE1299" t="s">
        <v>120</v>
      </c>
    </row>
    <row r="1300" spans="1:57" hidden="1" x14ac:dyDescent="0.3">
      <c r="A1300" s="55">
        <v>44515</v>
      </c>
      <c r="B1300" t="s">
        <v>13</v>
      </c>
      <c r="C1300" t="s">
        <v>32</v>
      </c>
      <c r="D1300" t="s">
        <v>272</v>
      </c>
      <c r="E1300">
        <v>3</v>
      </c>
      <c r="F1300" t="s">
        <v>52</v>
      </c>
      <c r="G1300" t="s">
        <v>53</v>
      </c>
      <c r="H1300" t="s">
        <v>116</v>
      </c>
      <c r="I1300" t="s">
        <v>69</v>
      </c>
      <c r="J1300" s="55">
        <v>44514</v>
      </c>
      <c r="K1300" s="55">
        <v>44515</v>
      </c>
      <c r="L1300">
        <v>4</v>
      </c>
      <c r="M1300" t="s">
        <v>117</v>
      </c>
      <c r="N1300">
        <v>0</v>
      </c>
      <c r="O1300">
        <v>12697140</v>
      </c>
      <c r="P1300" t="s">
        <v>118</v>
      </c>
      <c r="Q1300">
        <v>2167181</v>
      </c>
      <c r="R1300">
        <v>0</v>
      </c>
      <c r="S1300">
        <v>3.6945475732000001E-2</v>
      </c>
      <c r="T1300" s="19">
        <v>1004165.2732000001</v>
      </c>
      <c r="U1300" s="19">
        <v>1008305.9991</v>
      </c>
      <c r="V1300" s="19">
        <f t="shared" si="20"/>
        <v>4140.7258999999613</v>
      </c>
      <c r="W1300">
        <v>0</v>
      </c>
      <c r="X1300">
        <v>0</v>
      </c>
      <c r="Y1300">
        <v>0</v>
      </c>
      <c r="Z1300">
        <v>4140.7258999999603</v>
      </c>
      <c r="AA1300">
        <v>1004165.2732000001</v>
      </c>
      <c r="AB1300">
        <v>0.41235501869199997</v>
      </c>
      <c r="AC1300">
        <v>0.80921033651100005</v>
      </c>
      <c r="AD1300" s="55">
        <v>44516.209247685183</v>
      </c>
      <c r="AE1300" s="55">
        <v>44516.336430868054</v>
      </c>
      <c r="AF1300">
        <v>2167181</v>
      </c>
      <c r="AG1300" t="s">
        <v>809</v>
      </c>
      <c r="AH1300" t="s">
        <v>810</v>
      </c>
      <c r="AI1300" t="s">
        <v>120</v>
      </c>
      <c r="AJ1300" t="s">
        <v>120</v>
      </c>
      <c r="AK1300" s="55">
        <v>44516.151273148149</v>
      </c>
      <c r="AL1300" s="55">
        <v>44516.250254629631</v>
      </c>
      <c r="AM1300" t="s">
        <v>13</v>
      </c>
      <c r="AN1300" t="s">
        <v>811</v>
      </c>
      <c r="AO1300" t="s">
        <v>32</v>
      </c>
      <c r="AP1300" t="s">
        <v>272</v>
      </c>
      <c r="AQ1300">
        <v>3</v>
      </c>
      <c r="AR1300" t="s">
        <v>122</v>
      </c>
      <c r="AS1300" t="s">
        <v>809</v>
      </c>
      <c r="AT1300" s="53">
        <v>36161</v>
      </c>
      <c r="AU1300" t="s">
        <v>232</v>
      </c>
      <c r="AV1300" t="s">
        <v>122</v>
      </c>
      <c r="AW1300" t="s">
        <v>13</v>
      </c>
      <c r="AX1300" s="53">
        <v>44249</v>
      </c>
      <c r="AY1300" t="s">
        <v>123</v>
      </c>
      <c r="AZ1300" t="s">
        <v>52</v>
      </c>
      <c r="BA1300" t="s">
        <v>53</v>
      </c>
      <c r="BB1300" t="s">
        <v>233</v>
      </c>
      <c r="BC1300" t="s">
        <v>120</v>
      </c>
      <c r="BD1300" t="s">
        <v>124</v>
      </c>
      <c r="BE1300" t="s">
        <v>120</v>
      </c>
    </row>
    <row r="1301" spans="1:57" hidden="1" x14ac:dyDescent="0.3">
      <c r="A1301" s="55">
        <v>44515</v>
      </c>
      <c r="B1301" t="s">
        <v>13</v>
      </c>
      <c r="C1301" t="s">
        <v>32</v>
      </c>
      <c r="D1301" t="s">
        <v>33</v>
      </c>
      <c r="E1301">
        <v>3</v>
      </c>
      <c r="F1301" t="s">
        <v>52</v>
      </c>
      <c r="G1301" t="s">
        <v>53</v>
      </c>
      <c r="H1301" t="s">
        <v>116</v>
      </c>
      <c r="I1301" t="s">
        <v>69</v>
      </c>
      <c r="J1301" s="55">
        <v>44514</v>
      </c>
      <c r="K1301" s="55">
        <v>44515</v>
      </c>
      <c r="L1301">
        <v>4</v>
      </c>
      <c r="M1301" t="s">
        <v>117</v>
      </c>
      <c r="N1301">
        <v>0</v>
      </c>
      <c r="O1301">
        <v>12697140</v>
      </c>
      <c r="P1301" t="s">
        <v>118</v>
      </c>
      <c r="Q1301">
        <v>2167182</v>
      </c>
      <c r="R1301">
        <v>0</v>
      </c>
      <c r="S1301">
        <v>1.7151429079E-2</v>
      </c>
      <c r="T1301" s="19">
        <v>466169.92</v>
      </c>
      <c r="U1301" s="19">
        <v>471370.95</v>
      </c>
      <c r="V1301" s="19">
        <f t="shared" si="20"/>
        <v>5201.0300000000279</v>
      </c>
      <c r="W1301">
        <v>0</v>
      </c>
      <c r="X1301">
        <v>0</v>
      </c>
      <c r="Y1301">
        <v>0</v>
      </c>
      <c r="Z1301">
        <v>5201.0300000000298</v>
      </c>
      <c r="AA1301">
        <v>466169.92</v>
      </c>
      <c r="AB1301">
        <v>1.115694037058</v>
      </c>
      <c r="AC1301">
        <v>1.5153294960649999</v>
      </c>
      <c r="AD1301" s="55">
        <v>44516.209247685183</v>
      </c>
      <c r="AE1301" s="55">
        <v>44516.336430868054</v>
      </c>
      <c r="AF1301">
        <v>2167182</v>
      </c>
      <c r="AG1301" t="s">
        <v>812</v>
      </c>
      <c r="AH1301" t="s">
        <v>813</v>
      </c>
      <c r="AI1301" t="s">
        <v>120</v>
      </c>
      <c r="AJ1301">
        <v>0</v>
      </c>
      <c r="AK1301" s="55">
        <v>44516.151238425926</v>
      </c>
      <c r="AL1301" s="55">
        <v>44516.250243055554</v>
      </c>
      <c r="AM1301" t="s">
        <v>13</v>
      </c>
      <c r="AN1301" t="s">
        <v>814</v>
      </c>
      <c r="AO1301" t="s">
        <v>32</v>
      </c>
      <c r="AP1301" t="s">
        <v>33</v>
      </c>
      <c r="AQ1301">
        <v>3</v>
      </c>
      <c r="AR1301" t="s">
        <v>122</v>
      </c>
      <c r="AS1301" t="s">
        <v>812</v>
      </c>
      <c r="AT1301" s="53">
        <v>36161</v>
      </c>
      <c r="AU1301" t="s">
        <v>232</v>
      </c>
      <c r="AV1301" t="s">
        <v>122</v>
      </c>
      <c r="AW1301" t="s">
        <v>13</v>
      </c>
      <c r="AX1301" s="53">
        <v>44249</v>
      </c>
      <c r="AY1301" t="s">
        <v>123</v>
      </c>
      <c r="AZ1301" t="s">
        <v>52</v>
      </c>
      <c r="BA1301" t="s">
        <v>53</v>
      </c>
      <c r="BB1301" t="s">
        <v>233</v>
      </c>
      <c r="BC1301" t="s">
        <v>120</v>
      </c>
      <c r="BD1301" t="s">
        <v>124</v>
      </c>
      <c r="BE1301" t="s">
        <v>120</v>
      </c>
    </row>
    <row r="1302" spans="1:57" hidden="1" x14ac:dyDescent="0.3">
      <c r="A1302" s="55">
        <v>44515</v>
      </c>
      <c r="B1302" t="s">
        <v>4</v>
      </c>
      <c r="C1302" t="s">
        <v>32</v>
      </c>
      <c r="D1302" t="s">
        <v>33</v>
      </c>
      <c r="E1302">
        <v>3</v>
      </c>
      <c r="F1302" t="s">
        <v>52</v>
      </c>
      <c r="G1302" t="s">
        <v>53</v>
      </c>
      <c r="H1302" t="s">
        <v>116</v>
      </c>
      <c r="I1302" t="s">
        <v>69</v>
      </c>
      <c r="J1302" s="55">
        <v>44514</v>
      </c>
      <c r="K1302" s="55">
        <v>44515</v>
      </c>
      <c r="L1302">
        <v>4</v>
      </c>
      <c r="M1302" t="s">
        <v>117</v>
      </c>
      <c r="N1302">
        <v>0</v>
      </c>
      <c r="O1302">
        <v>12697140</v>
      </c>
      <c r="P1302" t="s">
        <v>118</v>
      </c>
      <c r="Q1302">
        <v>2289184</v>
      </c>
      <c r="R1302">
        <v>0</v>
      </c>
      <c r="S1302">
        <v>3.7480542015E-2</v>
      </c>
      <c r="T1302" s="19">
        <v>1018708.19</v>
      </c>
      <c r="U1302" s="19">
        <v>869896.04</v>
      </c>
      <c r="V1302" s="19">
        <f t="shared" si="20"/>
        <v>-148812.14999999991</v>
      </c>
      <c r="W1302">
        <v>-116442.47</v>
      </c>
      <c r="X1302">
        <v>0</v>
      </c>
      <c r="Y1302">
        <v>-116442.47</v>
      </c>
      <c r="Z1302">
        <v>-32369.679999999898</v>
      </c>
      <c r="AA1302">
        <v>1018708.19</v>
      </c>
      <c r="AB1302">
        <v>-3.1775223089160001</v>
      </c>
      <c r="AC1302">
        <v>-2.5905790038430001</v>
      </c>
      <c r="AD1302" s="55">
        <v>44516.209247685183</v>
      </c>
      <c r="AE1302" s="55">
        <v>44516.336430868054</v>
      </c>
      <c r="AF1302">
        <v>2289184</v>
      </c>
      <c r="AG1302" t="s">
        <v>821</v>
      </c>
      <c r="AH1302" t="s">
        <v>822</v>
      </c>
      <c r="AI1302" t="s">
        <v>120</v>
      </c>
      <c r="AJ1302">
        <v>0</v>
      </c>
      <c r="AK1302" s="55">
        <v>44516.151203703703</v>
      </c>
      <c r="AL1302" s="55">
        <v>44516.250243055554</v>
      </c>
      <c r="AM1302" t="s">
        <v>4</v>
      </c>
      <c r="AN1302" t="s">
        <v>823</v>
      </c>
      <c r="AO1302" t="s">
        <v>32</v>
      </c>
      <c r="AP1302" t="s">
        <v>33</v>
      </c>
      <c r="AQ1302">
        <v>3</v>
      </c>
      <c r="AR1302" t="s">
        <v>197</v>
      </c>
      <c r="AS1302" t="s">
        <v>821</v>
      </c>
      <c r="AT1302" s="53">
        <v>36161</v>
      </c>
      <c r="AU1302" t="s">
        <v>248</v>
      </c>
      <c r="AV1302" t="s">
        <v>197</v>
      </c>
      <c r="AW1302" t="s">
        <v>4</v>
      </c>
      <c r="AX1302" s="53">
        <v>44249</v>
      </c>
      <c r="AY1302" t="s">
        <v>123</v>
      </c>
      <c r="AZ1302" t="s">
        <v>52</v>
      </c>
      <c r="BA1302" t="s">
        <v>53</v>
      </c>
      <c r="BB1302" t="s">
        <v>233</v>
      </c>
      <c r="BC1302" t="s">
        <v>120</v>
      </c>
      <c r="BD1302" t="s">
        <v>124</v>
      </c>
      <c r="BE1302" t="s">
        <v>120</v>
      </c>
    </row>
    <row r="1303" spans="1:57" hidden="1" x14ac:dyDescent="0.3">
      <c r="A1303" s="55">
        <v>44515</v>
      </c>
      <c r="B1303" t="s">
        <v>2</v>
      </c>
      <c r="C1303" t="s">
        <v>32</v>
      </c>
      <c r="D1303" t="s">
        <v>33</v>
      </c>
      <c r="E1303">
        <v>3</v>
      </c>
      <c r="F1303" t="s">
        <v>52</v>
      </c>
      <c r="G1303" t="s">
        <v>53</v>
      </c>
      <c r="H1303" t="s">
        <v>116</v>
      </c>
      <c r="I1303" t="s">
        <v>69</v>
      </c>
      <c r="J1303" s="55">
        <v>44514</v>
      </c>
      <c r="K1303" s="55">
        <v>44515</v>
      </c>
      <c r="L1303">
        <v>4</v>
      </c>
      <c r="M1303" t="s">
        <v>117</v>
      </c>
      <c r="N1303">
        <v>0</v>
      </c>
      <c r="O1303">
        <v>12697140</v>
      </c>
      <c r="P1303" t="s">
        <v>118</v>
      </c>
      <c r="Q1303">
        <v>2296182</v>
      </c>
      <c r="R1303">
        <v>0</v>
      </c>
      <c r="S1303">
        <v>7.6561210419999999E-3</v>
      </c>
      <c r="T1303" s="19">
        <v>208090.726271361</v>
      </c>
      <c r="U1303" s="19">
        <v>207762.87181261199</v>
      </c>
      <c r="V1303" s="19">
        <f t="shared" si="20"/>
        <v>-327.85445874900324</v>
      </c>
      <c r="W1303">
        <v>0</v>
      </c>
      <c r="X1303">
        <v>0</v>
      </c>
      <c r="Y1303">
        <v>0</v>
      </c>
      <c r="Z1303">
        <v>-327.85445874900302</v>
      </c>
      <c r="AA1303">
        <v>208090.726271361</v>
      </c>
      <c r="AB1303">
        <v>-0.15755361357200001</v>
      </c>
      <c r="AC1303">
        <v>0.29142476881099999</v>
      </c>
      <c r="AD1303" s="55">
        <v>44516.209247685183</v>
      </c>
      <c r="AE1303" s="55">
        <v>44516.336430868054</v>
      </c>
      <c r="AF1303">
        <v>2296182</v>
      </c>
      <c r="AG1303" t="s">
        <v>824</v>
      </c>
      <c r="AH1303" t="s">
        <v>825</v>
      </c>
      <c r="AI1303" t="s">
        <v>120</v>
      </c>
      <c r="AJ1303" t="s">
        <v>120</v>
      </c>
      <c r="AK1303" s="55">
        <v>44516.151203703703</v>
      </c>
      <c r="AL1303" s="55">
        <v>44516.250243055554</v>
      </c>
      <c r="AM1303" t="s">
        <v>2</v>
      </c>
      <c r="AN1303" t="s">
        <v>826</v>
      </c>
      <c r="AO1303" t="s">
        <v>32</v>
      </c>
      <c r="AP1303" t="s">
        <v>33</v>
      </c>
      <c r="AQ1303">
        <v>3</v>
      </c>
      <c r="AR1303" t="s">
        <v>140</v>
      </c>
      <c r="AS1303" t="s">
        <v>824</v>
      </c>
      <c r="AT1303" s="53">
        <v>36161</v>
      </c>
      <c r="AU1303" t="s">
        <v>237</v>
      </c>
      <c r="AV1303" t="s">
        <v>140</v>
      </c>
      <c r="AW1303" t="s">
        <v>2</v>
      </c>
      <c r="AX1303" s="53">
        <v>44249</v>
      </c>
      <c r="AY1303" t="s">
        <v>123</v>
      </c>
      <c r="AZ1303" t="s">
        <v>52</v>
      </c>
      <c r="BA1303" t="s">
        <v>53</v>
      </c>
      <c r="BB1303" t="s">
        <v>233</v>
      </c>
      <c r="BC1303" t="s">
        <v>120</v>
      </c>
      <c r="BD1303" t="s">
        <v>124</v>
      </c>
      <c r="BE1303" t="s">
        <v>120</v>
      </c>
    </row>
    <row r="1304" spans="1:57" hidden="1" x14ac:dyDescent="0.3">
      <c r="A1304" s="55">
        <v>44515</v>
      </c>
      <c r="B1304" t="s">
        <v>5</v>
      </c>
      <c r="C1304" t="s">
        <v>32</v>
      </c>
      <c r="D1304" t="s">
        <v>33</v>
      </c>
      <c r="E1304">
        <v>3</v>
      </c>
      <c r="F1304" t="s">
        <v>52</v>
      </c>
      <c r="G1304" t="s">
        <v>53</v>
      </c>
      <c r="H1304" t="s">
        <v>116</v>
      </c>
      <c r="I1304" t="s">
        <v>69</v>
      </c>
      <c r="J1304" s="55">
        <v>44514</v>
      </c>
      <c r="K1304" s="55">
        <v>44515</v>
      </c>
      <c r="L1304">
        <v>4</v>
      </c>
      <c r="M1304" t="s">
        <v>117</v>
      </c>
      <c r="N1304">
        <v>0</v>
      </c>
      <c r="O1304">
        <v>12697140</v>
      </c>
      <c r="P1304" t="s">
        <v>118</v>
      </c>
      <c r="Q1304">
        <v>2296183</v>
      </c>
      <c r="R1304">
        <v>0</v>
      </c>
      <c r="S1304">
        <v>7.7078504968999997E-2</v>
      </c>
      <c r="T1304" s="19">
        <v>2094967.15</v>
      </c>
      <c r="U1304" s="19">
        <v>1947124.12</v>
      </c>
      <c r="V1304" s="19">
        <f t="shared" si="20"/>
        <v>-147843.0299999998</v>
      </c>
      <c r="W1304">
        <v>-153491.75</v>
      </c>
      <c r="X1304">
        <v>0</v>
      </c>
      <c r="Y1304">
        <v>-153491.75</v>
      </c>
      <c r="Z1304">
        <v>5648.7200000002003</v>
      </c>
      <c r="AA1304">
        <v>2094967.15</v>
      </c>
      <c r="AB1304">
        <v>0.26963286751299997</v>
      </c>
      <c r="AC1304">
        <v>0.38862704756200001</v>
      </c>
      <c r="AD1304" s="55">
        <v>44516.209247685183</v>
      </c>
      <c r="AE1304" s="55">
        <v>44516.336430868054</v>
      </c>
      <c r="AF1304">
        <v>2296183</v>
      </c>
      <c r="AG1304" t="s">
        <v>827</v>
      </c>
      <c r="AH1304" t="s">
        <v>828</v>
      </c>
      <c r="AI1304" t="s">
        <v>120</v>
      </c>
      <c r="AJ1304">
        <v>0</v>
      </c>
      <c r="AK1304" s="55">
        <v>44516.151203703703</v>
      </c>
      <c r="AL1304" s="55">
        <v>44516.250243055554</v>
      </c>
      <c r="AM1304" t="s">
        <v>5</v>
      </c>
      <c r="AN1304" t="s">
        <v>829</v>
      </c>
      <c r="AO1304" t="s">
        <v>32</v>
      </c>
      <c r="AP1304" t="s">
        <v>33</v>
      </c>
      <c r="AQ1304">
        <v>3</v>
      </c>
      <c r="AR1304" t="s">
        <v>167</v>
      </c>
      <c r="AS1304" t="s">
        <v>827</v>
      </c>
      <c r="AT1304" s="53">
        <v>36161</v>
      </c>
      <c r="AU1304" t="s">
        <v>241</v>
      </c>
      <c r="AV1304" t="s">
        <v>167</v>
      </c>
      <c r="AW1304" t="s">
        <v>5</v>
      </c>
      <c r="AX1304" s="53">
        <v>44249</v>
      </c>
      <c r="AY1304" t="s">
        <v>123</v>
      </c>
      <c r="AZ1304" t="s">
        <v>52</v>
      </c>
      <c r="BA1304" t="s">
        <v>53</v>
      </c>
      <c r="BB1304" t="s">
        <v>233</v>
      </c>
      <c r="BC1304" t="s">
        <v>120</v>
      </c>
      <c r="BD1304" t="s">
        <v>124</v>
      </c>
      <c r="BE1304" t="s">
        <v>120</v>
      </c>
    </row>
    <row r="1305" spans="1:57" hidden="1" x14ac:dyDescent="0.3">
      <c r="A1305" s="55">
        <v>44515</v>
      </c>
      <c r="B1305" t="s">
        <v>4</v>
      </c>
      <c r="C1305" t="s">
        <v>32</v>
      </c>
      <c r="D1305" t="s">
        <v>33</v>
      </c>
      <c r="E1305">
        <v>3</v>
      </c>
      <c r="F1305" t="s">
        <v>52</v>
      </c>
      <c r="G1305" t="s">
        <v>53</v>
      </c>
      <c r="H1305" t="s">
        <v>116</v>
      </c>
      <c r="I1305" t="s">
        <v>69</v>
      </c>
      <c r="J1305" s="55">
        <v>44514</v>
      </c>
      <c r="K1305" s="55">
        <v>44515</v>
      </c>
      <c r="L1305">
        <v>4</v>
      </c>
      <c r="M1305" t="s">
        <v>117</v>
      </c>
      <c r="N1305">
        <v>0</v>
      </c>
      <c r="O1305">
        <v>12697140</v>
      </c>
      <c r="P1305" t="s">
        <v>118</v>
      </c>
      <c r="Q1305">
        <v>2319267</v>
      </c>
      <c r="R1305">
        <v>0</v>
      </c>
      <c r="S1305">
        <v>2.0367286710000002E-2</v>
      </c>
      <c r="T1305" s="19">
        <v>553575.81999999995</v>
      </c>
      <c r="U1305" s="19">
        <v>546934.39</v>
      </c>
      <c r="V1305" s="19">
        <f t="shared" si="20"/>
        <v>-6641.4299999999348</v>
      </c>
      <c r="W1305">
        <v>0</v>
      </c>
      <c r="X1305">
        <v>0</v>
      </c>
      <c r="Y1305">
        <v>0</v>
      </c>
      <c r="Z1305">
        <v>-6641.4299999999303</v>
      </c>
      <c r="AA1305">
        <v>553575.81999999995</v>
      </c>
      <c r="AB1305">
        <v>-1.199732676185</v>
      </c>
      <c r="AC1305">
        <v>-0.60080106809099998</v>
      </c>
      <c r="AD1305" s="55">
        <v>44516.209247685183</v>
      </c>
      <c r="AE1305" s="55">
        <v>44516.336430868054</v>
      </c>
      <c r="AF1305">
        <v>2319267</v>
      </c>
      <c r="AG1305" t="s">
        <v>830</v>
      </c>
      <c r="AH1305" t="s">
        <v>831</v>
      </c>
      <c r="AI1305" t="s">
        <v>120</v>
      </c>
      <c r="AJ1305" t="s">
        <v>120</v>
      </c>
      <c r="AK1305" s="55">
        <v>44516.151203703703</v>
      </c>
      <c r="AL1305" s="55">
        <v>44516.250243055554</v>
      </c>
      <c r="AM1305" t="s">
        <v>4</v>
      </c>
      <c r="AN1305" t="s">
        <v>832</v>
      </c>
      <c r="AO1305" t="s">
        <v>32</v>
      </c>
      <c r="AP1305" t="s">
        <v>33</v>
      </c>
      <c r="AQ1305">
        <v>3</v>
      </c>
      <c r="AR1305" t="s">
        <v>196</v>
      </c>
      <c r="AS1305" t="s">
        <v>830</v>
      </c>
      <c r="AT1305" s="53">
        <v>36161</v>
      </c>
      <c r="AU1305" t="s">
        <v>254</v>
      </c>
      <c r="AV1305" t="s">
        <v>196</v>
      </c>
      <c r="AW1305" t="s">
        <v>4</v>
      </c>
      <c r="AX1305" s="53">
        <v>44249</v>
      </c>
      <c r="AY1305" t="s">
        <v>123</v>
      </c>
      <c r="AZ1305" t="s">
        <v>52</v>
      </c>
      <c r="BA1305" t="s">
        <v>53</v>
      </c>
      <c r="BB1305" t="s">
        <v>233</v>
      </c>
      <c r="BC1305" t="s">
        <v>120</v>
      </c>
      <c r="BD1305" t="s">
        <v>124</v>
      </c>
      <c r="BE1305" t="s">
        <v>120</v>
      </c>
    </row>
    <row r="1306" spans="1:57" hidden="1" x14ac:dyDescent="0.3">
      <c r="A1306" s="55">
        <v>44515</v>
      </c>
      <c r="B1306" t="s">
        <v>13</v>
      </c>
      <c r="C1306" t="s">
        <v>32</v>
      </c>
      <c r="D1306" t="s">
        <v>33</v>
      </c>
      <c r="E1306">
        <v>3</v>
      </c>
      <c r="F1306" t="s">
        <v>52</v>
      </c>
      <c r="G1306" t="s">
        <v>53</v>
      </c>
      <c r="H1306" t="s">
        <v>116</v>
      </c>
      <c r="I1306" t="s">
        <v>69</v>
      </c>
      <c r="J1306" s="55">
        <v>44514</v>
      </c>
      <c r="K1306" s="55">
        <v>44515</v>
      </c>
      <c r="L1306">
        <v>4</v>
      </c>
      <c r="M1306" t="s">
        <v>117</v>
      </c>
      <c r="N1306">
        <v>0</v>
      </c>
      <c r="O1306">
        <v>12697140</v>
      </c>
      <c r="P1306" t="s">
        <v>118</v>
      </c>
      <c r="Q1306">
        <v>2319272</v>
      </c>
      <c r="R1306">
        <v>0</v>
      </c>
      <c r="S1306">
        <v>7.1618671442000001E-2</v>
      </c>
      <c r="T1306" s="19">
        <v>1946570.76</v>
      </c>
      <c r="U1306" s="19">
        <v>1888877.33</v>
      </c>
      <c r="V1306" s="19">
        <f t="shared" si="20"/>
        <v>-57693.429999999935</v>
      </c>
      <c r="W1306">
        <v>-148975.92000000001</v>
      </c>
      <c r="X1306">
        <v>0</v>
      </c>
      <c r="Y1306">
        <v>-148975.92000000001</v>
      </c>
      <c r="Z1306">
        <v>91282.490000000107</v>
      </c>
      <c r="AA1306">
        <v>1946570.76</v>
      </c>
      <c r="AB1306">
        <v>4.6894000400989997</v>
      </c>
      <c r="AC1306">
        <v>5.103159573408</v>
      </c>
      <c r="AD1306" s="55">
        <v>44516.209247685183</v>
      </c>
      <c r="AE1306" s="55">
        <v>44516.336430868054</v>
      </c>
      <c r="AF1306">
        <v>2319272</v>
      </c>
      <c r="AG1306" t="s">
        <v>833</v>
      </c>
      <c r="AH1306" t="s">
        <v>834</v>
      </c>
      <c r="AI1306" t="s">
        <v>120</v>
      </c>
      <c r="AJ1306" t="s">
        <v>120</v>
      </c>
      <c r="AK1306" s="55">
        <v>44516.151284722226</v>
      </c>
      <c r="AL1306" s="55">
        <v>44516.250254629631</v>
      </c>
      <c r="AM1306" t="s">
        <v>13</v>
      </c>
      <c r="AN1306" t="s">
        <v>835</v>
      </c>
      <c r="AO1306" t="s">
        <v>32</v>
      </c>
      <c r="AP1306" t="s">
        <v>33</v>
      </c>
      <c r="AQ1306">
        <v>3</v>
      </c>
      <c r="AR1306" t="s">
        <v>122</v>
      </c>
      <c r="AS1306" t="s">
        <v>833</v>
      </c>
      <c r="AT1306" s="53">
        <v>36161</v>
      </c>
      <c r="AU1306" t="s">
        <v>232</v>
      </c>
      <c r="AV1306" t="s">
        <v>122</v>
      </c>
      <c r="AW1306" t="s">
        <v>13</v>
      </c>
      <c r="AX1306" s="53">
        <v>44249</v>
      </c>
      <c r="AY1306" t="s">
        <v>123</v>
      </c>
      <c r="AZ1306" t="s">
        <v>52</v>
      </c>
      <c r="BA1306" t="s">
        <v>53</v>
      </c>
      <c r="BB1306" t="s">
        <v>233</v>
      </c>
      <c r="BC1306" t="s">
        <v>120</v>
      </c>
      <c r="BD1306" t="s">
        <v>124</v>
      </c>
      <c r="BE1306" t="s">
        <v>120</v>
      </c>
    </row>
    <row r="1307" spans="1:57" hidden="1" x14ac:dyDescent="0.3">
      <c r="A1307" s="55">
        <v>44515</v>
      </c>
      <c r="B1307" t="s">
        <v>13</v>
      </c>
      <c r="C1307" t="s">
        <v>32</v>
      </c>
      <c r="D1307" t="s">
        <v>33</v>
      </c>
      <c r="E1307">
        <v>3</v>
      </c>
      <c r="F1307" t="s">
        <v>52</v>
      </c>
      <c r="G1307" t="s">
        <v>53</v>
      </c>
      <c r="H1307" t="s">
        <v>116</v>
      </c>
      <c r="I1307" t="s">
        <v>69</v>
      </c>
      <c r="J1307" s="55">
        <v>44514</v>
      </c>
      <c r="K1307" s="55">
        <v>44515</v>
      </c>
      <c r="L1307">
        <v>4</v>
      </c>
      <c r="M1307" t="s">
        <v>117</v>
      </c>
      <c r="N1307">
        <v>0</v>
      </c>
      <c r="O1307">
        <v>12697140</v>
      </c>
      <c r="P1307" t="s">
        <v>118</v>
      </c>
      <c r="Q1307">
        <v>2319275</v>
      </c>
      <c r="R1307">
        <v>0</v>
      </c>
      <c r="S1307">
        <v>2.5987072969000002E-2</v>
      </c>
      <c r="T1307" s="19">
        <v>706319.67</v>
      </c>
      <c r="U1307" s="19">
        <v>748173.53</v>
      </c>
      <c r="V1307" s="19">
        <f t="shared" si="20"/>
        <v>41853.859999999986</v>
      </c>
      <c r="W1307">
        <v>0</v>
      </c>
      <c r="X1307">
        <v>0</v>
      </c>
      <c r="Y1307">
        <v>0</v>
      </c>
      <c r="Z1307">
        <v>41853.86</v>
      </c>
      <c r="AA1307">
        <v>706319.67</v>
      </c>
      <c r="AB1307">
        <v>5.9256257156199998</v>
      </c>
      <c r="AC1307">
        <v>6.3442706641299997</v>
      </c>
      <c r="AD1307" s="55">
        <v>44516.209247685183</v>
      </c>
      <c r="AE1307" s="55">
        <v>44516.336430868054</v>
      </c>
      <c r="AF1307">
        <v>2319275</v>
      </c>
      <c r="AG1307" t="s">
        <v>836</v>
      </c>
      <c r="AH1307" t="s">
        <v>837</v>
      </c>
      <c r="AI1307" t="s">
        <v>120</v>
      </c>
      <c r="AJ1307" t="s">
        <v>120</v>
      </c>
      <c r="AK1307" s="55">
        <v>44516.151273148149</v>
      </c>
      <c r="AL1307" s="55">
        <v>44516.250254629631</v>
      </c>
      <c r="AM1307" t="s">
        <v>13</v>
      </c>
      <c r="AN1307" t="s">
        <v>838</v>
      </c>
      <c r="AO1307" t="s">
        <v>32</v>
      </c>
      <c r="AP1307" t="s">
        <v>33</v>
      </c>
      <c r="AQ1307">
        <v>3</v>
      </c>
      <c r="AR1307" t="s">
        <v>122</v>
      </c>
      <c r="AS1307" t="s">
        <v>836</v>
      </c>
      <c r="AT1307" s="53">
        <v>36161</v>
      </c>
      <c r="AU1307" t="s">
        <v>232</v>
      </c>
      <c r="AV1307" t="s">
        <v>122</v>
      </c>
      <c r="AW1307" t="s">
        <v>13</v>
      </c>
      <c r="AX1307" s="53">
        <v>44249</v>
      </c>
      <c r="AY1307" t="s">
        <v>123</v>
      </c>
      <c r="AZ1307" t="s">
        <v>52</v>
      </c>
      <c r="BA1307" t="s">
        <v>53</v>
      </c>
      <c r="BB1307" t="s">
        <v>233</v>
      </c>
      <c r="BC1307" t="s">
        <v>120</v>
      </c>
      <c r="BD1307" t="s">
        <v>124</v>
      </c>
      <c r="BE1307" t="s">
        <v>120</v>
      </c>
    </row>
    <row r="1308" spans="1:57" hidden="1" x14ac:dyDescent="0.3">
      <c r="A1308" s="55">
        <v>44515</v>
      </c>
      <c r="B1308" t="s">
        <v>11</v>
      </c>
      <c r="C1308" t="s">
        <v>32</v>
      </c>
      <c r="D1308" t="s">
        <v>33</v>
      </c>
      <c r="E1308">
        <v>3</v>
      </c>
      <c r="F1308" t="s">
        <v>52</v>
      </c>
      <c r="G1308" t="s">
        <v>53</v>
      </c>
      <c r="H1308" t="s">
        <v>116</v>
      </c>
      <c r="I1308" t="s">
        <v>69</v>
      </c>
      <c r="J1308" s="55">
        <v>44514</v>
      </c>
      <c r="K1308" s="55">
        <v>44515</v>
      </c>
      <c r="L1308">
        <v>4</v>
      </c>
      <c r="M1308" t="s">
        <v>117</v>
      </c>
      <c r="N1308">
        <v>0</v>
      </c>
      <c r="O1308">
        <v>12697140</v>
      </c>
      <c r="P1308" t="s">
        <v>118</v>
      </c>
      <c r="Q1308">
        <v>2348182</v>
      </c>
      <c r="R1308">
        <v>0</v>
      </c>
      <c r="S1308">
        <v>3.2936757285E-2</v>
      </c>
      <c r="T1308" s="19">
        <v>895209.69</v>
      </c>
      <c r="U1308" s="19">
        <v>895498.14</v>
      </c>
      <c r="V1308" s="19">
        <f t="shared" si="20"/>
        <v>288.45000000006985</v>
      </c>
      <c r="W1308">
        <v>0</v>
      </c>
      <c r="X1308">
        <v>0</v>
      </c>
      <c r="Y1308">
        <v>0</v>
      </c>
      <c r="Z1308">
        <v>288.45000000007002</v>
      </c>
      <c r="AA1308">
        <v>895209.69</v>
      </c>
      <c r="AB1308">
        <v>3.2221501088000003E-2</v>
      </c>
      <c r="AC1308">
        <v>0.67613252197399998</v>
      </c>
      <c r="AD1308" s="55">
        <v>44516.209247685183</v>
      </c>
      <c r="AE1308" s="55">
        <v>44516.336430868054</v>
      </c>
      <c r="AF1308">
        <v>2348182</v>
      </c>
      <c r="AG1308" t="s">
        <v>839</v>
      </c>
      <c r="AH1308" t="s">
        <v>840</v>
      </c>
      <c r="AI1308" t="s">
        <v>120</v>
      </c>
      <c r="AJ1308" t="s">
        <v>120</v>
      </c>
      <c r="AK1308" s="55">
        <v>44516.151261574072</v>
      </c>
      <c r="AL1308" s="55">
        <v>44516.250254629631</v>
      </c>
      <c r="AM1308" t="s">
        <v>11</v>
      </c>
      <c r="AN1308" t="s">
        <v>841</v>
      </c>
      <c r="AO1308" t="s">
        <v>32</v>
      </c>
      <c r="AP1308" t="s">
        <v>33</v>
      </c>
      <c r="AQ1308">
        <v>3</v>
      </c>
      <c r="AR1308" t="s">
        <v>377</v>
      </c>
      <c r="AS1308" t="s">
        <v>839</v>
      </c>
      <c r="AT1308" s="53">
        <v>36161</v>
      </c>
      <c r="AU1308" t="s">
        <v>378</v>
      </c>
      <c r="AV1308" t="s">
        <v>377</v>
      </c>
      <c r="AW1308" t="s">
        <v>11</v>
      </c>
      <c r="AX1308" s="53">
        <v>44249</v>
      </c>
      <c r="AY1308" t="s">
        <v>123</v>
      </c>
      <c r="AZ1308" t="s">
        <v>52</v>
      </c>
      <c r="BA1308" t="s">
        <v>53</v>
      </c>
      <c r="BB1308" t="s">
        <v>233</v>
      </c>
      <c r="BC1308" t="s">
        <v>120</v>
      </c>
      <c r="BD1308" t="s">
        <v>124</v>
      </c>
      <c r="BE1308" t="s">
        <v>120</v>
      </c>
    </row>
    <row r="1309" spans="1:57" hidden="1" x14ac:dyDescent="0.3">
      <c r="A1309" s="55">
        <v>44515</v>
      </c>
      <c r="B1309" t="s">
        <v>13</v>
      </c>
      <c r="C1309" t="s">
        <v>32</v>
      </c>
      <c r="D1309" t="s">
        <v>33</v>
      </c>
      <c r="E1309">
        <v>3</v>
      </c>
      <c r="F1309" t="s">
        <v>52</v>
      </c>
      <c r="G1309" t="s">
        <v>53</v>
      </c>
      <c r="H1309" t="s">
        <v>116</v>
      </c>
      <c r="I1309" t="s">
        <v>69</v>
      </c>
      <c r="J1309" s="55">
        <v>44514</v>
      </c>
      <c r="K1309" s="55">
        <v>44515</v>
      </c>
      <c r="L1309">
        <v>4</v>
      </c>
      <c r="M1309" t="s">
        <v>117</v>
      </c>
      <c r="N1309">
        <v>0</v>
      </c>
      <c r="O1309">
        <v>12697140</v>
      </c>
      <c r="P1309" t="s">
        <v>118</v>
      </c>
      <c r="Q1309">
        <v>2371185</v>
      </c>
      <c r="R1309">
        <v>0</v>
      </c>
      <c r="S1309">
        <v>1.3489526781000001E-2</v>
      </c>
      <c r="T1309" s="19">
        <v>366640.68</v>
      </c>
      <c r="U1309" s="19">
        <v>380251.26</v>
      </c>
      <c r="V1309" s="19">
        <f t="shared" si="20"/>
        <v>13610.580000000016</v>
      </c>
      <c r="W1309">
        <v>0</v>
      </c>
      <c r="X1309">
        <v>0</v>
      </c>
      <c r="Y1309">
        <v>0</v>
      </c>
      <c r="Z1309">
        <v>13610.58</v>
      </c>
      <c r="AA1309">
        <v>366640.68</v>
      </c>
      <c r="AB1309">
        <v>3.7122394601709998</v>
      </c>
      <c r="AC1309">
        <v>4.1221374045800001</v>
      </c>
      <c r="AD1309" s="55">
        <v>44516.209247685183</v>
      </c>
      <c r="AE1309" s="55">
        <v>44516.336430868054</v>
      </c>
      <c r="AF1309">
        <v>2371185</v>
      </c>
      <c r="AG1309" t="s">
        <v>842</v>
      </c>
      <c r="AH1309" t="s">
        <v>843</v>
      </c>
      <c r="AI1309" t="s">
        <v>120</v>
      </c>
      <c r="AJ1309" t="s">
        <v>120</v>
      </c>
      <c r="AK1309" s="55">
        <v>44516.151284722226</v>
      </c>
      <c r="AL1309" s="55">
        <v>44516.250254629631</v>
      </c>
      <c r="AM1309" t="s">
        <v>13</v>
      </c>
      <c r="AN1309" t="s">
        <v>844</v>
      </c>
      <c r="AO1309" t="s">
        <v>32</v>
      </c>
      <c r="AP1309" t="s">
        <v>33</v>
      </c>
      <c r="AQ1309">
        <v>3</v>
      </c>
      <c r="AR1309" t="s">
        <v>122</v>
      </c>
      <c r="AS1309" t="s">
        <v>842</v>
      </c>
      <c r="AT1309" s="53">
        <v>36161</v>
      </c>
      <c r="AU1309" t="s">
        <v>232</v>
      </c>
      <c r="AV1309" t="s">
        <v>122</v>
      </c>
      <c r="AW1309" t="s">
        <v>13</v>
      </c>
      <c r="AX1309" s="53">
        <v>44249</v>
      </c>
      <c r="AY1309" t="s">
        <v>123</v>
      </c>
      <c r="AZ1309" t="s">
        <v>52</v>
      </c>
      <c r="BA1309" t="s">
        <v>53</v>
      </c>
      <c r="BB1309" t="s">
        <v>233</v>
      </c>
      <c r="BC1309" t="s">
        <v>120</v>
      </c>
      <c r="BD1309" t="s">
        <v>124</v>
      </c>
      <c r="BE1309" t="s">
        <v>120</v>
      </c>
    </row>
    <row r="1310" spans="1:57" hidden="1" x14ac:dyDescent="0.3">
      <c r="A1310" s="55">
        <v>44515</v>
      </c>
      <c r="B1310" t="s">
        <v>5</v>
      </c>
      <c r="C1310" t="s">
        <v>32</v>
      </c>
      <c r="D1310" t="s">
        <v>33</v>
      </c>
      <c r="E1310">
        <v>3</v>
      </c>
      <c r="F1310" t="s">
        <v>52</v>
      </c>
      <c r="G1310" t="s">
        <v>53</v>
      </c>
      <c r="H1310" t="s">
        <v>116</v>
      </c>
      <c r="I1310" t="s">
        <v>69</v>
      </c>
      <c r="J1310" s="55">
        <v>44514</v>
      </c>
      <c r="K1310" s="55">
        <v>44515</v>
      </c>
      <c r="L1310">
        <v>4</v>
      </c>
      <c r="M1310" t="s">
        <v>117</v>
      </c>
      <c r="N1310">
        <v>0</v>
      </c>
      <c r="O1310">
        <v>12697140</v>
      </c>
      <c r="P1310" t="s">
        <v>118</v>
      </c>
      <c r="Q1310">
        <v>2374182</v>
      </c>
      <c r="R1310">
        <v>0</v>
      </c>
      <c r="S1310">
        <v>6.1054450037000003E-2</v>
      </c>
      <c r="T1310" s="19">
        <v>1659438.87</v>
      </c>
      <c r="U1310" s="19">
        <v>1521890.07</v>
      </c>
      <c r="V1310" s="19">
        <f t="shared" si="20"/>
        <v>-137548.80000000005</v>
      </c>
      <c r="W1310">
        <v>-120548.04</v>
      </c>
      <c r="X1310">
        <v>0</v>
      </c>
      <c r="Y1310">
        <v>-120548.04</v>
      </c>
      <c r="Z1310">
        <v>-17000.7600000001</v>
      </c>
      <c r="AA1310">
        <v>1659438.87</v>
      </c>
      <c r="AB1310">
        <v>-1.024488476638</v>
      </c>
      <c r="AC1310">
        <v>-0.90702846348400001</v>
      </c>
      <c r="AD1310" s="55">
        <v>44516.209247685183</v>
      </c>
      <c r="AE1310" s="55">
        <v>44516.336430868054</v>
      </c>
      <c r="AF1310">
        <v>2374182</v>
      </c>
      <c r="AG1310" t="s">
        <v>845</v>
      </c>
      <c r="AH1310" t="s">
        <v>846</v>
      </c>
      <c r="AI1310" t="s">
        <v>120</v>
      </c>
      <c r="AJ1310" t="s">
        <v>120</v>
      </c>
      <c r="AK1310" s="55">
        <v>44516.151203703703</v>
      </c>
      <c r="AL1310" s="55">
        <v>44516.250243055554</v>
      </c>
      <c r="AM1310" t="s">
        <v>5</v>
      </c>
      <c r="AN1310" t="s">
        <v>847</v>
      </c>
      <c r="AO1310" t="s">
        <v>32</v>
      </c>
      <c r="AP1310" t="s">
        <v>33</v>
      </c>
      <c r="AQ1310">
        <v>3</v>
      </c>
      <c r="AR1310" t="s">
        <v>167</v>
      </c>
      <c r="AS1310" t="s">
        <v>845</v>
      </c>
      <c r="AT1310" s="53">
        <v>36161</v>
      </c>
      <c r="AU1310" t="s">
        <v>241</v>
      </c>
      <c r="AV1310" t="s">
        <v>167</v>
      </c>
      <c r="AW1310" t="s">
        <v>5</v>
      </c>
      <c r="AX1310" s="53">
        <v>44249</v>
      </c>
      <c r="AY1310" t="s">
        <v>123</v>
      </c>
      <c r="AZ1310" t="s">
        <v>52</v>
      </c>
      <c r="BA1310" t="s">
        <v>53</v>
      </c>
      <c r="BB1310" t="s">
        <v>233</v>
      </c>
      <c r="BC1310" t="s">
        <v>120</v>
      </c>
      <c r="BD1310" t="s">
        <v>124</v>
      </c>
      <c r="BE1310" t="s">
        <v>120</v>
      </c>
    </row>
    <row r="1311" spans="1:57" hidden="1" x14ac:dyDescent="0.3">
      <c r="A1311" s="55">
        <v>44515</v>
      </c>
      <c r="B1311" t="s">
        <v>13</v>
      </c>
      <c r="C1311" t="s">
        <v>32</v>
      </c>
      <c r="D1311" t="s">
        <v>33</v>
      </c>
      <c r="E1311">
        <v>3</v>
      </c>
      <c r="F1311" t="s">
        <v>52</v>
      </c>
      <c r="G1311" t="s">
        <v>53</v>
      </c>
      <c r="H1311" t="s">
        <v>116</v>
      </c>
      <c r="I1311" t="s">
        <v>69</v>
      </c>
      <c r="J1311" s="55">
        <v>44514</v>
      </c>
      <c r="K1311" s="55">
        <v>44515</v>
      </c>
      <c r="L1311">
        <v>4</v>
      </c>
      <c r="M1311" t="s">
        <v>117</v>
      </c>
      <c r="N1311">
        <v>0</v>
      </c>
      <c r="O1311">
        <v>12697140</v>
      </c>
      <c r="P1311" t="s">
        <v>118</v>
      </c>
      <c r="Q1311">
        <v>2386183</v>
      </c>
      <c r="R1311">
        <v>0</v>
      </c>
      <c r="S1311">
        <v>2.9643439875999999E-2</v>
      </c>
      <c r="T1311" s="19">
        <v>805698.46</v>
      </c>
      <c r="U1311" s="19">
        <v>814716.12</v>
      </c>
      <c r="V1311" s="19">
        <f t="shared" si="20"/>
        <v>9017.6600000000326</v>
      </c>
      <c r="W1311">
        <v>0</v>
      </c>
      <c r="X1311">
        <v>0</v>
      </c>
      <c r="Y1311">
        <v>0</v>
      </c>
      <c r="Z1311">
        <v>9017.6600000000308</v>
      </c>
      <c r="AA1311">
        <v>805698.46</v>
      </c>
      <c r="AB1311">
        <v>1.1192351044090001</v>
      </c>
      <c r="AC1311">
        <v>1.5188834154349999</v>
      </c>
      <c r="AD1311" s="55">
        <v>44516.209247685183</v>
      </c>
      <c r="AE1311" s="55">
        <v>44516.336430868054</v>
      </c>
      <c r="AF1311">
        <v>2386183</v>
      </c>
      <c r="AG1311" t="s">
        <v>848</v>
      </c>
      <c r="AH1311" t="s">
        <v>849</v>
      </c>
      <c r="AI1311" t="s">
        <v>120</v>
      </c>
      <c r="AJ1311" t="s">
        <v>120</v>
      </c>
      <c r="AK1311" s="55">
        <v>44516.151261574072</v>
      </c>
      <c r="AL1311" s="55">
        <v>44516.250254629631</v>
      </c>
      <c r="AM1311" t="s">
        <v>13</v>
      </c>
      <c r="AN1311" t="s">
        <v>850</v>
      </c>
      <c r="AO1311" t="s">
        <v>32</v>
      </c>
      <c r="AP1311" t="s">
        <v>33</v>
      </c>
      <c r="AQ1311">
        <v>3</v>
      </c>
      <c r="AR1311" t="s">
        <v>122</v>
      </c>
      <c r="AS1311" t="s">
        <v>848</v>
      </c>
      <c r="AT1311" s="53">
        <v>36161</v>
      </c>
      <c r="AU1311" t="s">
        <v>232</v>
      </c>
      <c r="AV1311" t="s">
        <v>122</v>
      </c>
      <c r="AW1311" t="s">
        <v>13</v>
      </c>
      <c r="AX1311" s="53">
        <v>44249</v>
      </c>
      <c r="AY1311" t="s">
        <v>123</v>
      </c>
      <c r="AZ1311" t="s">
        <v>52</v>
      </c>
      <c r="BA1311" t="s">
        <v>53</v>
      </c>
      <c r="BB1311" t="s">
        <v>233</v>
      </c>
      <c r="BC1311" t="s">
        <v>120</v>
      </c>
      <c r="BD1311" t="s">
        <v>124</v>
      </c>
      <c r="BE1311" t="s">
        <v>120</v>
      </c>
    </row>
    <row r="1312" spans="1:57" hidden="1" x14ac:dyDescent="0.3">
      <c r="A1312" s="55">
        <v>44515</v>
      </c>
      <c r="B1312" t="s">
        <v>8</v>
      </c>
      <c r="C1312" t="s">
        <v>32</v>
      </c>
      <c r="D1312" t="s">
        <v>33</v>
      </c>
      <c r="E1312">
        <v>3</v>
      </c>
      <c r="F1312" t="s">
        <v>52</v>
      </c>
      <c r="G1312" t="s">
        <v>53</v>
      </c>
      <c r="H1312" t="s">
        <v>116</v>
      </c>
      <c r="I1312" t="s">
        <v>69</v>
      </c>
      <c r="J1312" s="55">
        <v>44514</v>
      </c>
      <c r="K1312" s="55">
        <v>44515</v>
      </c>
      <c r="L1312">
        <v>4</v>
      </c>
      <c r="M1312" t="s">
        <v>117</v>
      </c>
      <c r="N1312">
        <v>0</v>
      </c>
      <c r="O1312">
        <v>12697140</v>
      </c>
      <c r="P1312" t="s">
        <v>118</v>
      </c>
      <c r="Q1312">
        <v>2489185</v>
      </c>
      <c r="R1312">
        <v>0</v>
      </c>
      <c r="S1312">
        <v>2.7087023661E-2</v>
      </c>
      <c r="T1312" s="19">
        <v>736215.95</v>
      </c>
      <c r="U1312" s="19">
        <v>735162.6</v>
      </c>
      <c r="V1312" s="19">
        <f t="shared" si="20"/>
        <v>-1053.3499999999767</v>
      </c>
      <c r="W1312">
        <v>0</v>
      </c>
      <c r="X1312">
        <v>0</v>
      </c>
      <c r="Y1312">
        <v>0</v>
      </c>
      <c r="Z1312">
        <v>-1053.3499999999799</v>
      </c>
      <c r="AA1312">
        <v>736215.95</v>
      </c>
      <c r="AB1312">
        <v>-0.14307622647900001</v>
      </c>
      <c r="AC1312">
        <v>0.26917900403799999</v>
      </c>
      <c r="AD1312" s="55">
        <v>44516.209247685183</v>
      </c>
      <c r="AE1312" s="55">
        <v>44516.336430868054</v>
      </c>
      <c r="AF1312">
        <v>2489185</v>
      </c>
      <c r="AG1312" t="s">
        <v>851</v>
      </c>
      <c r="AH1312">
        <v>6723</v>
      </c>
      <c r="AI1312" t="s">
        <v>120</v>
      </c>
      <c r="AJ1312" t="s">
        <v>120</v>
      </c>
      <c r="AK1312" s="55">
        <v>44516.151226851849</v>
      </c>
      <c r="AL1312" s="55">
        <v>44516.250243055554</v>
      </c>
      <c r="AM1312" t="s">
        <v>8</v>
      </c>
      <c r="AN1312">
        <v>6635677</v>
      </c>
      <c r="AO1312" t="s">
        <v>32</v>
      </c>
      <c r="AP1312" t="s">
        <v>33</v>
      </c>
      <c r="AQ1312">
        <v>3</v>
      </c>
      <c r="AR1312" t="s">
        <v>161</v>
      </c>
      <c r="AS1312" t="s">
        <v>851</v>
      </c>
      <c r="AT1312" s="53">
        <v>36161</v>
      </c>
      <c r="AU1312" t="s">
        <v>240</v>
      </c>
      <c r="AV1312" t="s">
        <v>161</v>
      </c>
      <c r="AW1312" t="s">
        <v>8</v>
      </c>
      <c r="AX1312" s="53">
        <v>44249</v>
      </c>
      <c r="AY1312" t="s">
        <v>123</v>
      </c>
      <c r="AZ1312" t="s">
        <v>52</v>
      </c>
      <c r="BA1312" t="s">
        <v>53</v>
      </c>
      <c r="BB1312" t="s">
        <v>233</v>
      </c>
      <c r="BC1312" t="s">
        <v>120</v>
      </c>
      <c r="BD1312" t="s">
        <v>124</v>
      </c>
      <c r="BE1312" t="s">
        <v>120</v>
      </c>
    </row>
    <row r="1313" spans="1:57" hidden="1" x14ac:dyDescent="0.3">
      <c r="A1313" s="55">
        <v>44515</v>
      </c>
      <c r="B1313" t="s">
        <v>13</v>
      </c>
      <c r="C1313" t="s">
        <v>32</v>
      </c>
      <c r="D1313" t="s">
        <v>33</v>
      </c>
      <c r="E1313">
        <v>3</v>
      </c>
      <c r="F1313" t="s">
        <v>52</v>
      </c>
      <c r="G1313" t="s">
        <v>53</v>
      </c>
      <c r="H1313" t="s">
        <v>116</v>
      </c>
      <c r="I1313" t="s">
        <v>69</v>
      </c>
      <c r="J1313" s="55">
        <v>44514</v>
      </c>
      <c r="K1313" s="55">
        <v>44515</v>
      </c>
      <c r="L1313">
        <v>4</v>
      </c>
      <c r="M1313" t="s">
        <v>117</v>
      </c>
      <c r="N1313">
        <v>0</v>
      </c>
      <c r="O1313">
        <v>12697140</v>
      </c>
      <c r="P1313" t="s">
        <v>118</v>
      </c>
      <c r="Q1313">
        <v>2511189</v>
      </c>
      <c r="R1313">
        <v>0</v>
      </c>
      <c r="S1313">
        <v>1.6171812880999999E-2</v>
      </c>
      <c r="T1313" s="19">
        <v>439544.29</v>
      </c>
      <c r="U1313" s="19">
        <v>432075.21</v>
      </c>
      <c r="V1313" s="19">
        <f t="shared" si="20"/>
        <v>-7469.0799999999581</v>
      </c>
      <c r="W1313">
        <v>0</v>
      </c>
      <c r="X1313">
        <v>0</v>
      </c>
      <c r="Y1313">
        <v>0</v>
      </c>
      <c r="Z1313">
        <v>-7469.0799999999599</v>
      </c>
      <c r="AA1313">
        <v>439544.29</v>
      </c>
      <c r="AB1313">
        <v>-1.6992781319029999</v>
      </c>
      <c r="AC1313">
        <v>-1.310768209723</v>
      </c>
      <c r="AD1313" s="55">
        <v>44516.209247685183</v>
      </c>
      <c r="AE1313" s="55">
        <v>44516.336430868054</v>
      </c>
      <c r="AF1313">
        <v>2511189</v>
      </c>
      <c r="AG1313" t="s">
        <v>852</v>
      </c>
      <c r="AH1313" t="s">
        <v>853</v>
      </c>
      <c r="AI1313" t="s">
        <v>120</v>
      </c>
      <c r="AJ1313" t="s">
        <v>120</v>
      </c>
      <c r="AK1313" s="55">
        <v>44516.151273148149</v>
      </c>
      <c r="AL1313" s="55">
        <v>44516.250254629631</v>
      </c>
      <c r="AM1313" t="s">
        <v>13</v>
      </c>
      <c r="AN1313">
        <v>499049104</v>
      </c>
      <c r="AO1313" t="s">
        <v>32</v>
      </c>
      <c r="AP1313" t="s">
        <v>33</v>
      </c>
      <c r="AQ1313">
        <v>3</v>
      </c>
      <c r="AR1313" t="s">
        <v>122</v>
      </c>
      <c r="AS1313" t="s">
        <v>852</v>
      </c>
      <c r="AT1313" s="53">
        <v>36161</v>
      </c>
      <c r="AU1313" t="s">
        <v>232</v>
      </c>
      <c r="AV1313" t="s">
        <v>122</v>
      </c>
      <c r="AW1313" t="s">
        <v>13</v>
      </c>
      <c r="AX1313" s="53">
        <v>44249</v>
      </c>
      <c r="AY1313" t="s">
        <v>123</v>
      </c>
      <c r="AZ1313" t="s">
        <v>52</v>
      </c>
      <c r="BA1313" t="s">
        <v>53</v>
      </c>
      <c r="BB1313" t="s">
        <v>233</v>
      </c>
      <c r="BC1313" t="s">
        <v>120</v>
      </c>
      <c r="BD1313" t="s">
        <v>124</v>
      </c>
      <c r="BE1313" t="s">
        <v>120</v>
      </c>
    </row>
    <row r="1314" spans="1:57" hidden="1" x14ac:dyDescent="0.3">
      <c r="A1314" s="55">
        <v>44515</v>
      </c>
      <c r="B1314" t="s">
        <v>6</v>
      </c>
      <c r="C1314" t="s">
        <v>32</v>
      </c>
      <c r="D1314" t="s">
        <v>33</v>
      </c>
      <c r="E1314">
        <v>3</v>
      </c>
      <c r="F1314" t="s">
        <v>52</v>
      </c>
      <c r="G1314" t="s">
        <v>53</v>
      </c>
      <c r="H1314" t="s">
        <v>116</v>
      </c>
      <c r="I1314" t="s">
        <v>69</v>
      </c>
      <c r="J1314" s="55">
        <v>44514</v>
      </c>
      <c r="K1314" s="55">
        <v>44515</v>
      </c>
      <c r="L1314">
        <v>4</v>
      </c>
      <c r="M1314" t="s">
        <v>117</v>
      </c>
      <c r="N1314">
        <v>0</v>
      </c>
      <c r="O1314">
        <v>12697140</v>
      </c>
      <c r="P1314" t="s">
        <v>118</v>
      </c>
      <c r="Q1314">
        <v>2527182</v>
      </c>
      <c r="R1314">
        <v>0</v>
      </c>
      <c r="S1314">
        <v>1.8238384021E-2</v>
      </c>
      <c r="T1314" s="19">
        <v>495712.98</v>
      </c>
      <c r="U1314" s="19">
        <v>502596.06</v>
      </c>
      <c r="V1314" s="19">
        <f t="shared" si="20"/>
        <v>6883.0800000000163</v>
      </c>
      <c r="W1314">
        <v>0</v>
      </c>
      <c r="X1314">
        <v>0</v>
      </c>
      <c r="Y1314">
        <v>0</v>
      </c>
      <c r="Z1314">
        <v>6883.0800000000199</v>
      </c>
      <c r="AA1314">
        <v>495712.98</v>
      </c>
      <c r="AB1314">
        <v>1.3885212366240001</v>
      </c>
      <c r="AC1314">
        <v>1.744820065431</v>
      </c>
      <c r="AD1314" s="55">
        <v>44516.209247685183</v>
      </c>
      <c r="AE1314" s="55">
        <v>44516.336430868054</v>
      </c>
      <c r="AF1314">
        <v>2527182</v>
      </c>
      <c r="AG1314" t="s">
        <v>854</v>
      </c>
      <c r="AH1314">
        <v>1113</v>
      </c>
      <c r="AI1314" t="s">
        <v>120</v>
      </c>
      <c r="AJ1314">
        <v>0</v>
      </c>
      <c r="AK1314" s="55">
        <v>44516.15121527778</v>
      </c>
      <c r="AL1314" s="55">
        <v>44516.250243055554</v>
      </c>
      <c r="AM1314" t="s">
        <v>6</v>
      </c>
      <c r="AN1314" t="s">
        <v>855</v>
      </c>
      <c r="AO1314" t="s">
        <v>32</v>
      </c>
      <c r="AP1314" t="s">
        <v>33</v>
      </c>
      <c r="AQ1314">
        <v>3</v>
      </c>
      <c r="AR1314" t="s">
        <v>170</v>
      </c>
      <c r="AS1314" t="s">
        <v>854</v>
      </c>
      <c r="AT1314" s="53">
        <v>36161</v>
      </c>
      <c r="AU1314" t="s">
        <v>242</v>
      </c>
      <c r="AV1314" t="s">
        <v>170</v>
      </c>
      <c r="AW1314" t="s">
        <v>6</v>
      </c>
      <c r="AX1314" s="53">
        <v>44249</v>
      </c>
      <c r="AY1314" t="s">
        <v>123</v>
      </c>
      <c r="AZ1314" t="s">
        <v>52</v>
      </c>
      <c r="BA1314" t="s">
        <v>53</v>
      </c>
      <c r="BB1314" t="s">
        <v>233</v>
      </c>
      <c r="BC1314" t="s">
        <v>120</v>
      </c>
      <c r="BD1314" t="s">
        <v>124</v>
      </c>
      <c r="BE1314" t="s">
        <v>120</v>
      </c>
    </row>
    <row r="1315" spans="1:57" hidden="1" x14ac:dyDescent="0.3">
      <c r="A1315" s="55">
        <v>44515</v>
      </c>
      <c r="B1315" t="s">
        <v>4</v>
      </c>
      <c r="C1315" t="s">
        <v>32</v>
      </c>
      <c r="D1315" t="s">
        <v>33</v>
      </c>
      <c r="E1315">
        <v>3</v>
      </c>
      <c r="F1315" t="s">
        <v>52</v>
      </c>
      <c r="G1315" t="s">
        <v>53</v>
      </c>
      <c r="H1315" t="s">
        <v>116</v>
      </c>
      <c r="I1315" t="s">
        <v>69</v>
      </c>
      <c r="J1315" s="55">
        <v>44514</v>
      </c>
      <c r="K1315" s="55">
        <v>44515</v>
      </c>
      <c r="L1315">
        <v>4</v>
      </c>
      <c r="M1315" t="s">
        <v>117</v>
      </c>
      <c r="N1315">
        <v>0</v>
      </c>
      <c r="O1315">
        <v>12697140</v>
      </c>
      <c r="P1315" t="s">
        <v>118</v>
      </c>
      <c r="Q1315">
        <v>2529184</v>
      </c>
      <c r="R1315">
        <v>0</v>
      </c>
      <c r="S1315">
        <v>5.7755027330000002E-3</v>
      </c>
      <c r="T1315" s="19">
        <v>156976.17000000001</v>
      </c>
      <c r="U1315" s="19">
        <v>159117.88</v>
      </c>
      <c r="V1315" s="19">
        <f t="shared" si="20"/>
        <v>2141.7099999999919</v>
      </c>
      <c r="W1315">
        <v>0</v>
      </c>
      <c r="X1315">
        <v>0</v>
      </c>
      <c r="Y1315">
        <v>0</v>
      </c>
      <c r="Z1315">
        <v>2141.70999999999</v>
      </c>
      <c r="AA1315">
        <v>156976.17000000001</v>
      </c>
      <c r="AB1315">
        <v>1.364353583095</v>
      </c>
      <c r="AC1315">
        <v>1.978831109066</v>
      </c>
      <c r="AD1315" s="55">
        <v>44516.209247685183</v>
      </c>
      <c r="AE1315" s="55">
        <v>44516.336430868054</v>
      </c>
      <c r="AF1315">
        <v>2529184</v>
      </c>
      <c r="AG1315" t="s">
        <v>856</v>
      </c>
      <c r="AH1315" t="s">
        <v>857</v>
      </c>
      <c r="AI1315" t="s">
        <v>120</v>
      </c>
      <c r="AJ1315">
        <v>0</v>
      </c>
      <c r="AK1315" s="55">
        <v>44516.151192129626</v>
      </c>
      <c r="AL1315" s="55">
        <v>44516.250243055554</v>
      </c>
      <c r="AM1315" t="s">
        <v>4</v>
      </c>
      <c r="AN1315" t="s">
        <v>858</v>
      </c>
      <c r="AO1315" t="s">
        <v>32</v>
      </c>
      <c r="AP1315" t="s">
        <v>33</v>
      </c>
      <c r="AQ1315">
        <v>3</v>
      </c>
      <c r="AR1315" t="s">
        <v>197</v>
      </c>
      <c r="AS1315" t="s">
        <v>856</v>
      </c>
      <c r="AT1315" s="53">
        <v>36161</v>
      </c>
      <c r="AU1315" t="s">
        <v>248</v>
      </c>
      <c r="AV1315" t="s">
        <v>197</v>
      </c>
      <c r="AW1315" t="s">
        <v>4</v>
      </c>
      <c r="AX1315" s="53">
        <v>44249</v>
      </c>
      <c r="AY1315" t="s">
        <v>123</v>
      </c>
      <c r="AZ1315" t="s">
        <v>52</v>
      </c>
      <c r="BA1315" t="s">
        <v>53</v>
      </c>
      <c r="BB1315" t="s">
        <v>233</v>
      </c>
      <c r="BC1315" t="s">
        <v>120</v>
      </c>
      <c r="BD1315" t="s">
        <v>124</v>
      </c>
      <c r="BE1315" t="s">
        <v>120</v>
      </c>
    </row>
    <row r="1316" spans="1:57" hidden="1" x14ac:dyDescent="0.3">
      <c r="A1316" s="55">
        <v>44515</v>
      </c>
      <c r="B1316" t="s">
        <v>5</v>
      </c>
      <c r="C1316" t="s">
        <v>32</v>
      </c>
      <c r="D1316" t="s">
        <v>272</v>
      </c>
      <c r="E1316">
        <v>3</v>
      </c>
      <c r="F1316" t="s">
        <v>52</v>
      </c>
      <c r="G1316" t="s">
        <v>53</v>
      </c>
      <c r="H1316" t="s">
        <v>116</v>
      </c>
      <c r="I1316" t="s">
        <v>69</v>
      </c>
      <c r="J1316" s="55">
        <v>44514</v>
      </c>
      <c r="K1316" s="55">
        <v>44515</v>
      </c>
      <c r="L1316">
        <v>4</v>
      </c>
      <c r="M1316" t="s">
        <v>117</v>
      </c>
      <c r="N1316">
        <v>0</v>
      </c>
      <c r="O1316">
        <v>12697140</v>
      </c>
      <c r="P1316" t="s">
        <v>118</v>
      </c>
      <c r="Q1316">
        <v>2541182</v>
      </c>
      <c r="R1316">
        <v>0</v>
      </c>
      <c r="S1316">
        <v>9.1786740020000004E-3</v>
      </c>
      <c r="T1316" s="19">
        <v>249473.19</v>
      </c>
      <c r="U1316" s="19">
        <v>250517.9</v>
      </c>
      <c r="V1316" s="19">
        <f t="shared" si="20"/>
        <v>1044.7099999999919</v>
      </c>
      <c r="W1316">
        <v>0</v>
      </c>
      <c r="X1316">
        <v>0</v>
      </c>
      <c r="Y1316">
        <v>0</v>
      </c>
      <c r="Z1316">
        <v>1044.70999999999</v>
      </c>
      <c r="AA1316">
        <v>249473.19</v>
      </c>
      <c r="AB1316">
        <v>0.418766441396</v>
      </c>
      <c r="AC1316">
        <v>0.537942902936</v>
      </c>
      <c r="AD1316" s="55">
        <v>44516.209247685183</v>
      </c>
      <c r="AE1316" s="55">
        <v>44516.336430868054</v>
      </c>
      <c r="AF1316">
        <v>2541182</v>
      </c>
      <c r="AG1316" t="s">
        <v>859</v>
      </c>
      <c r="AH1316" t="s">
        <v>860</v>
      </c>
      <c r="AI1316" t="s">
        <v>120</v>
      </c>
      <c r="AJ1316" t="s">
        <v>120</v>
      </c>
      <c r="AK1316" s="55">
        <v>44516.151203703703</v>
      </c>
      <c r="AL1316" s="55">
        <v>44516.250243055554</v>
      </c>
      <c r="AM1316" t="s">
        <v>5</v>
      </c>
      <c r="AN1316" t="s">
        <v>861</v>
      </c>
      <c r="AO1316" t="s">
        <v>32</v>
      </c>
      <c r="AP1316" t="s">
        <v>272</v>
      </c>
      <c r="AQ1316">
        <v>3</v>
      </c>
      <c r="AR1316" t="s">
        <v>167</v>
      </c>
      <c r="AS1316" t="s">
        <v>859</v>
      </c>
      <c r="AT1316" s="53">
        <v>36161</v>
      </c>
      <c r="AU1316" t="s">
        <v>241</v>
      </c>
      <c r="AV1316" t="s">
        <v>167</v>
      </c>
      <c r="AW1316" t="s">
        <v>5</v>
      </c>
      <c r="AX1316" s="53">
        <v>44249</v>
      </c>
      <c r="AY1316" t="s">
        <v>123</v>
      </c>
      <c r="AZ1316" t="s">
        <v>52</v>
      </c>
      <c r="BA1316" t="s">
        <v>53</v>
      </c>
      <c r="BB1316" t="s">
        <v>233</v>
      </c>
      <c r="BC1316" t="s">
        <v>120</v>
      </c>
      <c r="BD1316" t="s">
        <v>124</v>
      </c>
      <c r="BE1316" t="s">
        <v>120</v>
      </c>
    </row>
    <row r="1317" spans="1:57" hidden="1" x14ac:dyDescent="0.3">
      <c r="A1317" s="55">
        <v>44515</v>
      </c>
      <c r="B1317" t="s">
        <v>13</v>
      </c>
      <c r="C1317" t="s">
        <v>32</v>
      </c>
      <c r="D1317" t="s">
        <v>33</v>
      </c>
      <c r="E1317">
        <v>3</v>
      </c>
      <c r="F1317" t="s">
        <v>52</v>
      </c>
      <c r="G1317" t="s">
        <v>53</v>
      </c>
      <c r="H1317" t="s">
        <v>116</v>
      </c>
      <c r="I1317" t="s">
        <v>69</v>
      </c>
      <c r="J1317" s="55">
        <v>44514</v>
      </c>
      <c r="K1317" s="55">
        <v>44515</v>
      </c>
      <c r="L1317">
        <v>4</v>
      </c>
      <c r="M1317" t="s">
        <v>117</v>
      </c>
      <c r="N1317">
        <v>0</v>
      </c>
      <c r="O1317">
        <v>12697140</v>
      </c>
      <c r="P1317" t="s">
        <v>118</v>
      </c>
      <c r="Q1317">
        <v>2548182</v>
      </c>
      <c r="R1317">
        <v>0</v>
      </c>
      <c r="S1317">
        <v>2.0203765868999999E-2</v>
      </c>
      <c r="T1317" s="19">
        <v>549131.38</v>
      </c>
      <c r="U1317" s="19">
        <v>539529.76</v>
      </c>
      <c r="V1317" s="19">
        <f t="shared" si="20"/>
        <v>-9601.6199999999953</v>
      </c>
      <c r="W1317">
        <v>0</v>
      </c>
      <c r="X1317">
        <v>0</v>
      </c>
      <c r="Y1317">
        <v>0</v>
      </c>
      <c r="Z1317">
        <v>-9601.6200000000008</v>
      </c>
      <c r="AA1317">
        <v>549131.38</v>
      </c>
      <c r="AB1317">
        <v>-1.748510529484</v>
      </c>
      <c r="AC1317">
        <v>-1.3601950468370001</v>
      </c>
      <c r="AD1317" s="55">
        <v>44516.209247685183</v>
      </c>
      <c r="AE1317" s="55">
        <v>44516.336430868054</v>
      </c>
      <c r="AF1317">
        <v>2548182</v>
      </c>
      <c r="AG1317" t="s">
        <v>862</v>
      </c>
      <c r="AH1317" t="s">
        <v>863</v>
      </c>
      <c r="AI1317" t="s">
        <v>120</v>
      </c>
      <c r="AJ1317">
        <v>0</v>
      </c>
      <c r="AK1317" s="55">
        <v>44516.151261574072</v>
      </c>
      <c r="AL1317" s="55">
        <v>44516.250254629631</v>
      </c>
      <c r="AM1317" t="s">
        <v>13</v>
      </c>
      <c r="AN1317" t="s">
        <v>864</v>
      </c>
      <c r="AO1317" t="s">
        <v>32</v>
      </c>
      <c r="AP1317" t="s">
        <v>33</v>
      </c>
      <c r="AQ1317">
        <v>3</v>
      </c>
      <c r="AR1317" t="s">
        <v>122</v>
      </c>
      <c r="AS1317" t="s">
        <v>862</v>
      </c>
      <c r="AT1317" s="53">
        <v>36161</v>
      </c>
      <c r="AU1317" t="s">
        <v>232</v>
      </c>
      <c r="AV1317" t="s">
        <v>122</v>
      </c>
      <c r="AW1317" t="s">
        <v>13</v>
      </c>
      <c r="AX1317" s="53">
        <v>44249</v>
      </c>
      <c r="AY1317" t="s">
        <v>123</v>
      </c>
      <c r="AZ1317" t="s">
        <v>52</v>
      </c>
      <c r="BA1317" t="s">
        <v>53</v>
      </c>
      <c r="BB1317" t="s">
        <v>233</v>
      </c>
      <c r="BC1317" t="s">
        <v>120</v>
      </c>
      <c r="BD1317" t="s">
        <v>124</v>
      </c>
      <c r="BE1317" t="s">
        <v>120</v>
      </c>
    </row>
    <row r="1318" spans="1:57" hidden="1" x14ac:dyDescent="0.3">
      <c r="A1318" s="55">
        <v>44515</v>
      </c>
      <c r="B1318" t="s">
        <v>4</v>
      </c>
      <c r="C1318" t="s">
        <v>32</v>
      </c>
      <c r="D1318" t="s">
        <v>33</v>
      </c>
      <c r="E1318">
        <v>3</v>
      </c>
      <c r="F1318" t="s">
        <v>52</v>
      </c>
      <c r="G1318" t="s">
        <v>53</v>
      </c>
      <c r="H1318" t="s">
        <v>116</v>
      </c>
      <c r="I1318" t="s">
        <v>69</v>
      </c>
      <c r="J1318" s="55">
        <v>44514</v>
      </c>
      <c r="K1318" s="55">
        <v>44515</v>
      </c>
      <c r="L1318">
        <v>4</v>
      </c>
      <c r="M1318" t="s">
        <v>117</v>
      </c>
      <c r="N1318">
        <v>0</v>
      </c>
      <c r="O1318">
        <v>12697140</v>
      </c>
      <c r="P1318" t="s">
        <v>118</v>
      </c>
      <c r="Q1318">
        <v>2570182</v>
      </c>
      <c r="R1318">
        <v>0</v>
      </c>
      <c r="S1318">
        <v>1.7117466033E-2</v>
      </c>
      <c r="T1318" s="19">
        <v>465246.81614143302</v>
      </c>
      <c r="U1318" s="19">
        <v>463639.302535619</v>
      </c>
      <c r="V1318" s="19">
        <f t="shared" si="20"/>
        <v>-1607.5136058140197</v>
      </c>
      <c r="W1318">
        <v>0</v>
      </c>
      <c r="X1318">
        <v>0</v>
      </c>
      <c r="Y1318">
        <v>0</v>
      </c>
      <c r="Z1318">
        <v>-1607.5136058140199</v>
      </c>
      <c r="AA1318">
        <v>465246.81614143302</v>
      </c>
      <c r="AB1318">
        <v>-0.345518453871</v>
      </c>
      <c r="AC1318">
        <v>0.258591308352</v>
      </c>
      <c r="AD1318" s="55">
        <v>44516.209247685183</v>
      </c>
      <c r="AE1318" s="55">
        <v>44516.336430868054</v>
      </c>
      <c r="AF1318">
        <v>2570182</v>
      </c>
      <c r="AG1318" t="s">
        <v>865</v>
      </c>
      <c r="AH1318" t="s">
        <v>866</v>
      </c>
      <c r="AI1318" t="s">
        <v>120</v>
      </c>
      <c r="AJ1318" t="s">
        <v>120</v>
      </c>
      <c r="AK1318" s="55">
        <v>44516.151192129626</v>
      </c>
      <c r="AL1318" s="55">
        <v>44516.250243055554</v>
      </c>
      <c r="AM1318" t="s">
        <v>4</v>
      </c>
      <c r="AN1318" t="s">
        <v>867</v>
      </c>
      <c r="AO1318" t="s">
        <v>32</v>
      </c>
      <c r="AP1318" t="s">
        <v>33</v>
      </c>
      <c r="AQ1318">
        <v>3</v>
      </c>
      <c r="AR1318" t="s">
        <v>407</v>
      </c>
      <c r="AS1318" t="s">
        <v>865</v>
      </c>
      <c r="AT1318" s="53">
        <v>36161</v>
      </c>
      <c r="AU1318" t="s">
        <v>408</v>
      </c>
      <c r="AV1318" t="s">
        <v>409</v>
      </c>
      <c r="AW1318" t="s">
        <v>4</v>
      </c>
      <c r="AX1318" s="53">
        <v>44249</v>
      </c>
      <c r="AY1318" t="s">
        <v>123</v>
      </c>
      <c r="AZ1318" t="s">
        <v>52</v>
      </c>
      <c r="BA1318" t="s">
        <v>53</v>
      </c>
      <c r="BB1318" t="s">
        <v>233</v>
      </c>
      <c r="BC1318" t="s">
        <v>120</v>
      </c>
      <c r="BD1318" t="s">
        <v>124</v>
      </c>
      <c r="BE1318" t="s">
        <v>120</v>
      </c>
    </row>
    <row r="1319" spans="1:57" hidden="1" x14ac:dyDescent="0.3">
      <c r="A1319" s="55">
        <v>44515</v>
      </c>
      <c r="B1319" t="s">
        <v>13</v>
      </c>
      <c r="C1319" t="s">
        <v>32</v>
      </c>
      <c r="D1319" t="s">
        <v>33</v>
      </c>
      <c r="E1319">
        <v>3</v>
      </c>
      <c r="F1319" t="s">
        <v>52</v>
      </c>
      <c r="G1319" t="s">
        <v>53</v>
      </c>
      <c r="H1319" t="s">
        <v>116</v>
      </c>
      <c r="I1319" t="s">
        <v>69</v>
      </c>
      <c r="J1319" s="55">
        <v>44514</v>
      </c>
      <c r="K1319" s="55">
        <v>44515</v>
      </c>
      <c r="L1319">
        <v>4</v>
      </c>
      <c r="M1319" t="s">
        <v>117</v>
      </c>
      <c r="N1319">
        <v>0</v>
      </c>
      <c r="O1319">
        <v>12697140</v>
      </c>
      <c r="P1319" t="s">
        <v>118</v>
      </c>
      <c r="Q1319">
        <v>2632182</v>
      </c>
      <c r="R1319">
        <v>0</v>
      </c>
      <c r="S1319">
        <v>8.0801950358999994E-2</v>
      </c>
      <c r="T1319" s="19">
        <v>2196169.11</v>
      </c>
      <c r="U1319" s="19">
        <v>2004867.07</v>
      </c>
      <c r="V1319" s="19">
        <f t="shared" si="20"/>
        <v>-191302.0399999998</v>
      </c>
      <c r="W1319">
        <v>-158005.1</v>
      </c>
      <c r="X1319">
        <v>0</v>
      </c>
      <c r="Y1319">
        <v>-158005.1</v>
      </c>
      <c r="Z1319">
        <v>-33296.939999999799</v>
      </c>
      <c r="AA1319">
        <v>2196169.11</v>
      </c>
      <c r="AB1319">
        <v>-1.5161373433580001</v>
      </c>
      <c r="AC1319">
        <v>-1.1269043505580001</v>
      </c>
      <c r="AD1319" s="55">
        <v>44516.209247685183</v>
      </c>
      <c r="AE1319" s="55">
        <v>44516.336430868054</v>
      </c>
      <c r="AF1319">
        <v>2632182</v>
      </c>
      <c r="AG1319" t="s">
        <v>868</v>
      </c>
      <c r="AH1319" t="s">
        <v>869</v>
      </c>
      <c r="AI1319" t="s">
        <v>120</v>
      </c>
      <c r="AJ1319" t="s">
        <v>120</v>
      </c>
      <c r="AK1319" s="55">
        <v>44516.151273148149</v>
      </c>
      <c r="AL1319" s="55">
        <v>44516.250254629631</v>
      </c>
      <c r="AM1319" t="s">
        <v>13</v>
      </c>
      <c r="AN1319" t="s">
        <v>870</v>
      </c>
      <c r="AO1319" t="s">
        <v>32</v>
      </c>
      <c r="AP1319" t="s">
        <v>33</v>
      </c>
      <c r="AQ1319">
        <v>3</v>
      </c>
      <c r="AR1319" t="s">
        <v>122</v>
      </c>
      <c r="AS1319" t="s">
        <v>868</v>
      </c>
      <c r="AT1319" s="53">
        <v>36161</v>
      </c>
      <c r="AU1319" t="s">
        <v>232</v>
      </c>
      <c r="AV1319" t="s">
        <v>122</v>
      </c>
      <c r="AW1319" t="s">
        <v>13</v>
      </c>
      <c r="AX1319" s="53">
        <v>44249</v>
      </c>
      <c r="AY1319" t="s">
        <v>123</v>
      </c>
      <c r="AZ1319" t="s">
        <v>52</v>
      </c>
      <c r="BA1319" t="s">
        <v>53</v>
      </c>
      <c r="BB1319" t="s">
        <v>233</v>
      </c>
      <c r="BC1319" t="s">
        <v>120</v>
      </c>
      <c r="BD1319" t="s">
        <v>124</v>
      </c>
      <c r="BE1319" t="s">
        <v>120</v>
      </c>
    </row>
    <row r="1320" spans="1:57" hidden="1" x14ac:dyDescent="0.3">
      <c r="A1320" s="55">
        <v>44515</v>
      </c>
      <c r="B1320" t="s">
        <v>6</v>
      </c>
      <c r="C1320" t="s">
        <v>32</v>
      </c>
      <c r="D1320" t="s">
        <v>33</v>
      </c>
      <c r="E1320">
        <v>3</v>
      </c>
      <c r="F1320" t="s">
        <v>52</v>
      </c>
      <c r="G1320" t="s">
        <v>53</v>
      </c>
      <c r="H1320" t="s">
        <v>116</v>
      </c>
      <c r="I1320" t="s">
        <v>69</v>
      </c>
      <c r="J1320" s="55">
        <v>44514</v>
      </c>
      <c r="K1320" s="55">
        <v>44515</v>
      </c>
      <c r="L1320">
        <v>4</v>
      </c>
      <c r="M1320" t="s">
        <v>117</v>
      </c>
      <c r="N1320">
        <v>0</v>
      </c>
      <c r="O1320">
        <v>12697140</v>
      </c>
      <c r="P1320" t="s">
        <v>118</v>
      </c>
      <c r="Q1320">
        <v>2656190</v>
      </c>
      <c r="R1320">
        <v>0</v>
      </c>
      <c r="S1320">
        <v>1.4893141743E-2</v>
      </c>
      <c r="T1320" s="19">
        <v>404790.45</v>
      </c>
      <c r="U1320" s="19">
        <v>408036.19</v>
      </c>
      <c r="V1320" s="19">
        <f t="shared" si="20"/>
        <v>3245.7399999999907</v>
      </c>
      <c r="W1320">
        <v>0</v>
      </c>
      <c r="X1320">
        <v>0</v>
      </c>
      <c r="Y1320">
        <v>0</v>
      </c>
      <c r="Z1320">
        <v>3245.7399999999898</v>
      </c>
      <c r="AA1320">
        <v>404790.45</v>
      </c>
      <c r="AB1320">
        <v>0.80183215784899997</v>
      </c>
      <c r="AC1320">
        <v>1.1560693641619999</v>
      </c>
      <c r="AD1320" s="55">
        <v>44516.209247685183</v>
      </c>
      <c r="AE1320" s="55">
        <v>44516.336430868054</v>
      </c>
      <c r="AF1320">
        <v>2656190</v>
      </c>
      <c r="AG1320" t="s">
        <v>871</v>
      </c>
      <c r="AH1320">
        <v>1997</v>
      </c>
      <c r="AI1320" t="s">
        <v>120</v>
      </c>
      <c r="AJ1320">
        <v>0</v>
      </c>
      <c r="AK1320" s="55">
        <v>44516.15121527778</v>
      </c>
      <c r="AL1320" s="55">
        <v>44516.250243055554</v>
      </c>
      <c r="AM1320" t="s">
        <v>6</v>
      </c>
      <c r="AN1320" t="s">
        <v>872</v>
      </c>
      <c r="AO1320" t="s">
        <v>32</v>
      </c>
      <c r="AP1320" t="s">
        <v>33</v>
      </c>
      <c r="AQ1320">
        <v>3</v>
      </c>
      <c r="AR1320" t="s">
        <v>170</v>
      </c>
      <c r="AS1320" t="s">
        <v>871</v>
      </c>
      <c r="AT1320" s="53">
        <v>36161</v>
      </c>
      <c r="AU1320" t="s">
        <v>242</v>
      </c>
      <c r="AV1320" t="s">
        <v>170</v>
      </c>
      <c r="AW1320" t="s">
        <v>6</v>
      </c>
      <c r="AX1320" s="53">
        <v>44249</v>
      </c>
      <c r="AY1320" t="s">
        <v>123</v>
      </c>
      <c r="AZ1320" t="s">
        <v>52</v>
      </c>
      <c r="BA1320" t="s">
        <v>53</v>
      </c>
      <c r="BB1320" t="s">
        <v>233</v>
      </c>
      <c r="BC1320" t="s">
        <v>120</v>
      </c>
      <c r="BD1320" t="s">
        <v>124</v>
      </c>
      <c r="BE1320" t="s">
        <v>120</v>
      </c>
    </row>
    <row r="1321" spans="1:57" hidden="1" x14ac:dyDescent="0.3">
      <c r="A1321" s="55">
        <v>44515</v>
      </c>
      <c r="B1321" t="s">
        <v>4</v>
      </c>
      <c r="C1321" t="s">
        <v>32</v>
      </c>
      <c r="D1321" t="s">
        <v>33</v>
      </c>
      <c r="E1321">
        <v>3</v>
      </c>
      <c r="F1321" t="s">
        <v>52</v>
      </c>
      <c r="G1321" t="s">
        <v>53</v>
      </c>
      <c r="H1321" t="s">
        <v>116</v>
      </c>
      <c r="I1321" t="s">
        <v>69</v>
      </c>
      <c r="J1321" s="55">
        <v>44514</v>
      </c>
      <c r="K1321" s="55">
        <v>44515</v>
      </c>
      <c r="L1321">
        <v>4</v>
      </c>
      <c r="M1321" t="s">
        <v>117</v>
      </c>
      <c r="N1321">
        <v>0</v>
      </c>
      <c r="O1321">
        <v>12697140</v>
      </c>
      <c r="P1321" t="s">
        <v>118</v>
      </c>
      <c r="Q1321">
        <v>2672210</v>
      </c>
      <c r="R1321">
        <v>0</v>
      </c>
      <c r="S1321">
        <v>6.8153350940000001E-3</v>
      </c>
      <c r="T1321" s="19">
        <v>185238.45452804599</v>
      </c>
      <c r="U1321" s="19">
        <v>184004.720235824</v>
      </c>
      <c r="V1321" s="19">
        <f t="shared" si="20"/>
        <v>-1233.7342922219832</v>
      </c>
      <c r="W1321">
        <v>0</v>
      </c>
      <c r="X1321">
        <v>0</v>
      </c>
      <c r="Y1321">
        <v>0</v>
      </c>
      <c r="Z1321">
        <v>-1233.73429222198</v>
      </c>
      <c r="AA1321">
        <v>185238.45452804599</v>
      </c>
      <c r="AB1321">
        <v>-0.66602493276300001</v>
      </c>
      <c r="AC1321">
        <v>-6.3857357269000006E-2</v>
      </c>
      <c r="AD1321" s="55">
        <v>44516.209247685183</v>
      </c>
      <c r="AE1321" s="55">
        <v>44516.336430868054</v>
      </c>
      <c r="AF1321">
        <v>2672210</v>
      </c>
      <c r="AG1321" t="s">
        <v>873</v>
      </c>
      <c r="AH1321" t="s">
        <v>874</v>
      </c>
      <c r="AI1321" t="s">
        <v>120</v>
      </c>
      <c r="AJ1321" t="s">
        <v>120</v>
      </c>
      <c r="AK1321" s="55">
        <v>44516.151192129626</v>
      </c>
      <c r="AL1321" s="55">
        <v>44516.250243055554</v>
      </c>
      <c r="AM1321" t="s">
        <v>4</v>
      </c>
      <c r="AN1321" t="s">
        <v>875</v>
      </c>
      <c r="AO1321" t="s">
        <v>32</v>
      </c>
      <c r="AP1321" t="s">
        <v>33</v>
      </c>
      <c r="AQ1321">
        <v>3</v>
      </c>
      <c r="AR1321" t="s">
        <v>197</v>
      </c>
      <c r="AS1321" t="s">
        <v>873</v>
      </c>
      <c r="AT1321" s="53">
        <v>36161</v>
      </c>
      <c r="AU1321" t="s">
        <v>248</v>
      </c>
      <c r="AV1321" t="s">
        <v>197</v>
      </c>
      <c r="AW1321" t="s">
        <v>4</v>
      </c>
      <c r="AX1321" s="53">
        <v>44249</v>
      </c>
      <c r="AY1321" t="s">
        <v>123</v>
      </c>
      <c r="AZ1321" t="s">
        <v>52</v>
      </c>
      <c r="BA1321" t="s">
        <v>53</v>
      </c>
      <c r="BB1321" t="s">
        <v>233</v>
      </c>
      <c r="BC1321" t="s">
        <v>120</v>
      </c>
      <c r="BD1321" t="s">
        <v>124</v>
      </c>
      <c r="BE1321" t="s">
        <v>120</v>
      </c>
    </row>
    <row r="1322" spans="1:57" hidden="1" x14ac:dyDescent="0.3">
      <c r="A1322" s="55">
        <v>44515</v>
      </c>
      <c r="B1322" t="s">
        <v>4</v>
      </c>
      <c r="C1322" t="s">
        <v>32</v>
      </c>
      <c r="D1322" t="s">
        <v>33</v>
      </c>
      <c r="E1322">
        <v>3</v>
      </c>
      <c r="F1322" t="s">
        <v>52</v>
      </c>
      <c r="G1322" t="s">
        <v>53</v>
      </c>
      <c r="H1322" t="s">
        <v>116</v>
      </c>
      <c r="I1322" t="s">
        <v>69</v>
      </c>
      <c r="J1322" s="55">
        <v>44514</v>
      </c>
      <c r="K1322" s="55">
        <v>44515</v>
      </c>
      <c r="L1322">
        <v>4</v>
      </c>
      <c r="M1322" t="s">
        <v>117</v>
      </c>
      <c r="N1322">
        <v>0</v>
      </c>
      <c r="O1322">
        <v>12697140</v>
      </c>
      <c r="P1322" t="s">
        <v>118</v>
      </c>
      <c r="Q1322">
        <v>2672216</v>
      </c>
      <c r="R1322">
        <v>0</v>
      </c>
      <c r="S1322">
        <v>1.0776600753E-2</v>
      </c>
      <c r="T1322" s="19">
        <v>292904.28731868201</v>
      </c>
      <c r="U1322" s="19">
        <v>300193.65200894099</v>
      </c>
      <c r="V1322" s="19">
        <f t="shared" si="20"/>
        <v>7289.3646902589826</v>
      </c>
      <c r="W1322">
        <v>0</v>
      </c>
      <c r="X1322">
        <v>0</v>
      </c>
      <c r="Y1322">
        <v>0</v>
      </c>
      <c r="Z1322">
        <v>7289.3646902589799</v>
      </c>
      <c r="AA1322">
        <v>292904.28731868201</v>
      </c>
      <c r="AB1322">
        <v>2.4886507319460001</v>
      </c>
      <c r="AC1322">
        <v>3.1099426528079999</v>
      </c>
      <c r="AD1322" s="55">
        <v>44516.209247685183</v>
      </c>
      <c r="AE1322" s="55">
        <v>44516.336430868054</v>
      </c>
      <c r="AF1322">
        <v>2672216</v>
      </c>
      <c r="AG1322" t="s">
        <v>876</v>
      </c>
      <c r="AH1322" t="s">
        <v>877</v>
      </c>
      <c r="AI1322" t="s">
        <v>120</v>
      </c>
      <c r="AJ1322" t="s">
        <v>120</v>
      </c>
      <c r="AK1322" s="55">
        <v>44516.151192129626</v>
      </c>
      <c r="AL1322" s="55">
        <v>44516.250243055554</v>
      </c>
      <c r="AM1322" t="s">
        <v>4</v>
      </c>
      <c r="AN1322" t="s">
        <v>878</v>
      </c>
      <c r="AO1322" t="s">
        <v>32</v>
      </c>
      <c r="AP1322" t="s">
        <v>33</v>
      </c>
      <c r="AQ1322">
        <v>3</v>
      </c>
      <c r="AR1322" t="s">
        <v>206</v>
      </c>
      <c r="AS1322" t="s">
        <v>876</v>
      </c>
      <c r="AT1322" s="53">
        <v>36161</v>
      </c>
      <c r="AU1322" t="s">
        <v>243</v>
      </c>
      <c r="AV1322" t="s">
        <v>206</v>
      </c>
      <c r="AW1322" t="s">
        <v>4</v>
      </c>
      <c r="AX1322" s="53">
        <v>44249</v>
      </c>
      <c r="AY1322" t="s">
        <v>123</v>
      </c>
      <c r="AZ1322" t="s">
        <v>52</v>
      </c>
      <c r="BA1322" t="s">
        <v>53</v>
      </c>
      <c r="BB1322" t="s">
        <v>233</v>
      </c>
      <c r="BC1322" t="s">
        <v>120</v>
      </c>
      <c r="BD1322" t="s">
        <v>124</v>
      </c>
      <c r="BE1322" t="s">
        <v>120</v>
      </c>
    </row>
    <row r="1323" spans="1:57" hidden="1" x14ac:dyDescent="0.3">
      <c r="A1323" s="55">
        <v>44515</v>
      </c>
      <c r="B1323" t="s">
        <v>1</v>
      </c>
      <c r="C1323" t="s">
        <v>32</v>
      </c>
      <c r="D1323" t="s">
        <v>33</v>
      </c>
      <c r="E1323">
        <v>3</v>
      </c>
      <c r="F1323" t="s">
        <v>52</v>
      </c>
      <c r="G1323" t="s">
        <v>53</v>
      </c>
      <c r="H1323" t="s">
        <v>116</v>
      </c>
      <c r="I1323" t="s">
        <v>69</v>
      </c>
      <c r="J1323" s="55">
        <v>44514</v>
      </c>
      <c r="K1323" s="55">
        <v>44515</v>
      </c>
      <c r="L1323">
        <v>4</v>
      </c>
      <c r="M1323" t="s">
        <v>117</v>
      </c>
      <c r="N1323">
        <v>0</v>
      </c>
      <c r="O1323">
        <v>12697140</v>
      </c>
      <c r="P1323" t="s">
        <v>118</v>
      </c>
      <c r="Q1323">
        <v>2672223</v>
      </c>
      <c r="R1323">
        <v>0</v>
      </c>
      <c r="S1323">
        <v>3.2624438011999997E-2</v>
      </c>
      <c r="T1323" s="19">
        <v>886720.96</v>
      </c>
      <c r="U1323" s="19">
        <v>754044.94</v>
      </c>
      <c r="V1323" s="19">
        <f t="shared" si="20"/>
        <v>-132676.02000000002</v>
      </c>
      <c r="W1323">
        <v>-126170.61</v>
      </c>
      <c r="X1323">
        <v>0</v>
      </c>
      <c r="Y1323">
        <v>-126170.61</v>
      </c>
      <c r="Z1323">
        <v>-6505.4100000000199</v>
      </c>
      <c r="AA1323">
        <v>886720.96</v>
      </c>
      <c r="AB1323">
        <v>-0.73364793361799996</v>
      </c>
      <c r="AC1323">
        <v>-0.876138120598</v>
      </c>
      <c r="AD1323" s="55">
        <v>44516.209247685183</v>
      </c>
      <c r="AE1323" s="55">
        <v>44516.336430868054</v>
      </c>
      <c r="AF1323">
        <v>2672223</v>
      </c>
      <c r="AG1323" t="s">
        <v>879</v>
      </c>
      <c r="AH1323" t="s">
        <v>880</v>
      </c>
      <c r="AI1323" t="s">
        <v>120</v>
      </c>
      <c r="AJ1323" t="s">
        <v>120</v>
      </c>
      <c r="AK1323" s="55">
        <v>44516.151192129626</v>
      </c>
      <c r="AL1323" s="55">
        <v>44516.250243055554</v>
      </c>
      <c r="AM1323" t="s">
        <v>1</v>
      </c>
      <c r="AN1323" t="s">
        <v>881</v>
      </c>
      <c r="AO1323" t="s">
        <v>32</v>
      </c>
      <c r="AP1323" t="s">
        <v>33</v>
      </c>
      <c r="AQ1323">
        <v>3</v>
      </c>
      <c r="AR1323" t="s">
        <v>158</v>
      </c>
      <c r="AS1323" t="s">
        <v>879</v>
      </c>
      <c r="AT1323" s="53">
        <v>36161</v>
      </c>
      <c r="AU1323" t="s">
        <v>238</v>
      </c>
      <c r="AV1323" t="s">
        <v>239</v>
      </c>
      <c r="AW1323" t="s">
        <v>1</v>
      </c>
      <c r="AX1323" s="53">
        <v>44249</v>
      </c>
      <c r="AY1323" t="s">
        <v>123</v>
      </c>
      <c r="AZ1323" t="s">
        <v>52</v>
      </c>
      <c r="BA1323" t="s">
        <v>53</v>
      </c>
      <c r="BB1323" t="s">
        <v>233</v>
      </c>
      <c r="BC1323" t="s">
        <v>120</v>
      </c>
      <c r="BD1323" t="s">
        <v>124</v>
      </c>
      <c r="BE1323" t="s">
        <v>120</v>
      </c>
    </row>
    <row r="1324" spans="1:57" hidden="1" x14ac:dyDescent="0.3">
      <c r="A1324" s="55">
        <v>44515</v>
      </c>
      <c r="B1324" t="s">
        <v>1</v>
      </c>
      <c r="C1324" t="s">
        <v>32</v>
      </c>
      <c r="D1324" t="s">
        <v>33</v>
      </c>
      <c r="E1324">
        <v>3</v>
      </c>
      <c r="F1324" t="s">
        <v>52</v>
      </c>
      <c r="G1324" t="s">
        <v>53</v>
      </c>
      <c r="H1324" t="s">
        <v>116</v>
      </c>
      <c r="I1324" t="s">
        <v>69</v>
      </c>
      <c r="J1324" s="55">
        <v>44514</v>
      </c>
      <c r="K1324" s="55">
        <v>44515</v>
      </c>
      <c r="L1324">
        <v>4</v>
      </c>
      <c r="M1324" t="s">
        <v>117</v>
      </c>
      <c r="N1324">
        <v>0</v>
      </c>
      <c r="O1324">
        <v>12697140</v>
      </c>
      <c r="P1324" t="s">
        <v>118</v>
      </c>
      <c r="Q1324">
        <v>2672338</v>
      </c>
      <c r="R1324">
        <v>0</v>
      </c>
      <c r="S1324">
        <v>5.2643895430000004E-3</v>
      </c>
      <c r="T1324" s="19">
        <v>143084.29</v>
      </c>
      <c r="U1324" s="19">
        <v>143654.81</v>
      </c>
      <c r="V1324" s="19">
        <f t="shared" si="20"/>
        <v>570.51999999998952</v>
      </c>
      <c r="W1324">
        <v>0</v>
      </c>
      <c r="X1324">
        <v>0</v>
      </c>
      <c r="Y1324">
        <v>0</v>
      </c>
      <c r="Z1324">
        <v>570.51999999998998</v>
      </c>
      <c r="AA1324">
        <v>143084.29</v>
      </c>
      <c r="AB1324">
        <v>0.398730007326</v>
      </c>
      <c r="AC1324">
        <v>0.25461489497099998</v>
      </c>
      <c r="AD1324" s="55">
        <v>44516.209247685183</v>
      </c>
      <c r="AE1324" s="55">
        <v>44516.336430868054</v>
      </c>
      <c r="AF1324">
        <v>2672338</v>
      </c>
      <c r="AG1324" t="s">
        <v>882</v>
      </c>
      <c r="AH1324" t="s">
        <v>883</v>
      </c>
      <c r="AI1324" t="s">
        <v>120</v>
      </c>
      <c r="AJ1324" t="s">
        <v>120</v>
      </c>
      <c r="AK1324" s="55">
        <v>44516.151192129626</v>
      </c>
      <c r="AL1324" s="55">
        <v>44516.250243055554</v>
      </c>
      <c r="AM1324" t="s">
        <v>1</v>
      </c>
      <c r="AN1324">
        <v>6821807</v>
      </c>
      <c r="AO1324" t="s">
        <v>32</v>
      </c>
      <c r="AP1324" t="s">
        <v>33</v>
      </c>
      <c r="AQ1324">
        <v>3</v>
      </c>
      <c r="AR1324" t="s">
        <v>158</v>
      </c>
      <c r="AS1324" t="s">
        <v>882</v>
      </c>
      <c r="AT1324" s="53">
        <v>36161</v>
      </c>
      <c r="AU1324" t="s">
        <v>238</v>
      </c>
      <c r="AV1324" t="s">
        <v>239</v>
      </c>
      <c r="AW1324" t="s">
        <v>1</v>
      </c>
      <c r="AX1324" s="53">
        <v>44249</v>
      </c>
      <c r="AY1324" t="s">
        <v>123</v>
      </c>
      <c r="AZ1324" t="s">
        <v>52</v>
      </c>
      <c r="BA1324" t="s">
        <v>53</v>
      </c>
      <c r="BB1324" t="s">
        <v>233</v>
      </c>
      <c r="BC1324" t="s">
        <v>120</v>
      </c>
      <c r="BD1324" t="s">
        <v>124</v>
      </c>
      <c r="BE1324" t="s">
        <v>120</v>
      </c>
    </row>
    <row r="1325" spans="1:57" hidden="1" x14ac:dyDescent="0.3">
      <c r="A1325" s="55">
        <v>44515</v>
      </c>
      <c r="B1325" t="s">
        <v>13</v>
      </c>
      <c r="C1325" t="s">
        <v>32</v>
      </c>
      <c r="D1325" t="s">
        <v>33</v>
      </c>
      <c r="E1325">
        <v>3</v>
      </c>
      <c r="F1325" t="s">
        <v>52</v>
      </c>
      <c r="G1325" t="s">
        <v>53</v>
      </c>
      <c r="H1325" t="s">
        <v>116</v>
      </c>
      <c r="I1325" t="s">
        <v>69</v>
      </c>
      <c r="J1325" s="55">
        <v>44514</v>
      </c>
      <c r="K1325" s="55">
        <v>44515</v>
      </c>
      <c r="L1325">
        <v>4</v>
      </c>
      <c r="M1325" t="s">
        <v>117</v>
      </c>
      <c r="N1325">
        <v>0</v>
      </c>
      <c r="O1325">
        <v>12697140</v>
      </c>
      <c r="P1325" t="s">
        <v>118</v>
      </c>
      <c r="Q1325">
        <v>2681187</v>
      </c>
      <c r="R1325">
        <v>0</v>
      </c>
      <c r="S1325">
        <v>7.6337779223999994E-2</v>
      </c>
      <c r="T1325" s="19">
        <v>2074834.48</v>
      </c>
      <c r="U1325" s="19">
        <v>1934006.02</v>
      </c>
      <c r="V1325" s="19">
        <f t="shared" si="20"/>
        <v>-140828.45999999996</v>
      </c>
      <c r="W1325">
        <v>-152418.04</v>
      </c>
      <c r="X1325">
        <v>0</v>
      </c>
      <c r="Y1325">
        <v>-152418.04</v>
      </c>
      <c r="Z1325">
        <v>11589.58</v>
      </c>
      <c r="AA1325">
        <v>2074834.48</v>
      </c>
      <c r="AB1325">
        <v>0.55857853297299997</v>
      </c>
      <c r="AC1325">
        <v>0.95601173020499997</v>
      </c>
      <c r="AD1325" s="55">
        <v>44516.209247685183</v>
      </c>
      <c r="AE1325" s="55">
        <v>44516.336430868054</v>
      </c>
      <c r="AF1325">
        <v>2681187</v>
      </c>
      <c r="AG1325" t="s">
        <v>884</v>
      </c>
      <c r="AH1325" t="s">
        <v>885</v>
      </c>
      <c r="AI1325" t="s">
        <v>120</v>
      </c>
      <c r="AJ1325" t="s">
        <v>120</v>
      </c>
      <c r="AK1325" s="55">
        <v>44516.151238425926</v>
      </c>
      <c r="AL1325" s="55">
        <v>44516.250243055554</v>
      </c>
      <c r="AM1325" t="s">
        <v>13</v>
      </c>
      <c r="AN1325" t="s">
        <v>886</v>
      </c>
      <c r="AO1325" t="s">
        <v>32</v>
      </c>
      <c r="AP1325" t="s">
        <v>33</v>
      </c>
      <c r="AQ1325">
        <v>3</v>
      </c>
      <c r="AR1325" t="s">
        <v>122</v>
      </c>
      <c r="AS1325" t="s">
        <v>884</v>
      </c>
      <c r="AT1325" s="53">
        <v>36161</v>
      </c>
      <c r="AU1325" t="s">
        <v>232</v>
      </c>
      <c r="AV1325" t="s">
        <v>122</v>
      </c>
      <c r="AW1325" t="s">
        <v>13</v>
      </c>
      <c r="AX1325" s="53">
        <v>44249</v>
      </c>
      <c r="AY1325" t="s">
        <v>123</v>
      </c>
      <c r="AZ1325" t="s">
        <v>52</v>
      </c>
      <c r="BA1325" t="s">
        <v>53</v>
      </c>
      <c r="BB1325" t="s">
        <v>233</v>
      </c>
      <c r="BC1325" t="s">
        <v>120</v>
      </c>
      <c r="BD1325" t="s">
        <v>124</v>
      </c>
      <c r="BE1325" t="s">
        <v>120</v>
      </c>
    </row>
    <row r="1326" spans="1:57" hidden="1" x14ac:dyDescent="0.3">
      <c r="A1326" s="55">
        <v>44515</v>
      </c>
      <c r="B1326" t="s">
        <v>3</v>
      </c>
      <c r="C1326" t="s">
        <v>32</v>
      </c>
      <c r="D1326" t="s">
        <v>33</v>
      </c>
      <c r="E1326">
        <v>3</v>
      </c>
      <c r="F1326" t="s">
        <v>52</v>
      </c>
      <c r="G1326" t="s">
        <v>53</v>
      </c>
      <c r="H1326" t="s">
        <v>116</v>
      </c>
      <c r="I1326" t="s">
        <v>69</v>
      </c>
      <c r="J1326" s="55">
        <v>44514</v>
      </c>
      <c r="K1326" s="55">
        <v>44515</v>
      </c>
      <c r="L1326">
        <v>4</v>
      </c>
      <c r="M1326" t="s">
        <v>117</v>
      </c>
      <c r="N1326">
        <v>0</v>
      </c>
      <c r="O1326">
        <v>12697140</v>
      </c>
      <c r="P1326" t="s">
        <v>118</v>
      </c>
      <c r="Q1326">
        <v>2728184</v>
      </c>
      <c r="R1326">
        <v>0</v>
      </c>
      <c r="S1326">
        <v>1.0472903469000001E-2</v>
      </c>
      <c r="T1326" s="19">
        <v>284649.90000000002</v>
      </c>
      <c r="U1326" s="19">
        <v>155236.76</v>
      </c>
      <c r="V1326" s="19">
        <f t="shared" si="20"/>
        <v>-129413.14000000001</v>
      </c>
      <c r="W1326">
        <v>-122037.32</v>
      </c>
      <c r="X1326">
        <v>0</v>
      </c>
      <c r="Y1326">
        <v>-122037.32</v>
      </c>
      <c r="Z1326">
        <v>-7375.8200000000097</v>
      </c>
      <c r="AA1326">
        <v>284649.90000000002</v>
      </c>
      <c r="AB1326">
        <v>-2.5911900900020002</v>
      </c>
      <c r="AC1326">
        <v>-2.001539645881</v>
      </c>
      <c r="AD1326" s="55">
        <v>44516.209247685183</v>
      </c>
      <c r="AE1326" s="55">
        <v>44516.336430868054</v>
      </c>
      <c r="AF1326">
        <v>2728184</v>
      </c>
      <c r="AG1326" t="s">
        <v>928</v>
      </c>
      <c r="AH1326" t="s">
        <v>929</v>
      </c>
      <c r="AI1326" t="s">
        <v>120</v>
      </c>
      <c r="AJ1326" t="s">
        <v>120</v>
      </c>
      <c r="AK1326" s="55">
        <v>44516.151261574072</v>
      </c>
      <c r="AL1326" s="55">
        <v>44516.250254629631</v>
      </c>
      <c r="AM1326" t="s">
        <v>3</v>
      </c>
      <c r="AN1326" t="s">
        <v>930</v>
      </c>
      <c r="AO1326" t="s">
        <v>32</v>
      </c>
      <c r="AP1326" t="s">
        <v>33</v>
      </c>
      <c r="AQ1326">
        <v>3</v>
      </c>
      <c r="AR1326" t="s">
        <v>266</v>
      </c>
      <c r="AS1326" t="s">
        <v>928</v>
      </c>
      <c r="AT1326" s="53">
        <v>36161</v>
      </c>
      <c r="AU1326" t="s">
        <v>267</v>
      </c>
      <c r="AV1326" t="s">
        <v>268</v>
      </c>
      <c r="AW1326" t="s">
        <v>3</v>
      </c>
      <c r="AX1326" s="53">
        <v>44249</v>
      </c>
      <c r="AY1326" t="s">
        <v>123</v>
      </c>
      <c r="AZ1326" t="s">
        <v>52</v>
      </c>
      <c r="BA1326" t="s">
        <v>53</v>
      </c>
      <c r="BB1326" t="s">
        <v>233</v>
      </c>
      <c r="BC1326" t="s">
        <v>120</v>
      </c>
      <c r="BD1326" t="s">
        <v>124</v>
      </c>
      <c r="BE1326" t="s">
        <v>120</v>
      </c>
    </row>
    <row r="1327" spans="1:57" hidden="1" x14ac:dyDescent="0.3">
      <c r="A1327" s="55">
        <v>44515</v>
      </c>
      <c r="B1327" t="s">
        <v>13</v>
      </c>
      <c r="C1327" t="s">
        <v>32</v>
      </c>
      <c r="D1327" t="s">
        <v>33</v>
      </c>
      <c r="E1327">
        <v>3</v>
      </c>
      <c r="F1327" t="s">
        <v>52</v>
      </c>
      <c r="G1327" t="s">
        <v>53</v>
      </c>
      <c r="H1327" t="s">
        <v>116</v>
      </c>
      <c r="I1327" t="s">
        <v>69</v>
      </c>
      <c r="J1327" s="55">
        <v>44514</v>
      </c>
      <c r="K1327" s="55">
        <v>44515</v>
      </c>
      <c r="L1327">
        <v>4</v>
      </c>
      <c r="M1327" t="s">
        <v>117</v>
      </c>
      <c r="N1327">
        <v>0</v>
      </c>
      <c r="O1327">
        <v>12697140</v>
      </c>
      <c r="P1327" t="s">
        <v>118</v>
      </c>
      <c r="Q1327">
        <v>2817182</v>
      </c>
      <c r="R1327">
        <v>0</v>
      </c>
      <c r="S1327">
        <v>0.16661334625800001</v>
      </c>
      <c r="T1327" s="19">
        <v>4528493.22</v>
      </c>
      <c r="U1327" s="19">
        <v>4102554.8</v>
      </c>
      <c r="V1327" s="19">
        <f t="shared" si="20"/>
        <v>-425938.41999999993</v>
      </c>
      <c r="W1327">
        <v>-322300.56</v>
      </c>
      <c r="X1327">
        <v>0</v>
      </c>
      <c r="Y1327">
        <v>-322300.56</v>
      </c>
      <c r="Z1327">
        <v>-103637.86</v>
      </c>
      <c r="AA1327">
        <v>4528493.22</v>
      </c>
      <c r="AB1327">
        <v>-2.2885727098430002</v>
      </c>
      <c r="AC1327">
        <v>-1.902392266433</v>
      </c>
      <c r="AD1327" s="55">
        <v>44516.209247685183</v>
      </c>
      <c r="AE1327" s="55">
        <v>44516.336430868054</v>
      </c>
      <c r="AF1327">
        <v>2817182</v>
      </c>
      <c r="AG1327" t="s">
        <v>1022</v>
      </c>
      <c r="AH1327" t="s">
        <v>1023</v>
      </c>
      <c r="AI1327" t="s">
        <v>120</v>
      </c>
      <c r="AJ1327">
        <v>0</v>
      </c>
      <c r="AK1327" s="55">
        <v>44516.151261574072</v>
      </c>
      <c r="AL1327" s="55">
        <v>44516.250254629631</v>
      </c>
      <c r="AM1327" t="s">
        <v>13</v>
      </c>
      <c r="AN1327" t="s">
        <v>1024</v>
      </c>
      <c r="AO1327" t="s">
        <v>32</v>
      </c>
      <c r="AP1327" t="s">
        <v>33</v>
      </c>
      <c r="AQ1327">
        <v>3</v>
      </c>
      <c r="AR1327" t="s">
        <v>122</v>
      </c>
      <c r="AS1327" t="s">
        <v>1022</v>
      </c>
      <c r="AT1327" s="53">
        <v>36161</v>
      </c>
      <c r="AU1327" t="s">
        <v>232</v>
      </c>
      <c r="AV1327" t="s">
        <v>122</v>
      </c>
      <c r="AW1327" t="s">
        <v>13</v>
      </c>
      <c r="AX1327" s="53">
        <v>44249</v>
      </c>
      <c r="AY1327" t="s">
        <v>123</v>
      </c>
      <c r="AZ1327" t="s">
        <v>52</v>
      </c>
      <c r="BA1327" t="s">
        <v>53</v>
      </c>
      <c r="BB1327" t="s">
        <v>233</v>
      </c>
      <c r="BC1327" t="s">
        <v>120</v>
      </c>
      <c r="BD1327" t="s">
        <v>124</v>
      </c>
      <c r="BE1327" t="s">
        <v>120</v>
      </c>
    </row>
    <row r="1328" spans="1:57" hidden="1" x14ac:dyDescent="0.3">
      <c r="A1328" s="55">
        <v>44515</v>
      </c>
      <c r="B1328" t="s">
        <v>13</v>
      </c>
      <c r="C1328" t="s">
        <v>32</v>
      </c>
      <c r="D1328" t="s">
        <v>272</v>
      </c>
      <c r="E1328">
        <v>3</v>
      </c>
      <c r="F1328" t="s">
        <v>52</v>
      </c>
      <c r="G1328" t="s">
        <v>53</v>
      </c>
      <c r="H1328" t="s">
        <v>116</v>
      </c>
      <c r="I1328" t="s">
        <v>69</v>
      </c>
      <c r="J1328" s="55">
        <v>44514</v>
      </c>
      <c r="K1328" s="55">
        <v>44515</v>
      </c>
      <c r="L1328">
        <v>4</v>
      </c>
      <c r="M1328" t="s">
        <v>117</v>
      </c>
      <c r="N1328">
        <v>0</v>
      </c>
      <c r="O1328">
        <v>12697140</v>
      </c>
      <c r="P1328" t="s">
        <v>118</v>
      </c>
      <c r="Q1328">
        <v>2850182</v>
      </c>
      <c r="R1328">
        <v>0</v>
      </c>
      <c r="S1328">
        <v>2.9399795499999999E-2</v>
      </c>
      <c r="T1328" s="19">
        <v>799076.29</v>
      </c>
      <c r="U1328" s="19">
        <v>818639.8</v>
      </c>
      <c r="V1328" s="19">
        <f t="shared" si="20"/>
        <v>19563.510000000009</v>
      </c>
      <c r="W1328">
        <v>0</v>
      </c>
      <c r="X1328">
        <v>0</v>
      </c>
      <c r="Y1328">
        <v>0</v>
      </c>
      <c r="Z1328">
        <v>19563.509999999998</v>
      </c>
      <c r="AA1328">
        <v>799076.29</v>
      </c>
      <c r="AB1328">
        <v>2.4482656092820001</v>
      </c>
      <c r="AC1328">
        <v>2.85316631872</v>
      </c>
      <c r="AD1328" s="55">
        <v>44516.209247685183</v>
      </c>
      <c r="AE1328" s="55">
        <v>44516.336430868054</v>
      </c>
      <c r="AF1328">
        <v>2850182</v>
      </c>
      <c r="AG1328" t="s">
        <v>1048</v>
      </c>
      <c r="AH1328" t="s">
        <v>1049</v>
      </c>
      <c r="AI1328" t="s">
        <v>120</v>
      </c>
      <c r="AJ1328" t="s">
        <v>120</v>
      </c>
      <c r="AK1328" s="55">
        <v>44516.151284722226</v>
      </c>
      <c r="AL1328" s="55">
        <v>44516.250254629631</v>
      </c>
      <c r="AM1328" t="s">
        <v>13</v>
      </c>
      <c r="AN1328">
        <v>925652109</v>
      </c>
      <c r="AO1328" t="s">
        <v>32</v>
      </c>
      <c r="AP1328" t="s">
        <v>272</v>
      </c>
      <c r="AQ1328">
        <v>3</v>
      </c>
      <c r="AR1328" t="s">
        <v>122</v>
      </c>
      <c r="AS1328" t="s">
        <v>1048</v>
      </c>
      <c r="AT1328" s="53">
        <v>36161</v>
      </c>
      <c r="AU1328" t="s">
        <v>232</v>
      </c>
      <c r="AV1328" t="s">
        <v>122</v>
      </c>
      <c r="AW1328" t="s">
        <v>13</v>
      </c>
      <c r="AX1328" s="53">
        <v>44249</v>
      </c>
      <c r="AY1328" t="s">
        <v>123</v>
      </c>
      <c r="AZ1328" t="s">
        <v>52</v>
      </c>
      <c r="BA1328" t="s">
        <v>53</v>
      </c>
      <c r="BB1328" t="s">
        <v>233</v>
      </c>
      <c r="BC1328" t="s">
        <v>120</v>
      </c>
      <c r="BD1328" t="s">
        <v>124</v>
      </c>
      <c r="BE1328" t="s">
        <v>120</v>
      </c>
    </row>
    <row r="1329" spans="1:57" hidden="1" x14ac:dyDescent="0.3">
      <c r="A1329" s="55">
        <v>44515</v>
      </c>
      <c r="B1329" t="s">
        <v>13</v>
      </c>
      <c r="C1329" t="s">
        <v>32</v>
      </c>
      <c r="D1329" t="s">
        <v>33</v>
      </c>
      <c r="E1329">
        <v>3</v>
      </c>
      <c r="F1329" t="s">
        <v>52</v>
      </c>
      <c r="G1329" t="s">
        <v>53</v>
      </c>
      <c r="H1329" t="s">
        <v>116</v>
      </c>
      <c r="I1329" t="s">
        <v>69</v>
      </c>
      <c r="J1329" s="55">
        <v>44514</v>
      </c>
      <c r="K1329" s="55">
        <v>44515</v>
      </c>
      <c r="L1329">
        <v>4</v>
      </c>
      <c r="M1329" t="s">
        <v>117</v>
      </c>
      <c r="N1329">
        <v>0</v>
      </c>
      <c r="O1329">
        <v>12697140</v>
      </c>
      <c r="P1329" t="s">
        <v>118</v>
      </c>
      <c r="Q1329">
        <v>2866186</v>
      </c>
      <c r="R1329">
        <v>0</v>
      </c>
      <c r="S1329">
        <v>1.4813134104E-2</v>
      </c>
      <c r="T1329" s="19">
        <v>402615.87</v>
      </c>
      <c r="U1329" s="19">
        <v>401426.85</v>
      </c>
      <c r="V1329" s="19">
        <f t="shared" si="20"/>
        <v>-1189.0200000000186</v>
      </c>
      <c r="W1329">
        <v>0</v>
      </c>
      <c r="X1329">
        <v>0</v>
      </c>
      <c r="Y1329">
        <v>0</v>
      </c>
      <c r="Z1329">
        <v>-1189.02000000002</v>
      </c>
      <c r="AA1329">
        <v>402615.87</v>
      </c>
      <c r="AB1329">
        <v>-0.29532367911899998</v>
      </c>
      <c r="AC1329">
        <v>9.8732927430999998E-2</v>
      </c>
      <c r="AD1329" s="55">
        <v>44516.209247685183</v>
      </c>
      <c r="AE1329" s="55">
        <v>44516.336430868054</v>
      </c>
      <c r="AF1329">
        <v>2866186</v>
      </c>
      <c r="AG1329" t="s">
        <v>1071</v>
      </c>
      <c r="AH1329" t="s">
        <v>128</v>
      </c>
      <c r="AI1329" t="s">
        <v>120</v>
      </c>
      <c r="AJ1329">
        <v>0</v>
      </c>
      <c r="AK1329" s="55">
        <v>44516.151238425926</v>
      </c>
      <c r="AL1329" s="55">
        <v>44516.250243055554</v>
      </c>
      <c r="AM1329" t="s">
        <v>13</v>
      </c>
      <c r="AN1329" t="s">
        <v>1072</v>
      </c>
      <c r="AO1329" t="s">
        <v>32</v>
      </c>
      <c r="AP1329" t="s">
        <v>33</v>
      </c>
      <c r="AQ1329">
        <v>3</v>
      </c>
      <c r="AR1329" t="s">
        <v>122</v>
      </c>
      <c r="AS1329" t="s">
        <v>1071</v>
      </c>
      <c r="AT1329" s="53">
        <v>36161</v>
      </c>
      <c r="AU1329" t="s">
        <v>232</v>
      </c>
      <c r="AV1329" t="s">
        <v>122</v>
      </c>
      <c r="AW1329" t="s">
        <v>13</v>
      </c>
      <c r="AX1329" s="53">
        <v>44249</v>
      </c>
      <c r="AY1329" t="s">
        <v>123</v>
      </c>
      <c r="AZ1329" t="s">
        <v>52</v>
      </c>
      <c r="BA1329" t="s">
        <v>53</v>
      </c>
      <c r="BB1329" t="s">
        <v>233</v>
      </c>
      <c r="BC1329" t="s">
        <v>120</v>
      </c>
      <c r="BD1329" t="s">
        <v>124</v>
      </c>
      <c r="BE1329" t="s">
        <v>120</v>
      </c>
    </row>
    <row r="1330" spans="1:57" hidden="1" x14ac:dyDescent="0.3">
      <c r="A1330" s="55">
        <v>44515</v>
      </c>
      <c r="B1330" t="s">
        <v>4</v>
      </c>
      <c r="C1330" t="s">
        <v>32</v>
      </c>
      <c r="D1330" t="s">
        <v>33</v>
      </c>
      <c r="E1330">
        <v>3</v>
      </c>
      <c r="F1330" t="s">
        <v>52</v>
      </c>
      <c r="G1330" t="s">
        <v>53</v>
      </c>
      <c r="H1330" t="s">
        <v>116</v>
      </c>
      <c r="I1330" t="s">
        <v>69</v>
      </c>
      <c r="J1330" s="55">
        <v>44514</v>
      </c>
      <c r="K1330" s="55">
        <v>44515</v>
      </c>
      <c r="L1330">
        <v>4</v>
      </c>
      <c r="M1330" t="s">
        <v>117</v>
      </c>
      <c r="N1330">
        <v>0</v>
      </c>
      <c r="O1330">
        <v>12697140</v>
      </c>
      <c r="P1330" t="s">
        <v>118</v>
      </c>
      <c r="Q1330">
        <v>2870182</v>
      </c>
      <c r="R1330">
        <v>0</v>
      </c>
      <c r="S1330">
        <v>3.2002755352999998E-2</v>
      </c>
      <c r="T1330" s="19">
        <v>869823.84</v>
      </c>
      <c r="U1330" s="19">
        <v>743215.33</v>
      </c>
      <c r="V1330" s="19">
        <f t="shared" si="20"/>
        <v>-126608.51000000001</v>
      </c>
      <c r="W1330">
        <v>-122810.75</v>
      </c>
      <c r="X1330">
        <v>0</v>
      </c>
      <c r="Y1330">
        <v>-122810.75</v>
      </c>
      <c r="Z1330">
        <v>-3797.7600000000102</v>
      </c>
      <c r="AA1330">
        <v>869823.84</v>
      </c>
      <c r="AB1330">
        <v>-0.43661254444300002</v>
      </c>
      <c r="AC1330">
        <v>0.16694490817999999</v>
      </c>
      <c r="AD1330" s="55">
        <v>44516.209247685183</v>
      </c>
      <c r="AE1330" s="55">
        <v>44516.336430868054</v>
      </c>
      <c r="AF1330">
        <v>2870182</v>
      </c>
      <c r="AG1330" t="s">
        <v>1078</v>
      </c>
      <c r="AH1330" t="s">
        <v>1079</v>
      </c>
      <c r="AI1330" t="s">
        <v>120</v>
      </c>
      <c r="AJ1330" t="s">
        <v>120</v>
      </c>
      <c r="AK1330" s="55">
        <v>44516.151192129626</v>
      </c>
      <c r="AL1330" s="55">
        <v>44516.250243055554</v>
      </c>
      <c r="AM1330" t="s">
        <v>4</v>
      </c>
      <c r="AN1330" t="s">
        <v>1080</v>
      </c>
      <c r="AO1330" t="s">
        <v>32</v>
      </c>
      <c r="AP1330" t="s">
        <v>33</v>
      </c>
      <c r="AQ1330">
        <v>3</v>
      </c>
      <c r="AR1330" t="s">
        <v>206</v>
      </c>
      <c r="AS1330" t="s">
        <v>1078</v>
      </c>
      <c r="AT1330" s="53">
        <v>36161</v>
      </c>
      <c r="AU1330" t="s">
        <v>243</v>
      </c>
      <c r="AV1330" t="s">
        <v>206</v>
      </c>
      <c r="AW1330" t="s">
        <v>4</v>
      </c>
      <c r="AX1330" s="53">
        <v>44249</v>
      </c>
      <c r="AY1330" t="s">
        <v>123</v>
      </c>
      <c r="AZ1330" t="s">
        <v>52</v>
      </c>
      <c r="BA1330" t="s">
        <v>53</v>
      </c>
      <c r="BB1330" t="s">
        <v>233</v>
      </c>
      <c r="BC1330" t="s">
        <v>120</v>
      </c>
      <c r="BD1330" t="s">
        <v>124</v>
      </c>
      <c r="BE1330" t="s">
        <v>120</v>
      </c>
    </row>
    <row r="1331" spans="1:57" hidden="1" x14ac:dyDescent="0.3">
      <c r="A1331" s="55">
        <v>44515</v>
      </c>
      <c r="B1331" t="s">
        <v>13</v>
      </c>
      <c r="C1331" t="s">
        <v>32</v>
      </c>
      <c r="D1331" t="s">
        <v>33</v>
      </c>
      <c r="E1331">
        <v>3</v>
      </c>
      <c r="F1331" t="s">
        <v>52</v>
      </c>
      <c r="G1331" t="s">
        <v>53</v>
      </c>
      <c r="H1331" t="s">
        <v>116</v>
      </c>
      <c r="I1331" t="s">
        <v>69</v>
      </c>
      <c r="J1331" s="55">
        <v>44514</v>
      </c>
      <c r="K1331" s="55">
        <v>44515</v>
      </c>
      <c r="L1331">
        <v>4</v>
      </c>
      <c r="M1331" t="s">
        <v>117</v>
      </c>
      <c r="N1331">
        <v>0</v>
      </c>
      <c r="O1331">
        <v>12697140</v>
      </c>
      <c r="P1331" t="s">
        <v>118</v>
      </c>
      <c r="Q1331">
        <v>2886182</v>
      </c>
      <c r="R1331">
        <v>0</v>
      </c>
      <c r="S1331">
        <v>0.38067802308499998</v>
      </c>
      <c r="T1331" s="19">
        <v>10346697.220000001</v>
      </c>
      <c r="U1331" s="19">
        <v>9595842.7400000002</v>
      </c>
      <c r="V1331" s="19">
        <f t="shared" si="20"/>
        <v>-750854.48000000045</v>
      </c>
      <c r="W1331">
        <v>-756783.34</v>
      </c>
      <c r="X1331">
        <v>0</v>
      </c>
      <c r="Y1331">
        <v>-756783.34</v>
      </c>
      <c r="Z1331">
        <v>5928.8599999995204</v>
      </c>
      <c r="AA1331">
        <v>10346697.220000001</v>
      </c>
      <c r="AB1331">
        <v>5.7301957078000003E-2</v>
      </c>
      <c r="AC1331">
        <v>0.45275380845899998</v>
      </c>
      <c r="AD1331" s="55">
        <v>44516.209247685183</v>
      </c>
      <c r="AE1331" s="55">
        <v>44516.336430868054</v>
      </c>
      <c r="AF1331">
        <v>2886182</v>
      </c>
      <c r="AG1331" t="s">
        <v>1088</v>
      </c>
      <c r="AH1331" t="s">
        <v>1089</v>
      </c>
      <c r="AI1331" t="s">
        <v>120</v>
      </c>
      <c r="AJ1331" t="s">
        <v>120</v>
      </c>
      <c r="AK1331" s="55">
        <v>44516.151261574072</v>
      </c>
      <c r="AL1331" s="55">
        <v>44516.250254629631</v>
      </c>
      <c r="AM1331" t="s">
        <v>13</v>
      </c>
      <c r="AN1331" t="s">
        <v>1090</v>
      </c>
      <c r="AO1331" t="s">
        <v>32</v>
      </c>
      <c r="AP1331" t="s">
        <v>33</v>
      </c>
      <c r="AQ1331">
        <v>3</v>
      </c>
      <c r="AR1331" t="s">
        <v>122</v>
      </c>
      <c r="AS1331" t="s">
        <v>1088</v>
      </c>
      <c r="AT1331" s="53">
        <v>36161</v>
      </c>
      <c r="AU1331" t="s">
        <v>232</v>
      </c>
      <c r="AV1331" t="s">
        <v>122</v>
      </c>
      <c r="AW1331" t="s">
        <v>13</v>
      </c>
      <c r="AX1331" s="53">
        <v>44249</v>
      </c>
      <c r="AY1331" t="s">
        <v>123</v>
      </c>
      <c r="AZ1331" t="s">
        <v>52</v>
      </c>
      <c r="BA1331" t="s">
        <v>53</v>
      </c>
      <c r="BB1331" t="s">
        <v>233</v>
      </c>
      <c r="BC1331" t="s">
        <v>120</v>
      </c>
      <c r="BD1331" t="s">
        <v>124</v>
      </c>
      <c r="BE1331" t="s">
        <v>120</v>
      </c>
    </row>
    <row r="1332" spans="1:57" hidden="1" x14ac:dyDescent="0.3">
      <c r="A1332" s="55">
        <v>44515</v>
      </c>
      <c r="B1332" t="s">
        <v>11</v>
      </c>
      <c r="C1332" t="s">
        <v>32</v>
      </c>
      <c r="D1332" t="s">
        <v>33</v>
      </c>
      <c r="E1332">
        <v>3</v>
      </c>
      <c r="F1332" t="s">
        <v>52</v>
      </c>
      <c r="G1332" t="s">
        <v>53</v>
      </c>
      <c r="H1332" t="s">
        <v>116</v>
      </c>
      <c r="I1332" t="s">
        <v>69</v>
      </c>
      <c r="J1332" s="55">
        <v>44514</v>
      </c>
      <c r="K1332" s="55">
        <v>44515</v>
      </c>
      <c r="L1332">
        <v>4</v>
      </c>
      <c r="M1332" t="s">
        <v>117</v>
      </c>
      <c r="N1332">
        <v>0</v>
      </c>
      <c r="O1332">
        <v>12697140</v>
      </c>
      <c r="P1332" t="s">
        <v>118</v>
      </c>
      <c r="Q1332">
        <v>2958182</v>
      </c>
      <c r="R1332">
        <v>0</v>
      </c>
      <c r="S1332">
        <v>3.5707645343999998E-2</v>
      </c>
      <c r="T1332" s="19">
        <v>970521.47066362202</v>
      </c>
      <c r="U1332" s="19">
        <v>969698.67141120497</v>
      </c>
      <c r="V1332" s="19">
        <f t="shared" si="20"/>
        <v>-822.79925241705496</v>
      </c>
      <c r="W1332">
        <v>0</v>
      </c>
      <c r="X1332">
        <v>0</v>
      </c>
      <c r="Y1332">
        <v>0</v>
      </c>
      <c r="Z1332">
        <v>-822.79925241705496</v>
      </c>
      <c r="AA1332">
        <v>970521.47066362202</v>
      </c>
      <c r="AB1332">
        <v>-8.4779088077000006E-2</v>
      </c>
      <c r="AC1332">
        <v>0.55837934300299996</v>
      </c>
      <c r="AD1332" s="55">
        <v>44516.209247685183</v>
      </c>
      <c r="AE1332" s="55">
        <v>44516.336430868054</v>
      </c>
      <c r="AF1332">
        <v>2958182</v>
      </c>
      <c r="AG1332" t="s">
        <v>1154</v>
      </c>
      <c r="AH1332" t="s">
        <v>1155</v>
      </c>
      <c r="AI1332" t="s">
        <v>120</v>
      </c>
      <c r="AJ1332" t="s">
        <v>120</v>
      </c>
      <c r="AK1332" s="55">
        <v>44516.151261574072</v>
      </c>
      <c r="AL1332" s="55">
        <v>44516.250254629631</v>
      </c>
      <c r="AM1332" t="s">
        <v>11</v>
      </c>
      <c r="AN1332" t="s">
        <v>1156</v>
      </c>
      <c r="AO1332" t="s">
        <v>32</v>
      </c>
      <c r="AP1332" t="s">
        <v>33</v>
      </c>
      <c r="AQ1332">
        <v>3</v>
      </c>
      <c r="AR1332" t="s">
        <v>377</v>
      </c>
      <c r="AS1332" t="s">
        <v>1154</v>
      </c>
      <c r="AT1332" s="53">
        <v>36161</v>
      </c>
      <c r="AU1332" t="s">
        <v>378</v>
      </c>
      <c r="AV1332" t="s">
        <v>377</v>
      </c>
      <c r="AW1332" t="s">
        <v>11</v>
      </c>
      <c r="AX1332" s="53">
        <v>44249</v>
      </c>
      <c r="AY1332" t="s">
        <v>123</v>
      </c>
      <c r="AZ1332" t="s">
        <v>52</v>
      </c>
      <c r="BA1332" t="s">
        <v>53</v>
      </c>
      <c r="BB1332" t="s">
        <v>233</v>
      </c>
      <c r="BC1332" t="s">
        <v>120</v>
      </c>
      <c r="BD1332" t="s">
        <v>124</v>
      </c>
      <c r="BE1332" t="s">
        <v>120</v>
      </c>
    </row>
    <row r="1333" spans="1:57" hidden="1" x14ac:dyDescent="0.3">
      <c r="A1333" s="55">
        <v>44515</v>
      </c>
      <c r="B1333" t="s">
        <v>11</v>
      </c>
      <c r="C1333" t="s">
        <v>32</v>
      </c>
      <c r="D1333" t="s">
        <v>33</v>
      </c>
      <c r="E1333">
        <v>3</v>
      </c>
      <c r="F1333" t="s">
        <v>52</v>
      </c>
      <c r="G1333" t="s">
        <v>53</v>
      </c>
      <c r="H1333" t="s">
        <v>116</v>
      </c>
      <c r="I1333" t="s">
        <v>69</v>
      </c>
      <c r="J1333" s="55">
        <v>44514</v>
      </c>
      <c r="K1333" s="55">
        <v>44515</v>
      </c>
      <c r="L1333">
        <v>4</v>
      </c>
      <c r="M1333" t="s">
        <v>117</v>
      </c>
      <c r="N1333">
        <v>0</v>
      </c>
      <c r="O1333">
        <v>12697140</v>
      </c>
      <c r="P1333" t="s">
        <v>118</v>
      </c>
      <c r="Q1333">
        <v>2958194</v>
      </c>
      <c r="R1333">
        <v>0</v>
      </c>
      <c r="S1333">
        <v>7.2293001661E-2</v>
      </c>
      <c r="T1333" s="19">
        <v>1964898.8225105</v>
      </c>
      <c r="U1333" s="19">
        <v>1813308.21506848</v>
      </c>
      <c r="V1333" s="19">
        <f t="shared" si="20"/>
        <v>-151590.60744201997</v>
      </c>
      <c r="W1333">
        <v>-142455.17000000001</v>
      </c>
      <c r="X1333">
        <v>0</v>
      </c>
      <c r="Y1333">
        <v>-142455.17000000001</v>
      </c>
      <c r="Z1333">
        <v>-9135.4374420199601</v>
      </c>
      <c r="AA1333">
        <v>1964898.8225105</v>
      </c>
      <c r="AB1333">
        <v>-0.46493169711100002</v>
      </c>
      <c r="AC1333">
        <v>0.17577998311000001</v>
      </c>
      <c r="AD1333" s="55">
        <v>44516.209247685183</v>
      </c>
      <c r="AE1333" s="55">
        <v>44516.336430868054</v>
      </c>
      <c r="AF1333">
        <v>2958194</v>
      </c>
      <c r="AG1333" t="s">
        <v>1154</v>
      </c>
      <c r="AH1333" t="s">
        <v>1157</v>
      </c>
      <c r="AI1333" t="s">
        <v>120</v>
      </c>
      <c r="AJ1333">
        <v>0</v>
      </c>
      <c r="AK1333" s="55">
        <v>44516.151261574072</v>
      </c>
      <c r="AL1333" s="55">
        <v>44516.250254629631</v>
      </c>
      <c r="AM1333" t="s">
        <v>11</v>
      </c>
      <c r="AN1333" t="s">
        <v>1158</v>
      </c>
      <c r="AO1333" t="s">
        <v>32</v>
      </c>
      <c r="AP1333" t="s">
        <v>33</v>
      </c>
      <c r="AQ1333">
        <v>3</v>
      </c>
      <c r="AR1333" t="s">
        <v>377</v>
      </c>
      <c r="AS1333" t="s">
        <v>1154</v>
      </c>
      <c r="AT1333" s="53">
        <v>36161</v>
      </c>
      <c r="AU1333" t="s">
        <v>378</v>
      </c>
      <c r="AV1333" t="s">
        <v>377</v>
      </c>
      <c r="AW1333" t="s">
        <v>11</v>
      </c>
      <c r="AX1333" s="53">
        <v>44249</v>
      </c>
      <c r="AY1333" t="s">
        <v>123</v>
      </c>
      <c r="AZ1333" t="s">
        <v>52</v>
      </c>
      <c r="BA1333" t="s">
        <v>53</v>
      </c>
      <c r="BB1333" t="s">
        <v>233</v>
      </c>
      <c r="BC1333" t="s">
        <v>120</v>
      </c>
      <c r="BD1333" t="s">
        <v>124</v>
      </c>
      <c r="BE1333" t="s">
        <v>120</v>
      </c>
    </row>
    <row r="1334" spans="1:57" hidden="1" x14ac:dyDescent="0.3">
      <c r="A1334" s="55">
        <v>44515</v>
      </c>
      <c r="B1334" t="s">
        <v>4</v>
      </c>
      <c r="C1334" t="s">
        <v>32</v>
      </c>
      <c r="D1334" t="s">
        <v>33</v>
      </c>
      <c r="E1334">
        <v>3</v>
      </c>
      <c r="F1334" t="s">
        <v>52</v>
      </c>
      <c r="G1334" t="s">
        <v>53</v>
      </c>
      <c r="H1334" t="s">
        <v>116</v>
      </c>
      <c r="I1334" t="s">
        <v>69</v>
      </c>
      <c r="J1334" s="55">
        <v>44514</v>
      </c>
      <c r="K1334" s="55">
        <v>44515</v>
      </c>
      <c r="L1334">
        <v>4</v>
      </c>
      <c r="M1334" t="s">
        <v>117</v>
      </c>
      <c r="N1334">
        <v>0</v>
      </c>
      <c r="O1334">
        <v>12697140</v>
      </c>
      <c r="P1334" t="s">
        <v>118</v>
      </c>
      <c r="Q1334">
        <v>2966182</v>
      </c>
      <c r="R1334">
        <v>0</v>
      </c>
      <c r="S1334">
        <v>2.1573531247E-2</v>
      </c>
      <c r="T1334" s="19">
        <v>586361.13</v>
      </c>
      <c r="U1334" s="19">
        <v>583875.31000000006</v>
      </c>
      <c r="V1334" s="19">
        <f t="shared" si="20"/>
        <v>-2485.8199999999488</v>
      </c>
      <c r="W1334">
        <v>0</v>
      </c>
      <c r="X1334">
        <v>0</v>
      </c>
      <c r="Y1334">
        <v>0</v>
      </c>
      <c r="Z1334">
        <v>-2485.8199999999501</v>
      </c>
      <c r="AA1334">
        <v>586361.13</v>
      </c>
      <c r="AB1334">
        <v>-0.42394010667100002</v>
      </c>
      <c r="AC1334">
        <v>0.17969451931700001</v>
      </c>
      <c r="AD1334" s="55">
        <v>44516.209247685183</v>
      </c>
      <c r="AE1334" s="55">
        <v>44516.336430868054</v>
      </c>
      <c r="AF1334">
        <v>2966182</v>
      </c>
      <c r="AG1334" t="s">
        <v>1163</v>
      </c>
      <c r="AH1334" t="s">
        <v>1164</v>
      </c>
      <c r="AI1334" t="s">
        <v>120</v>
      </c>
      <c r="AJ1334">
        <v>0</v>
      </c>
      <c r="AK1334" s="55">
        <v>44516.151192129626</v>
      </c>
      <c r="AL1334" s="55">
        <v>44516.250243055554</v>
      </c>
      <c r="AM1334" t="s">
        <v>4</v>
      </c>
      <c r="AN1334">
        <v>5064722</v>
      </c>
      <c r="AO1334" t="s">
        <v>32</v>
      </c>
      <c r="AP1334" t="s">
        <v>33</v>
      </c>
      <c r="AQ1334">
        <v>3</v>
      </c>
      <c r="AR1334" t="s">
        <v>206</v>
      </c>
      <c r="AS1334" t="s">
        <v>1163</v>
      </c>
      <c r="AT1334" s="53">
        <v>36161</v>
      </c>
      <c r="AU1334" t="s">
        <v>243</v>
      </c>
      <c r="AV1334" t="s">
        <v>206</v>
      </c>
      <c r="AW1334" t="s">
        <v>4</v>
      </c>
      <c r="AX1334" s="53">
        <v>44249</v>
      </c>
      <c r="AY1334" t="s">
        <v>123</v>
      </c>
      <c r="AZ1334" t="s">
        <v>52</v>
      </c>
      <c r="BA1334" t="s">
        <v>53</v>
      </c>
      <c r="BB1334" t="s">
        <v>233</v>
      </c>
      <c r="BC1334" t="s">
        <v>120</v>
      </c>
      <c r="BD1334" t="s">
        <v>124</v>
      </c>
      <c r="BE1334" t="s">
        <v>120</v>
      </c>
    </row>
    <row r="1335" spans="1:57" hidden="1" x14ac:dyDescent="0.3">
      <c r="A1335" s="55">
        <v>44515</v>
      </c>
      <c r="B1335" t="s">
        <v>4</v>
      </c>
      <c r="C1335" t="s">
        <v>32</v>
      </c>
      <c r="D1335" t="s">
        <v>33</v>
      </c>
      <c r="E1335">
        <v>3</v>
      </c>
      <c r="F1335" t="s">
        <v>52</v>
      </c>
      <c r="G1335" t="s">
        <v>53</v>
      </c>
      <c r="H1335" t="s">
        <v>116</v>
      </c>
      <c r="I1335" t="s">
        <v>69</v>
      </c>
      <c r="J1335" s="55">
        <v>44514</v>
      </c>
      <c r="K1335" s="55">
        <v>44515</v>
      </c>
      <c r="L1335">
        <v>4</v>
      </c>
      <c r="M1335" t="s">
        <v>117</v>
      </c>
      <c r="N1335">
        <v>0</v>
      </c>
      <c r="O1335">
        <v>12697140</v>
      </c>
      <c r="P1335" t="s">
        <v>118</v>
      </c>
      <c r="Q1335">
        <v>3006286</v>
      </c>
      <c r="R1335">
        <v>0</v>
      </c>
      <c r="S1335">
        <v>3.6447123808999997E-2</v>
      </c>
      <c r="T1335" s="19">
        <v>990620.24</v>
      </c>
      <c r="U1335" s="19">
        <v>875013.97</v>
      </c>
      <c r="V1335" s="19">
        <f t="shared" si="20"/>
        <v>-115606.27000000002</v>
      </c>
      <c r="W1335">
        <v>-132025.14000000001</v>
      </c>
      <c r="X1335">
        <v>0</v>
      </c>
      <c r="Y1335">
        <v>-132025.14000000001</v>
      </c>
      <c r="Z1335">
        <v>16418.87</v>
      </c>
      <c r="AA1335">
        <v>990620.24</v>
      </c>
      <c r="AB1335">
        <v>1.6574333268220001</v>
      </c>
      <c r="AC1335">
        <v>2.273684210526</v>
      </c>
      <c r="AD1335" s="55">
        <v>44516.209247685183</v>
      </c>
      <c r="AE1335" s="55">
        <v>44516.336430868054</v>
      </c>
      <c r="AF1335">
        <v>3006286</v>
      </c>
      <c r="AG1335" t="s">
        <v>1190</v>
      </c>
      <c r="AH1335" t="s">
        <v>1191</v>
      </c>
      <c r="AI1335" t="s">
        <v>120</v>
      </c>
      <c r="AJ1335">
        <v>0</v>
      </c>
      <c r="AK1335" s="55">
        <v>44516.151192129626</v>
      </c>
      <c r="AL1335" s="55">
        <v>44516.250243055554</v>
      </c>
      <c r="AM1335" t="s">
        <v>4</v>
      </c>
      <c r="AN1335" t="s">
        <v>1192</v>
      </c>
      <c r="AO1335" t="s">
        <v>32</v>
      </c>
      <c r="AP1335" t="s">
        <v>33</v>
      </c>
      <c r="AQ1335">
        <v>3</v>
      </c>
      <c r="AR1335" t="s">
        <v>206</v>
      </c>
      <c r="AS1335" t="s">
        <v>1190</v>
      </c>
      <c r="AT1335" s="53">
        <v>36161</v>
      </c>
      <c r="AU1335" t="s">
        <v>243</v>
      </c>
      <c r="AV1335" t="s">
        <v>206</v>
      </c>
      <c r="AW1335" t="s">
        <v>4</v>
      </c>
      <c r="AX1335" s="53">
        <v>44249</v>
      </c>
      <c r="AY1335" t="s">
        <v>123</v>
      </c>
      <c r="AZ1335" t="s">
        <v>52</v>
      </c>
      <c r="BA1335" t="s">
        <v>53</v>
      </c>
      <c r="BB1335" t="s">
        <v>233</v>
      </c>
      <c r="BC1335" t="s">
        <v>120</v>
      </c>
      <c r="BD1335" t="s">
        <v>124</v>
      </c>
      <c r="BE1335" t="s">
        <v>120</v>
      </c>
    </row>
    <row r="1336" spans="1:57" hidden="1" x14ac:dyDescent="0.3">
      <c r="A1336" s="55">
        <v>44515</v>
      </c>
      <c r="B1336" t="s">
        <v>8</v>
      </c>
      <c r="C1336" t="s">
        <v>32</v>
      </c>
      <c r="D1336" t="s">
        <v>33</v>
      </c>
      <c r="E1336">
        <v>3</v>
      </c>
      <c r="F1336" t="s">
        <v>52</v>
      </c>
      <c r="G1336" t="s">
        <v>53</v>
      </c>
      <c r="H1336" t="s">
        <v>116</v>
      </c>
      <c r="I1336" t="s">
        <v>69</v>
      </c>
      <c r="J1336" s="55">
        <v>44514</v>
      </c>
      <c r="K1336" s="55">
        <v>44515</v>
      </c>
      <c r="L1336">
        <v>4</v>
      </c>
      <c r="M1336" t="s">
        <v>117</v>
      </c>
      <c r="N1336">
        <v>0</v>
      </c>
      <c r="O1336">
        <v>12697140</v>
      </c>
      <c r="P1336" t="s">
        <v>118</v>
      </c>
      <c r="Q1336">
        <v>3006327</v>
      </c>
      <c r="R1336">
        <v>0</v>
      </c>
      <c r="S1336">
        <v>1.0960514649000001E-2</v>
      </c>
      <c r="T1336" s="19">
        <v>297903.00351542298</v>
      </c>
      <c r="U1336" s="19">
        <v>299864.93347005901</v>
      </c>
      <c r="V1336" s="19">
        <f t="shared" si="20"/>
        <v>1961.9299546360271</v>
      </c>
      <c r="W1336">
        <v>0</v>
      </c>
      <c r="X1336">
        <v>0</v>
      </c>
      <c r="Y1336">
        <v>0</v>
      </c>
      <c r="Z1336">
        <v>1961.9299546360301</v>
      </c>
      <c r="AA1336">
        <v>297903.00351542298</v>
      </c>
      <c r="AB1336">
        <v>0.65858011885900003</v>
      </c>
      <c r="AC1336">
        <v>1.0741456837859999</v>
      </c>
      <c r="AD1336" s="55">
        <v>44516.209247685183</v>
      </c>
      <c r="AE1336" s="55">
        <v>44516.336430868054</v>
      </c>
      <c r="AF1336">
        <v>3006327</v>
      </c>
      <c r="AG1336" t="s">
        <v>1193</v>
      </c>
      <c r="AH1336">
        <v>9143</v>
      </c>
      <c r="AI1336" t="s">
        <v>120</v>
      </c>
      <c r="AJ1336" t="s">
        <v>120</v>
      </c>
      <c r="AK1336" s="55">
        <v>44516.151226851849</v>
      </c>
      <c r="AL1336" s="55">
        <v>44516.250243055554</v>
      </c>
      <c r="AM1336" t="s">
        <v>8</v>
      </c>
      <c r="AN1336" t="s">
        <v>1194</v>
      </c>
      <c r="AO1336" t="s">
        <v>32</v>
      </c>
      <c r="AP1336" t="s">
        <v>33</v>
      </c>
      <c r="AQ1336">
        <v>3</v>
      </c>
      <c r="AR1336" t="s">
        <v>161</v>
      </c>
      <c r="AS1336" t="s">
        <v>1193</v>
      </c>
      <c r="AT1336" s="53">
        <v>36161</v>
      </c>
      <c r="AU1336" t="s">
        <v>240</v>
      </c>
      <c r="AV1336" t="s">
        <v>161</v>
      </c>
      <c r="AW1336" t="s">
        <v>8</v>
      </c>
      <c r="AX1336" s="53">
        <v>44249</v>
      </c>
      <c r="AY1336" t="s">
        <v>123</v>
      </c>
      <c r="AZ1336" t="s">
        <v>52</v>
      </c>
      <c r="BA1336" t="s">
        <v>53</v>
      </c>
      <c r="BB1336" t="s">
        <v>233</v>
      </c>
      <c r="BC1336" t="s">
        <v>120</v>
      </c>
      <c r="BD1336" t="s">
        <v>124</v>
      </c>
      <c r="BE1336" t="s">
        <v>120</v>
      </c>
    </row>
    <row r="1337" spans="1:57" hidden="1" x14ac:dyDescent="0.3">
      <c r="A1337" s="55">
        <v>44515</v>
      </c>
      <c r="B1337" t="s">
        <v>4</v>
      </c>
      <c r="C1337" t="s">
        <v>32</v>
      </c>
      <c r="D1337" t="s">
        <v>33</v>
      </c>
      <c r="E1337">
        <v>3</v>
      </c>
      <c r="F1337" t="s">
        <v>52</v>
      </c>
      <c r="G1337" t="s">
        <v>53</v>
      </c>
      <c r="H1337" t="s">
        <v>116</v>
      </c>
      <c r="I1337" t="s">
        <v>69</v>
      </c>
      <c r="J1337" s="55">
        <v>44514</v>
      </c>
      <c r="K1337" s="55">
        <v>44515</v>
      </c>
      <c r="L1337">
        <v>4</v>
      </c>
      <c r="M1337" t="s">
        <v>117</v>
      </c>
      <c r="N1337">
        <v>0</v>
      </c>
      <c r="O1337">
        <v>12697140</v>
      </c>
      <c r="P1337" t="s">
        <v>118</v>
      </c>
      <c r="Q1337">
        <v>3006334</v>
      </c>
      <c r="R1337">
        <v>0</v>
      </c>
      <c r="S1337">
        <v>2.5937838716E-2</v>
      </c>
      <c r="T1337" s="19">
        <v>704981.5</v>
      </c>
      <c r="U1337" s="19">
        <v>719650.14</v>
      </c>
      <c r="V1337" s="19">
        <f t="shared" si="20"/>
        <v>14668.640000000014</v>
      </c>
      <c r="W1337">
        <v>0</v>
      </c>
      <c r="X1337">
        <v>0</v>
      </c>
      <c r="Y1337">
        <v>0</v>
      </c>
      <c r="Z1337">
        <v>14668.64</v>
      </c>
      <c r="AA1337">
        <v>704981.5</v>
      </c>
      <c r="AB1337">
        <v>2.0807127562919998</v>
      </c>
      <c r="AC1337">
        <v>2.699530516432</v>
      </c>
      <c r="AD1337" s="55">
        <v>44516.209247685183</v>
      </c>
      <c r="AE1337" s="55">
        <v>44516.336430868054</v>
      </c>
      <c r="AF1337">
        <v>3006334</v>
      </c>
      <c r="AG1337" t="s">
        <v>1195</v>
      </c>
      <c r="AH1337" t="s">
        <v>1196</v>
      </c>
      <c r="AI1337" t="s">
        <v>120</v>
      </c>
      <c r="AJ1337" t="s">
        <v>120</v>
      </c>
      <c r="AK1337" s="55">
        <v>44516.151192129626</v>
      </c>
      <c r="AL1337" s="55">
        <v>44516.250243055554</v>
      </c>
      <c r="AM1337" t="s">
        <v>4</v>
      </c>
      <c r="AN1337" t="s">
        <v>1197</v>
      </c>
      <c r="AO1337" t="s">
        <v>32</v>
      </c>
      <c r="AP1337" t="s">
        <v>33</v>
      </c>
      <c r="AQ1337">
        <v>3</v>
      </c>
      <c r="AR1337" t="s">
        <v>206</v>
      </c>
      <c r="AS1337" t="s">
        <v>1195</v>
      </c>
      <c r="AT1337" s="53">
        <v>36161</v>
      </c>
      <c r="AU1337" t="s">
        <v>243</v>
      </c>
      <c r="AV1337" t="s">
        <v>206</v>
      </c>
      <c r="AW1337" t="s">
        <v>4</v>
      </c>
      <c r="AX1337" s="53">
        <v>44249</v>
      </c>
      <c r="AY1337" t="s">
        <v>123</v>
      </c>
      <c r="AZ1337" t="s">
        <v>52</v>
      </c>
      <c r="BA1337" t="s">
        <v>53</v>
      </c>
      <c r="BB1337" t="s">
        <v>233</v>
      </c>
      <c r="BC1337" t="s">
        <v>120</v>
      </c>
      <c r="BD1337" t="s">
        <v>124</v>
      </c>
      <c r="BE1337" t="s">
        <v>120</v>
      </c>
    </row>
    <row r="1338" spans="1:57" hidden="1" x14ac:dyDescent="0.3">
      <c r="A1338" s="55">
        <v>44515</v>
      </c>
      <c r="B1338" t="s">
        <v>13</v>
      </c>
      <c r="C1338" t="s">
        <v>32</v>
      </c>
      <c r="D1338" t="s">
        <v>33</v>
      </c>
      <c r="E1338">
        <v>3</v>
      </c>
      <c r="F1338" t="s">
        <v>52</v>
      </c>
      <c r="G1338" t="s">
        <v>53</v>
      </c>
      <c r="H1338" t="s">
        <v>116</v>
      </c>
      <c r="I1338" t="s">
        <v>69</v>
      </c>
      <c r="J1338" s="55">
        <v>44514</v>
      </c>
      <c r="K1338" s="55">
        <v>44515</v>
      </c>
      <c r="L1338">
        <v>4</v>
      </c>
      <c r="M1338" t="s">
        <v>117</v>
      </c>
      <c r="N1338">
        <v>0</v>
      </c>
      <c r="O1338">
        <v>12697140</v>
      </c>
      <c r="P1338" t="s">
        <v>118</v>
      </c>
      <c r="Q1338">
        <v>3019182</v>
      </c>
      <c r="R1338">
        <v>0</v>
      </c>
      <c r="S1338">
        <v>2.4480195840999999E-2</v>
      </c>
      <c r="T1338" s="19">
        <v>665363.27</v>
      </c>
      <c r="U1338" s="19">
        <v>674046.55</v>
      </c>
      <c r="V1338" s="19">
        <f t="shared" si="20"/>
        <v>8683.2800000000279</v>
      </c>
      <c r="W1338">
        <v>0</v>
      </c>
      <c r="X1338">
        <v>0</v>
      </c>
      <c r="Y1338">
        <v>0</v>
      </c>
      <c r="Z1338">
        <v>8683.2800000000298</v>
      </c>
      <c r="AA1338">
        <v>665363.27</v>
      </c>
      <c r="AB1338">
        <v>1.30504348399</v>
      </c>
      <c r="AC1338">
        <v>1.705426356589</v>
      </c>
      <c r="AD1338" s="55">
        <v>44516.209247685183</v>
      </c>
      <c r="AE1338" s="55">
        <v>44516.336430868054</v>
      </c>
      <c r="AF1338">
        <v>3019182</v>
      </c>
      <c r="AG1338" t="s">
        <v>1205</v>
      </c>
      <c r="AH1338" t="s">
        <v>1206</v>
      </c>
      <c r="AI1338" t="s">
        <v>120</v>
      </c>
      <c r="AJ1338" t="s">
        <v>120</v>
      </c>
      <c r="AK1338" s="55">
        <v>44516.151273148149</v>
      </c>
      <c r="AL1338" s="55">
        <v>44516.250254629631</v>
      </c>
      <c r="AM1338" t="s">
        <v>13</v>
      </c>
      <c r="AN1338" t="s">
        <v>1207</v>
      </c>
      <c r="AO1338" t="s">
        <v>32</v>
      </c>
      <c r="AP1338" t="s">
        <v>33</v>
      </c>
      <c r="AQ1338">
        <v>3</v>
      </c>
      <c r="AR1338" t="s">
        <v>122</v>
      </c>
      <c r="AS1338" t="s">
        <v>1205</v>
      </c>
      <c r="AT1338" s="53">
        <v>36161</v>
      </c>
      <c r="AU1338" t="s">
        <v>232</v>
      </c>
      <c r="AV1338" t="s">
        <v>122</v>
      </c>
      <c r="AW1338" t="s">
        <v>13</v>
      </c>
      <c r="AX1338" s="53">
        <v>44249</v>
      </c>
      <c r="AY1338" t="s">
        <v>123</v>
      </c>
      <c r="AZ1338" t="s">
        <v>52</v>
      </c>
      <c r="BA1338" t="s">
        <v>53</v>
      </c>
      <c r="BB1338" t="s">
        <v>233</v>
      </c>
      <c r="BC1338" t="s">
        <v>120</v>
      </c>
      <c r="BD1338" t="s">
        <v>124</v>
      </c>
      <c r="BE1338" t="s">
        <v>120</v>
      </c>
    </row>
    <row r="1339" spans="1:57" hidden="1" x14ac:dyDescent="0.3">
      <c r="A1339" s="55">
        <v>44515</v>
      </c>
      <c r="B1339" t="s">
        <v>4</v>
      </c>
      <c r="C1339" t="s">
        <v>32</v>
      </c>
      <c r="D1339" t="s">
        <v>272</v>
      </c>
      <c r="E1339">
        <v>3</v>
      </c>
      <c r="F1339" t="s">
        <v>52</v>
      </c>
      <c r="G1339" t="s">
        <v>53</v>
      </c>
      <c r="H1339" t="s">
        <v>116</v>
      </c>
      <c r="I1339" t="s">
        <v>69</v>
      </c>
      <c r="J1339" s="55">
        <v>44514</v>
      </c>
      <c r="K1339" s="55">
        <v>44515</v>
      </c>
      <c r="L1339">
        <v>4</v>
      </c>
      <c r="M1339" t="s">
        <v>117</v>
      </c>
      <c r="N1339">
        <v>0</v>
      </c>
      <c r="O1339">
        <v>12697140</v>
      </c>
      <c r="P1339" t="s">
        <v>118</v>
      </c>
      <c r="Q1339">
        <v>3021186</v>
      </c>
      <c r="R1339">
        <v>0</v>
      </c>
      <c r="S1339">
        <v>1.3989587954E-2</v>
      </c>
      <c r="T1339" s="19">
        <v>512359.23</v>
      </c>
      <c r="U1339" s="19">
        <v>376194.69</v>
      </c>
      <c r="V1339" s="19">
        <f t="shared" si="20"/>
        <v>-136164.53999999998</v>
      </c>
      <c r="W1339">
        <v>0</v>
      </c>
      <c r="X1339">
        <v>-132127.06</v>
      </c>
      <c r="Y1339">
        <v>-132127.06</v>
      </c>
      <c r="Z1339">
        <v>-4037.47999999998</v>
      </c>
      <c r="AA1339">
        <v>380232.17</v>
      </c>
      <c r="AB1339">
        <v>-1.0618459768940001</v>
      </c>
      <c r="AC1339">
        <v>-0.32368560141000002</v>
      </c>
      <c r="AD1339" s="55">
        <v>44516.209247685183</v>
      </c>
      <c r="AE1339" s="55">
        <v>44516.336430868054</v>
      </c>
      <c r="AF1339">
        <v>3021186</v>
      </c>
      <c r="AG1339" t="s">
        <v>1208</v>
      </c>
      <c r="AH1339" t="s">
        <v>1209</v>
      </c>
      <c r="AI1339" t="s">
        <v>120</v>
      </c>
      <c r="AJ1339" t="s">
        <v>120</v>
      </c>
      <c r="AK1339" s="55">
        <v>44516.151203703703</v>
      </c>
      <c r="AL1339" s="55">
        <v>44516.250243055554</v>
      </c>
      <c r="AM1339" t="s">
        <v>4</v>
      </c>
      <c r="AN1339" t="s">
        <v>1210</v>
      </c>
      <c r="AO1339" t="s">
        <v>32</v>
      </c>
      <c r="AP1339" t="s">
        <v>272</v>
      </c>
      <c r="AQ1339">
        <v>3</v>
      </c>
      <c r="AR1339" t="s">
        <v>197</v>
      </c>
      <c r="AS1339" t="s">
        <v>1208</v>
      </c>
      <c r="AT1339" s="53">
        <v>36161</v>
      </c>
      <c r="AU1339" t="s">
        <v>248</v>
      </c>
      <c r="AV1339" t="s">
        <v>197</v>
      </c>
      <c r="AW1339" t="s">
        <v>4</v>
      </c>
      <c r="AX1339" s="53">
        <v>44249</v>
      </c>
      <c r="AY1339" t="s">
        <v>123</v>
      </c>
      <c r="AZ1339" t="s">
        <v>52</v>
      </c>
      <c r="BA1339" t="s">
        <v>53</v>
      </c>
      <c r="BB1339" t="s">
        <v>233</v>
      </c>
      <c r="BC1339" t="s">
        <v>120</v>
      </c>
      <c r="BD1339" t="s">
        <v>124</v>
      </c>
      <c r="BE1339" t="s">
        <v>120</v>
      </c>
    </row>
    <row r="1340" spans="1:57" hidden="1" x14ac:dyDescent="0.3">
      <c r="A1340" s="55">
        <v>44515</v>
      </c>
      <c r="B1340" t="s">
        <v>12</v>
      </c>
      <c r="C1340" t="s">
        <v>32</v>
      </c>
      <c r="D1340" t="s">
        <v>33</v>
      </c>
      <c r="E1340">
        <v>3</v>
      </c>
      <c r="F1340" t="s">
        <v>52</v>
      </c>
      <c r="G1340" t="s">
        <v>53</v>
      </c>
      <c r="H1340" t="s">
        <v>116</v>
      </c>
      <c r="I1340" t="s">
        <v>69</v>
      </c>
      <c r="J1340" s="55">
        <v>44514</v>
      </c>
      <c r="K1340" s="55">
        <v>44515</v>
      </c>
      <c r="L1340">
        <v>4</v>
      </c>
      <c r="M1340" t="s">
        <v>117</v>
      </c>
      <c r="N1340">
        <v>0</v>
      </c>
      <c r="O1340">
        <v>12697140</v>
      </c>
      <c r="P1340" t="s">
        <v>118</v>
      </c>
      <c r="Q1340">
        <v>3039184</v>
      </c>
      <c r="R1340">
        <v>0</v>
      </c>
      <c r="S1340">
        <v>7.7194549489999998E-3</v>
      </c>
      <c r="T1340" s="19">
        <v>209812.12</v>
      </c>
      <c r="U1340" s="19">
        <v>210353.79</v>
      </c>
      <c r="V1340" s="19">
        <f t="shared" si="20"/>
        <v>541.67000000001281</v>
      </c>
      <c r="W1340">
        <v>0</v>
      </c>
      <c r="X1340">
        <v>0</v>
      </c>
      <c r="Y1340">
        <v>0</v>
      </c>
      <c r="Z1340">
        <v>541.67000000001303</v>
      </c>
      <c r="AA1340">
        <v>209812.12</v>
      </c>
      <c r="AB1340">
        <v>0.25816907049999999</v>
      </c>
      <c r="AC1340">
        <v>0.60975609756100002</v>
      </c>
      <c r="AD1340" s="55">
        <v>44516.209247685183</v>
      </c>
      <c r="AE1340" s="55">
        <v>44516.336430868054</v>
      </c>
      <c r="AF1340">
        <v>3039184</v>
      </c>
      <c r="AG1340" t="s">
        <v>1228</v>
      </c>
      <c r="AH1340" t="s">
        <v>1229</v>
      </c>
      <c r="AI1340" t="s">
        <v>120</v>
      </c>
      <c r="AJ1340" t="s">
        <v>120</v>
      </c>
      <c r="AK1340" s="55">
        <v>44516.151238425926</v>
      </c>
      <c r="AL1340" s="55">
        <v>44516.250243055554</v>
      </c>
      <c r="AM1340" t="s">
        <v>12</v>
      </c>
      <c r="AN1340" t="s">
        <v>1230</v>
      </c>
      <c r="AO1340" t="s">
        <v>32</v>
      </c>
      <c r="AP1340" t="s">
        <v>33</v>
      </c>
      <c r="AQ1340">
        <v>3</v>
      </c>
      <c r="AR1340" t="s">
        <v>381</v>
      </c>
      <c r="AS1340" t="s">
        <v>1228</v>
      </c>
      <c r="AT1340" s="53">
        <v>36161</v>
      </c>
      <c r="AU1340" t="s">
        <v>382</v>
      </c>
      <c r="AV1340" t="s">
        <v>381</v>
      </c>
      <c r="AW1340" t="s">
        <v>12</v>
      </c>
      <c r="AX1340" s="53">
        <v>44249</v>
      </c>
      <c r="AY1340" t="s">
        <v>123</v>
      </c>
      <c r="AZ1340" t="s">
        <v>52</v>
      </c>
      <c r="BA1340" t="s">
        <v>53</v>
      </c>
      <c r="BB1340" t="s">
        <v>233</v>
      </c>
      <c r="BC1340" t="s">
        <v>120</v>
      </c>
      <c r="BD1340" t="s">
        <v>124</v>
      </c>
      <c r="BE1340" t="s">
        <v>120</v>
      </c>
    </row>
    <row r="1341" spans="1:57" hidden="1" x14ac:dyDescent="0.3">
      <c r="A1341" s="55">
        <v>44515</v>
      </c>
      <c r="B1341" t="s">
        <v>2</v>
      </c>
      <c r="C1341" t="s">
        <v>32</v>
      </c>
      <c r="D1341" t="s">
        <v>33</v>
      </c>
      <c r="E1341">
        <v>3</v>
      </c>
      <c r="F1341" t="s">
        <v>52</v>
      </c>
      <c r="G1341" t="s">
        <v>53</v>
      </c>
      <c r="H1341" t="s">
        <v>116</v>
      </c>
      <c r="I1341" t="s">
        <v>69</v>
      </c>
      <c r="J1341" s="55">
        <v>44514</v>
      </c>
      <c r="K1341" s="55">
        <v>44515</v>
      </c>
      <c r="L1341">
        <v>4</v>
      </c>
      <c r="M1341" t="s">
        <v>117</v>
      </c>
      <c r="N1341">
        <v>0</v>
      </c>
      <c r="O1341">
        <v>12697140</v>
      </c>
      <c r="P1341" t="s">
        <v>118</v>
      </c>
      <c r="Q1341">
        <v>3047183</v>
      </c>
      <c r="R1341">
        <v>0</v>
      </c>
      <c r="S1341">
        <v>9.0550268468999995E-2</v>
      </c>
      <c r="T1341" s="19">
        <v>2461125.0301535302</v>
      </c>
      <c r="U1341" s="19">
        <v>2279475.1322528902</v>
      </c>
      <c r="V1341" s="19">
        <f t="shared" si="20"/>
        <v>-181649.89790064003</v>
      </c>
      <c r="W1341">
        <v>-178900.09</v>
      </c>
      <c r="X1341">
        <v>0</v>
      </c>
      <c r="Y1341">
        <v>-178900.09</v>
      </c>
      <c r="Z1341">
        <v>-2749.8079006400399</v>
      </c>
      <c r="AA1341">
        <v>2461125.0301535302</v>
      </c>
      <c r="AB1341">
        <v>-0.111729711695</v>
      </c>
      <c r="AC1341">
        <v>0.337458102112</v>
      </c>
      <c r="AD1341" s="55">
        <v>44516.209247685183</v>
      </c>
      <c r="AE1341" s="55">
        <v>44516.336430868054</v>
      </c>
      <c r="AF1341">
        <v>3047183</v>
      </c>
      <c r="AG1341" t="s">
        <v>1234</v>
      </c>
      <c r="AH1341" t="s">
        <v>1235</v>
      </c>
      <c r="AI1341" t="s">
        <v>120</v>
      </c>
      <c r="AJ1341" t="s">
        <v>120</v>
      </c>
      <c r="AK1341" s="55">
        <v>44516.151203703703</v>
      </c>
      <c r="AL1341" s="55">
        <v>44516.250243055554</v>
      </c>
      <c r="AM1341" t="s">
        <v>2</v>
      </c>
      <c r="AN1341" t="s">
        <v>1236</v>
      </c>
      <c r="AO1341" t="s">
        <v>32</v>
      </c>
      <c r="AP1341" t="s">
        <v>33</v>
      </c>
      <c r="AQ1341">
        <v>3</v>
      </c>
      <c r="AR1341" t="s">
        <v>140</v>
      </c>
      <c r="AS1341" t="s">
        <v>1234</v>
      </c>
      <c r="AT1341" s="53">
        <v>36161</v>
      </c>
      <c r="AU1341" t="s">
        <v>237</v>
      </c>
      <c r="AV1341" t="s">
        <v>140</v>
      </c>
      <c r="AW1341" t="s">
        <v>2</v>
      </c>
      <c r="AX1341" s="53">
        <v>44249</v>
      </c>
      <c r="AY1341" t="s">
        <v>123</v>
      </c>
      <c r="AZ1341" t="s">
        <v>52</v>
      </c>
      <c r="BA1341" t="s">
        <v>53</v>
      </c>
      <c r="BB1341" t="s">
        <v>233</v>
      </c>
      <c r="BC1341" t="s">
        <v>120</v>
      </c>
      <c r="BD1341" t="s">
        <v>124</v>
      </c>
      <c r="BE1341" t="s">
        <v>120</v>
      </c>
    </row>
    <row r="1342" spans="1:57" hidden="1" x14ac:dyDescent="0.3">
      <c r="A1342" s="55">
        <v>44515</v>
      </c>
      <c r="B1342" t="s">
        <v>11</v>
      </c>
      <c r="C1342" t="s">
        <v>32</v>
      </c>
      <c r="D1342" t="s">
        <v>33</v>
      </c>
      <c r="E1342">
        <v>3</v>
      </c>
      <c r="F1342" t="s">
        <v>52</v>
      </c>
      <c r="G1342" t="s">
        <v>53</v>
      </c>
      <c r="H1342" t="s">
        <v>116</v>
      </c>
      <c r="I1342" t="s">
        <v>69</v>
      </c>
      <c r="J1342" s="55">
        <v>44514</v>
      </c>
      <c r="K1342" s="55">
        <v>44515</v>
      </c>
      <c r="L1342">
        <v>4</v>
      </c>
      <c r="M1342" t="s">
        <v>117</v>
      </c>
      <c r="N1342">
        <v>0</v>
      </c>
      <c r="O1342">
        <v>12697140</v>
      </c>
      <c r="P1342" t="s">
        <v>118</v>
      </c>
      <c r="Q1342">
        <v>3047191</v>
      </c>
      <c r="R1342">
        <v>0</v>
      </c>
      <c r="S1342">
        <v>2.8006381010000001E-2</v>
      </c>
      <c r="T1342" s="19">
        <v>761203.76530977595</v>
      </c>
      <c r="U1342" s="19">
        <v>745051.65015566</v>
      </c>
      <c r="V1342" s="19">
        <f t="shared" si="20"/>
        <v>-16152.115154115949</v>
      </c>
      <c r="W1342">
        <v>0</v>
      </c>
      <c r="X1342">
        <v>0</v>
      </c>
      <c r="Y1342">
        <v>0</v>
      </c>
      <c r="Z1342">
        <v>-16152.1151541159</v>
      </c>
      <c r="AA1342">
        <v>761203.76530977595</v>
      </c>
      <c r="AB1342">
        <v>-2.1219174011240001</v>
      </c>
      <c r="AC1342">
        <v>-1.4918712538809999</v>
      </c>
      <c r="AD1342" s="55">
        <v>44516.209247685183</v>
      </c>
      <c r="AE1342" s="55">
        <v>44516.336430868054</v>
      </c>
      <c r="AF1342">
        <v>3047191</v>
      </c>
      <c r="AG1342" t="s">
        <v>1237</v>
      </c>
      <c r="AH1342" t="s">
        <v>1238</v>
      </c>
      <c r="AI1342" t="s">
        <v>120</v>
      </c>
      <c r="AJ1342" t="s">
        <v>120</v>
      </c>
      <c r="AK1342" s="55">
        <v>44516.151261574072</v>
      </c>
      <c r="AL1342" s="55">
        <v>44516.250254629631</v>
      </c>
      <c r="AM1342" t="s">
        <v>11</v>
      </c>
      <c r="AN1342" t="s">
        <v>1239</v>
      </c>
      <c r="AO1342" t="s">
        <v>32</v>
      </c>
      <c r="AP1342" t="s">
        <v>33</v>
      </c>
      <c r="AQ1342">
        <v>3</v>
      </c>
      <c r="AR1342" t="s">
        <v>377</v>
      </c>
      <c r="AS1342" t="s">
        <v>1237</v>
      </c>
      <c r="AT1342" s="53">
        <v>36161</v>
      </c>
      <c r="AU1342" t="s">
        <v>378</v>
      </c>
      <c r="AV1342" t="s">
        <v>377</v>
      </c>
      <c r="AW1342" t="s">
        <v>11</v>
      </c>
      <c r="AX1342" s="53">
        <v>44249</v>
      </c>
      <c r="AY1342" t="s">
        <v>123</v>
      </c>
      <c r="AZ1342" t="s">
        <v>52</v>
      </c>
      <c r="BA1342" t="s">
        <v>53</v>
      </c>
      <c r="BB1342" t="s">
        <v>233</v>
      </c>
      <c r="BC1342" t="s">
        <v>120</v>
      </c>
      <c r="BD1342" t="s">
        <v>124</v>
      </c>
      <c r="BE1342" t="s">
        <v>120</v>
      </c>
    </row>
    <row r="1343" spans="1:57" hidden="1" x14ac:dyDescent="0.3">
      <c r="A1343" s="55">
        <v>44515</v>
      </c>
      <c r="B1343" t="s">
        <v>11</v>
      </c>
      <c r="C1343" t="s">
        <v>32</v>
      </c>
      <c r="D1343" t="s">
        <v>33</v>
      </c>
      <c r="E1343">
        <v>3</v>
      </c>
      <c r="F1343" t="s">
        <v>52</v>
      </c>
      <c r="G1343" t="s">
        <v>53</v>
      </c>
      <c r="H1343" t="s">
        <v>116</v>
      </c>
      <c r="I1343" t="s">
        <v>69</v>
      </c>
      <c r="J1343" s="55">
        <v>44514</v>
      </c>
      <c r="K1343" s="55">
        <v>44515</v>
      </c>
      <c r="L1343">
        <v>4</v>
      </c>
      <c r="M1343" t="s">
        <v>117</v>
      </c>
      <c r="N1343">
        <v>0</v>
      </c>
      <c r="O1343">
        <v>12697140</v>
      </c>
      <c r="P1343" t="s">
        <v>118</v>
      </c>
      <c r="Q1343">
        <v>3065183</v>
      </c>
      <c r="R1343">
        <v>0</v>
      </c>
      <c r="S1343">
        <v>1.3145680805999999E-2</v>
      </c>
      <c r="T1343" s="19">
        <v>357295.06512766599</v>
      </c>
      <c r="U1343" s="19">
        <v>348688.71302944398</v>
      </c>
      <c r="V1343" s="19">
        <f t="shared" si="20"/>
        <v>-8606.352098222007</v>
      </c>
      <c r="W1343">
        <v>0</v>
      </c>
      <c r="X1343">
        <v>0</v>
      </c>
      <c r="Y1343">
        <v>0</v>
      </c>
      <c r="Z1343">
        <v>-8606.3520982220107</v>
      </c>
      <c r="AA1343">
        <v>357295.06512766599</v>
      </c>
      <c r="AB1343">
        <v>-2.4087520198879999</v>
      </c>
      <c r="AC1343">
        <v>-1.780552534525</v>
      </c>
      <c r="AD1343" s="55">
        <v>44516.209247685183</v>
      </c>
      <c r="AE1343" s="55">
        <v>44516.336430868054</v>
      </c>
      <c r="AF1343">
        <v>3065183</v>
      </c>
      <c r="AG1343" t="s">
        <v>1237</v>
      </c>
      <c r="AH1343" t="s">
        <v>1263</v>
      </c>
      <c r="AI1343" t="s">
        <v>120</v>
      </c>
      <c r="AJ1343" t="s">
        <v>120</v>
      </c>
      <c r="AK1343" s="55">
        <v>44516.151261574072</v>
      </c>
      <c r="AL1343" s="55">
        <v>44516.250254629631</v>
      </c>
      <c r="AM1343" t="s">
        <v>11</v>
      </c>
      <c r="AN1343" t="s">
        <v>1264</v>
      </c>
      <c r="AO1343" t="s">
        <v>32</v>
      </c>
      <c r="AP1343" t="s">
        <v>33</v>
      </c>
      <c r="AQ1343">
        <v>3</v>
      </c>
      <c r="AR1343" t="s">
        <v>377</v>
      </c>
      <c r="AS1343" t="s">
        <v>1237</v>
      </c>
      <c r="AT1343" s="53">
        <v>36161</v>
      </c>
      <c r="AU1343" t="s">
        <v>378</v>
      </c>
      <c r="AV1343" t="s">
        <v>377</v>
      </c>
      <c r="AW1343" t="s">
        <v>11</v>
      </c>
      <c r="AX1343" s="53">
        <v>44249</v>
      </c>
      <c r="AY1343" t="s">
        <v>123</v>
      </c>
      <c r="AZ1343" t="s">
        <v>52</v>
      </c>
      <c r="BA1343" t="s">
        <v>53</v>
      </c>
      <c r="BB1343" t="s">
        <v>233</v>
      </c>
      <c r="BC1343" t="s">
        <v>120</v>
      </c>
      <c r="BD1343" t="s">
        <v>124</v>
      </c>
      <c r="BE1343" t="s">
        <v>120</v>
      </c>
    </row>
    <row r="1344" spans="1:57" hidden="1" x14ac:dyDescent="0.3">
      <c r="A1344" s="55">
        <v>44515</v>
      </c>
      <c r="B1344" t="s">
        <v>13</v>
      </c>
      <c r="C1344" t="s">
        <v>32</v>
      </c>
      <c r="D1344" t="s">
        <v>33</v>
      </c>
      <c r="E1344">
        <v>3</v>
      </c>
      <c r="F1344" t="s">
        <v>52</v>
      </c>
      <c r="G1344" t="s">
        <v>53</v>
      </c>
      <c r="H1344" t="s">
        <v>116</v>
      </c>
      <c r="I1344" t="s">
        <v>69</v>
      </c>
      <c r="J1344" s="55">
        <v>44514</v>
      </c>
      <c r="K1344" s="55">
        <v>44515</v>
      </c>
      <c r="L1344">
        <v>4</v>
      </c>
      <c r="M1344" t="s">
        <v>117</v>
      </c>
      <c r="N1344">
        <v>0</v>
      </c>
      <c r="O1344">
        <v>12697140</v>
      </c>
      <c r="P1344" t="s">
        <v>118</v>
      </c>
      <c r="Q1344">
        <v>3081183</v>
      </c>
      <c r="R1344">
        <v>0</v>
      </c>
      <c r="S1344">
        <v>2.6547132328E-2</v>
      </c>
      <c r="T1344" s="19">
        <v>721541.89</v>
      </c>
      <c r="U1344" s="19">
        <v>724419.71</v>
      </c>
      <c r="V1344" s="19">
        <f t="shared" si="20"/>
        <v>2877.8199999999488</v>
      </c>
      <c r="W1344">
        <v>0</v>
      </c>
      <c r="X1344">
        <v>0</v>
      </c>
      <c r="Y1344">
        <v>0</v>
      </c>
      <c r="Z1344">
        <v>2877.8199999999501</v>
      </c>
      <c r="AA1344">
        <v>721541.89</v>
      </c>
      <c r="AB1344">
        <v>0.39884309419699998</v>
      </c>
      <c r="AC1344">
        <v>0.79564489112199999</v>
      </c>
      <c r="AD1344" s="55">
        <v>44516.209247685183</v>
      </c>
      <c r="AE1344" s="55">
        <v>44516.336430868054</v>
      </c>
      <c r="AF1344">
        <v>3081183</v>
      </c>
      <c r="AG1344" t="s">
        <v>1273</v>
      </c>
      <c r="AH1344" t="s">
        <v>1274</v>
      </c>
      <c r="AI1344" t="s">
        <v>120</v>
      </c>
      <c r="AJ1344" t="s">
        <v>120</v>
      </c>
      <c r="AK1344" s="55">
        <v>44516.151261574072</v>
      </c>
      <c r="AL1344" s="55">
        <v>44516.250254629631</v>
      </c>
      <c r="AM1344" t="s">
        <v>13</v>
      </c>
      <c r="AN1344" t="s">
        <v>1275</v>
      </c>
      <c r="AO1344" t="s">
        <v>32</v>
      </c>
      <c r="AP1344" t="s">
        <v>33</v>
      </c>
      <c r="AQ1344">
        <v>3</v>
      </c>
      <c r="AR1344" t="s">
        <v>122</v>
      </c>
      <c r="AS1344" t="s">
        <v>1273</v>
      </c>
      <c r="AT1344" s="53">
        <v>36161</v>
      </c>
      <c r="AU1344" t="s">
        <v>232</v>
      </c>
      <c r="AV1344" t="s">
        <v>122</v>
      </c>
      <c r="AW1344" t="s">
        <v>13</v>
      </c>
      <c r="AX1344" s="53">
        <v>44249</v>
      </c>
      <c r="AY1344" t="s">
        <v>123</v>
      </c>
      <c r="AZ1344" t="s">
        <v>52</v>
      </c>
      <c r="BA1344" t="s">
        <v>53</v>
      </c>
      <c r="BB1344" t="s">
        <v>233</v>
      </c>
      <c r="BC1344" t="s">
        <v>120</v>
      </c>
      <c r="BD1344" t="s">
        <v>124</v>
      </c>
      <c r="BE1344" t="s">
        <v>120</v>
      </c>
    </row>
    <row r="1345" spans="1:57" hidden="1" x14ac:dyDescent="0.3">
      <c r="A1345" s="55">
        <v>44515</v>
      </c>
      <c r="B1345" t="s">
        <v>13</v>
      </c>
      <c r="C1345" t="s">
        <v>32</v>
      </c>
      <c r="D1345" t="s">
        <v>33</v>
      </c>
      <c r="E1345">
        <v>3</v>
      </c>
      <c r="F1345" t="s">
        <v>52</v>
      </c>
      <c r="G1345" t="s">
        <v>53</v>
      </c>
      <c r="H1345" t="s">
        <v>116</v>
      </c>
      <c r="I1345" t="s">
        <v>69</v>
      </c>
      <c r="J1345" s="55">
        <v>44514</v>
      </c>
      <c r="K1345" s="55">
        <v>44515</v>
      </c>
      <c r="L1345">
        <v>4</v>
      </c>
      <c r="M1345" t="s">
        <v>117</v>
      </c>
      <c r="N1345">
        <v>0</v>
      </c>
      <c r="O1345">
        <v>12697140</v>
      </c>
      <c r="P1345" t="s">
        <v>118</v>
      </c>
      <c r="Q1345">
        <v>3081185</v>
      </c>
      <c r="R1345">
        <v>0</v>
      </c>
      <c r="S1345">
        <v>8.5241650249999995E-2</v>
      </c>
      <c r="T1345" s="19">
        <v>2316838.62</v>
      </c>
      <c r="U1345" s="19">
        <v>2131320</v>
      </c>
      <c r="V1345" s="19">
        <f t="shared" si="20"/>
        <v>-185518.62000000011</v>
      </c>
      <c r="W1345">
        <v>-168114.35</v>
      </c>
      <c r="X1345">
        <v>0</v>
      </c>
      <c r="Y1345">
        <v>-168114.35</v>
      </c>
      <c r="Z1345">
        <v>-17404.270000000099</v>
      </c>
      <c r="AA1345">
        <v>2316838.62</v>
      </c>
      <c r="AB1345">
        <v>-0.75120769525200004</v>
      </c>
      <c r="AC1345">
        <v>-0.35895110708099998</v>
      </c>
      <c r="AD1345" s="55">
        <v>44516.209247685183</v>
      </c>
      <c r="AE1345" s="55">
        <v>44516.336430868054</v>
      </c>
      <c r="AF1345">
        <v>3081185</v>
      </c>
      <c r="AG1345" t="s">
        <v>1276</v>
      </c>
      <c r="AH1345" t="s">
        <v>1277</v>
      </c>
      <c r="AI1345" t="s">
        <v>120</v>
      </c>
      <c r="AJ1345" t="s">
        <v>120</v>
      </c>
      <c r="AK1345" s="55">
        <v>44516.151273148149</v>
      </c>
      <c r="AL1345" s="55">
        <v>44516.250254629631</v>
      </c>
      <c r="AM1345" t="s">
        <v>13</v>
      </c>
      <c r="AN1345">
        <v>256163106</v>
      </c>
      <c r="AO1345" t="s">
        <v>32</v>
      </c>
      <c r="AP1345" t="s">
        <v>33</v>
      </c>
      <c r="AQ1345">
        <v>3</v>
      </c>
      <c r="AR1345" t="s">
        <v>122</v>
      </c>
      <c r="AS1345" t="s">
        <v>1276</v>
      </c>
      <c r="AT1345" s="53">
        <v>36161</v>
      </c>
      <c r="AU1345" t="s">
        <v>232</v>
      </c>
      <c r="AV1345" t="s">
        <v>122</v>
      </c>
      <c r="AW1345" t="s">
        <v>13</v>
      </c>
      <c r="AX1345" s="53">
        <v>44249</v>
      </c>
      <c r="AY1345" t="s">
        <v>123</v>
      </c>
      <c r="AZ1345" t="s">
        <v>52</v>
      </c>
      <c r="BA1345" t="s">
        <v>53</v>
      </c>
      <c r="BB1345" t="s">
        <v>233</v>
      </c>
      <c r="BC1345" t="s">
        <v>120</v>
      </c>
      <c r="BD1345" t="s">
        <v>124</v>
      </c>
      <c r="BE1345" t="s">
        <v>120</v>
      </c>
    </row>
    <row r="1346" spans="1:57" hidden="1" x14ac:dyDescent="0.3">
      <c r="A1346" s="55">
        <v>44515</v>
      </c>
      <c r="B1346" t="s">
        <v>13</v>
      </c>
      <c r="C1346" t="s">
        <v>32</v>
      </c>
      <c r="D1346" t="s">
        <v>33</v>
      </c>
      <c r="E1346">
        <v>3</v>
      </c>
      <c r="F1346" t="s">
        <v>52</v>
      </c>
      <c r="G1346" t="s">
        <v>53</v>
      </c>
      <c r="H1346" t="s">
        <v>116</v>
      </c>
      <c r="I1346" t="s">
        <v>69</v>
      </c>
      <c r="J1346" s="55">
        <v>44514</v>
      </c>
      <c r="K1346" s="55">
        <v>44515</v>
      </c>
      <c r="L1346">
        <v>4</v>
      </c>
      <c r="M1346" t="s">
        <v>117</v>
      </c>
      <c r="N1346">
        <v>0</v>
      </c>
      <c r="O1346">
        <v>12697140</v>
      </c>
      <c r="P1346" t="s">
        <v>118</v>
      </c>
      <c r="Q1346">
        <v>3081187</v>
      </c>
      <c r="R1346">
        <v>0</v>
      </c>
      <c r="S1346">
        <v>5.4137008588000003E-2</v>
      </c>
      <c r="T1346" s="19">
        <v>1471425.2</v>
      </c>
      <c r="U1346" s="19">
        <v>1330878.42</v>
      </c>
      <c r="V1346" s="19">
        <f t="shared" si="20"/>
        <v>-140546.78000000003</v>
      </c>
      <c r="W1346">
        <v>-126347.16</v>
      </c>
      <c r="X1346">
        <v>0</v>
      </c>
      <c r="Y1346">
        <v>-126347.16</v>
      </c>
      <c r="Z1346">
        <v>-14199.62</v>
      </c>
      <c r="AA1346">
        <v>1471425.2</v>
      </c>
      <c r="AB1346">
        <v>-0.96502492957200003</v>
      </c>
      <c r="AC1346">
        <v>-0.57361376672999997</v>
      </c>
      <c r="AD1346" s="55">
        <v>44516.209247685183</v>
      </c>
      <c r="AE1346" s="55">
        <v>44516.336430868054</v>
      </c>
      <c r="AF1346">
        <v>3081187</v>
      </c>
      <c r="AG1346" t="s">
        <v>1278</v>
      </c>
      <c r="AH1346" t="s">
        <v>1279</v>
      </c>
      <c r="AI1346" t="s">
        <v>120</v>
      </c>
      <c r="AJ1346" t="s">
        <v>120</v>
      </c>
      <c r="AK1346" s="55">
        <v>44516.151273148149</v>
      </c>
      <c r="AL1346" s="55">
        <v>44516.250254629631</v>
      </c>
      <c r="AM1346" t="s">
        <v>13</v>
      </c>
      <c r="AN1346">
        <v>679295105</v>
      </c>
      <c r="AO1346" t="s">
        <v>32</v>
      </c>
      <c r="AP1346" t="s">
        <v>33</v>
      </c>
      <c r="AQ1346">
        <v>3</v>
      </c>
      <c r="AR1346" t="s">
        <v>122</v>
      </c>
      <c r="AS1346" t="s">
        <v>1278</v>
      </c>
      <c r="AT1346" s="53">
        <v>36161</v>
      </c>
      <c r="AU1346" t="s">
        <v>232</v>
      </c>
      <c r="AV1346" t="s">
        <v>122</v>
      </c>
      <c r="AW1346" t="s">
        <v>13</v>
      </c>
      <c r="AX1346" s="53">
        <v>44249</v>
      </c>
      <c r="AY1346" t="s">
        <v>123</v>
      </c>
      <c r="AZ1346" t="s">
        <v>52</v>
      </c>
      <c r="BA1346" t="s">
        <v>53</v>
      </c>
      <c r="BB1346" t="s">
        <v>233</v>
      </c>
      <c r="BC1346" t="s">
        <v>120</v>
      </c>
      <c r="BD1346" t="s">
        <v>124</v>
      </c>
      <c r="BE1346" t="s">
        <v>120</v>
      </c>
    </row>
    <row r="1347" spans="1:57" hidden="1" x14ac:dyDescent="0.3">
      <c r="A1347" s="55">
        <v>44515</v>
      </c>
      <c r="B1347" t="s">
        <v>13</v>
      </c>
      <c r="C1347" t="s">
        <v>32</v>
      </c>
      <c r="D1347" t="s">
        <v>33</v>
      </c>
      <c r="E1347">
        <v>3</v>
      </c>
      <c r="F1347" t="s">
        <v>52</v>
      </c>
      <c r="G1347" t="s">
        <v>53</v>
      </c>
      <c r="H1347" t="s">
        <v>116</v>
      </c>
      <c r="I1347" t="s">
        <v>69</v>
      </c>
      <c r="J1347" s="55">
        <v>44514</v>
      </c>
      <c r="K1347" s="55">
        <v>44515</v>
      </c>
      <c r="L1347">
        <v>4</v>
      </c>
      <c r="M1347" t="s">
        <v>117</v>
      </c>
      <c r="N1347">
        <v>0</v>
      </c>
      <c r="O1347">
        <v>12697140</v>
      </c>
      <c r="P1347" t="s">
        <v>118</v>
      </c>
      <c r="Q1347">
        <v>3124182</v>
      </c>
      <c r="R1347">
        <v>0</v>
      </c>
      <c r="S1347">
        <v>4.1845390697000003E-2</v>
      </c>
      <c r="T1347" s="19">
        <v>1137343.27</v>
      </c>
      <c r="U1347" s="19">
        <v>1009934.99</v>
      </c>
      <c r="V1347" s="19">
        <f t="shared" ref="V1347:V1410" si="21">U1347-T1347</f>
        <v>-127408.28000000003</v>
      </c>
      <c r="W1347">
        <v>-124201.3</v>
      </c>
      <c r="X1347">
        <v>0</v>
      </c>
      <c r="Y1347">
        <v>-124201.3</v>
      </c>
      <c r="Z1347">
        <v>-3206.98000000002</v>
      </c>
      <c r="AA1347">
        <v>1137343.27</v>
      </c>
      <c r="AB1347">
        <v>-0.28197115898000003</v>
      </c>
      <c r="AC1347">
        <v>0.112139052425</v>
      </c>
      <c r="AD1347" s="55">
        <v>44516.209247685183</v>
      </c>
      <c r="AE1347" s="55">
        <v>44516.336430868054</v>
      </c>
      <c r="AF1347">
        <v>3124182</v>
      </c>
      <c r="AG1347" t="s">
        <v>1331</v>
      </c>
      <c r="AH1347" t="s">
        <v>1332</v>
      </c>
      <c r="AI1347" t="s">
        <v>120</v>
      </c>
      <c r="AJ1347" t="s">
        <v>120</v>
      </c>
      <c r="AK1347" s="55">
        <v>44516.151273148149</v>
      </c>
      <c r="AL1347" s="55">
        <v>44516.250254629631</v>
      </c>
      <c r="AM1347" t="s">
        <v>13</v>
      </c>
      <c r="AN1347" t="s">
        <v>1333</v>
      </c>
      <c r="AO1347" t="s">
        <v>32</v>
      </c>
      <c r="AP1347" t="s">
        <v>33</v>
      </c>
      <c r="AQ1347">
        <v>3</v>
      </c>
      <c r="AR1347" t="s">
        <v>122</v>
      </c>
      <c r="AS1347" t="s">
        <v>1331</v>
      </c>
      <c r="AT1347" s="53">
        <v>36161</v>
      </c>
      <c r="AU1347" t="s">
        <v>232</v>
      </c>
      <c r="AV1347" t="s">
        <v>122</v>
      </c>
      <c r="AW1347" t="s">
        <v>13</v>
      </c>
      <c r="AX1347" s="53">
        <v>44249</v>
      </c>
      <c r="AY1347" t="s">
        <v>123</v>
      </c>
      <c r="AZ1347" t="s">
        <v>52</v>
      </c>
      <c r="BA1347" t="s">
        <v>53</v>
      </c>
      <c r="BB1347" t="s">
        <v>233</v>
      </c>
      <c r="BC1347" t="s">
        <v>120</v>
      </c>
      <c r="BD1347" t="s">
        <v>124</v>
      </c>
      <c r="BE1347" t="s">
        <v>120</v>
      </c>
    </row>
    <row r="1348" spans="1:57" hidden="1" x14ac:dyDescent="0.3">
      <c r="A1348" s="55">
        <v>44515</v>
      </c>
      <c r="B1348" t="s">
        <v>11</v>
      </c>
      <c r="C1348" t="s">
        <v>32</v>
      </c>
      <c r="D1348" t="s">
        <v>33</v>
      </c>
      <c r="E1348">
        <v>3</v>
      </c>
      <c r="F1348" t="s">
        <v>52</v>
      </c>
      <c r="G1348" t="s">
        <v>53</v>
      </c>
      <c r="H1348" t="s">
        <v>116</v>
      </c>
      <c r="I1348" t="s">
        <v>69</v>
      </c>
      <c r="J1348" s="55">
        <v>44514</v>
      </c>
      <c r="K1348" s="55">
        <v>44515</v>
      </c>
      <c r="L1348">
        <v>4</v>
      </c>
      <c r="M1348" t="s">
        <v>117</v>
      </c>
      <c r="N1348">
        <v>0</v>
      </c>
      <c r="O1348">
        <v>12697140</v>
      </c>
      <c r="P1348" t="s">
        <v>118</v>
      </c>
      <c r="Q1348">
        <v>3298189</v>
      </c>
      <c r="R1348">
        <v>0</v>
      </c>
      <c r="S1348">
        <v>6.8621585612000005E-2</v>
      </c>
      <c r="T1348" s="19">
        <v>1865111.00202935</v>
      </c>
      <c r="U1348" s="19">
        <v>1745074.6532489001</v>
      </c>
      <c r="V1348" s="19">
        <f t="shared" si="21"/>
        <v>-120036.34878044995</v>
      </c>
      <c r="W1348">
        <v>-135272.10999999999</v>
      </c>
      <c r="X1348">
        <v>0</v>
      </c>
      <c r="Y1348">
        <v>-135272.10999999999</v>
      </c>
      <c r="Z1348">
        <v>15235.761219550001</v>
      </c>
      <c r="AA1348">
        <v>1865111.00202935</v>
      </c>
      <c r="AB1348">
        <v>0.81688227687100001</v>
      </c>
      <c r="AC1348">
        <v>1.465844743705</v>
      </c>
      <c r="AD1348" s="55">
        <v>44516.209247685183</v>
      </c>
      <c r="AE1348" s="55">
        <v>44516.336430868054</v>
      </c>
      <c r="AF1348">
        <v>3298189</v>
      </c>
      <c r="AG1348" t="s">
        <v>1457</v>
      </c>
      <c r="AH1348" t="s">
        <v>1458</v>
      </c>
      <c r="AI1348" t="s">
        <v>120</v>
      </c>
      <c r="AJ1348" t="s">
        <v>120</v>
      </c>
      <c r="AK1348" s="55">
        <v>44516.151261574072</v>
      </c>
      <c r="AL1348" s="55">
        <v>44516.250254629631</v>
      </c>
      <c r="AM1348" t="s">
        <v>11</v>
      </c>
      <c r="AN1348" t="s">
        <v>1459</v>
      </c>
      <c r="AO1348" t="s">
        <v>32</v>
      </c>
      <c r="AP1348" t="s">
        <v>33</v>
      </c>
      <c r="AQ1348">
        <v>3</v>
      </c>
      <c r="AR1348" t="s">
        <v>377</v>
      </c>
      <c r="AS1348" t="s">
        <v>1457</v>
      </c>
      <c r="AT1348" s="53">
        <v>36161</v>
      </c>
      <c r="AU1348" t="s">
        <v>378</v>
      </c>
      <c r="AV1348" t="s">
        <v>377</v>
      </c>
      <c r="AW1348" t="s">
        <v>11</v>
      </c>
      <c r="AX1348" s="53">
        <v>44249</v>
      </c>
      <c r="AY1348" t="s">
        <v>123</v>
      </c>
      <c r="AZ1348" t="s">
        <v>52</v>
      </c>
      <c r="BA1348" t="s">
        <v>53</v>
      </c>
      <c r="BB1348" t="s">
        <v>233</v>
      </c>
      <c r="BC1348" t="s">
        <v>120</v>
      </c>
      <c r="BD1348" t="s">
        <v>124</v>
      </c>
      <c r="BE1348" t="s">
        <v>120</v>
      </c>
    </row>
    <row r="1349" spans="1:57" hidden="1" x14ac:dyDescent="0.3">
      <c r="A1349" s="55">
        <v>44515</v>
      </c>
      <c r="B1349" t="s">
        <v>5</v>
      </c>
      <c r="C1349" t="s">
        <v>32</v>
      </c>
      <c r="D1349" t="s">
        <v>33</v>
      </c>
      <c r="E1349">
        <v>3</v>
      </c>
      <c r="F1349" t="s">
        <v>52</v>
      </c>
      <c r="G1349" t="s">
        <v>53</v>
      </c>
      <c r="H1349" t="s">
        <v>116</v>
      </c>
      <c r="I1349" t="s">
        <v>69</v>
      </c>
      <c r="J1349" s="55">
        <v>44514</v>
      </c>
      <c r="K1349" s="55">
        <v>44515</v>
      </c>
      <c r="L1349">
        <v>4</v>
      </c>
      <c r="M1349" t="s">
        <v>117</v>
      </c>
      <c r="N1349">
        <v>0</v>
      </c>
      <c r="O1349">
        <v>12697140</v>
      </c>
      <c r="P1349" t="s">
        <v>118</v>
      </c>
      <c r="Q1349">
        <v>3346183</v>
      </c>
      <c r="R1349">
        <v>0</v>
      </c>
      <c r="S1349">
        <v>1.1608916796999999E-2</v>
      </c>
      <c r="T1349" s="19">
        <v>315526.34999999998</v>
      </c>
      <c r="U1349" s="19">
        <v>310841.75</v>
      </c>
      <c r="V1349" s="19">
        <f t="shared" si="21"/>
        <v>-4684.5999999999767</v>
      </c>
      <c r="W1349">
        <v>0</v>
      </c>
      <c r="X1349">
        <v>0</v>
      </c>
      <c r="Y1349">
        <v>0</v>
      </c>
      <c r="Z1349">
        <v>-4684.5999999999804</v>
      </c>
      <c r="AA1349">
        <v>315526.34999999998</v>
      </c>
      <c r="AB1349">
        <v>-1.4846937506169999</v>
      </c>
      <c r="AC1349">
        <v>-1.3677779668029999</v>
      </c>
      <c r="AD1349" s="55">
        <v>44516.209247685183</v>
      </c>
      <c r="AE1349" s="55">
        <v>44516.336430868054</v>
      </c>
      <c r="AF1349">
        <v>3346183</v>
      </c>
      <c r="AG1349" t="s">
        <v>1496</v>
      </c>
      <c r="AH1349" t="s">
        <v>1497</v>
      </c>
      <c r="AI1349" t="s">
        <v>120</v>
      </c>
      <c r="AJ1349" t="s">
        <v>120</v>
      </c>
      <c r="AK1349" s="55">
        <v>44516.151203703703</v>
      </c>
      <c r="AL1349" s="55">
        <v>44516.250243055554</v>
      </c>
      <c r="AM1349" t="s">
        <v>5</v>
      </c>
      <c r="AN1349" t="s">
        <v>1498</v>
      </c>
      <c r="AO1349" t="s">
        <v>32</v>
      </c>
      <c r="AP1349" t="s">
        <v>33</v>
      </c>
      <c r="AQ1349">
        <v>3</v>
      </c>
      <c r="AR1349" t="s">
        <v>167</v>
      </c>
      <c r="AS1349" t="s">
        <v>1496</v>
      </c>
      <c r="AT1349" s="53">
        <v>36161</v>
      </c>
      <c r="AU1349" t="s">
        <v>241</v>
      </c>
      <c r="AV1349" t="s">
        <v>167</v>
      </c>
      <c r="AW1349" t="s">
        <v>5</v>
      </c>
      <c r="AX1349" s="53">
        <v>44249</v>
      </c>
      <c r="AY1349" t="s">
        <v>123</v>
      </c>
      <c r="AZ1349" t="s">
        <v>52</v>
      </c>
      <c r="BA1349" t="s">
        <v>53</v>
      </c>
      <c r="BB1349" t="s">
        <v>233</v>
      </c>
      <c r="BC1349" t="s">
        <v>120</v>
      </c>
      <c r="BD1349" t="s">
        <v>124</v>
      </c>
      <c r="BE1349" t="s">
        <v>120</v>
      </c>
    </row>
    <row r="1350" spans="1:57" hidden="1" x14ac:dyDescent="0.3">
      <c r="A1350" s="55">
        <v>44515</v>
      </c>
      <c r="B1350" t="s">
        <v>13</v>
      </c>
      <c r="C1350" t="s">
        <v>32</v>
      </c>
      <c r="D1350" t="s">
        <v>33</v>
      </c>
      <c r="E1350">
        <v>3</v>
      </c>
      <c r="F1350" t="s">
        <v>52</v>
      </c>
      <c r="G1350" t="s">
        <v>53</v>
      </c>
      <c r="H1350" t="s">
        <v>116</v>
      </c>
      <c r="I1350" t="s">
        <v>69</v>
      </c>
      <c r="J1350" s="55">
        <v>44514</v>
      </c>
      <c r="K1350" s="55">
        <v>44515</v>
      </c>
      <c r="L1350">
        <v>4</v>
      </c>
      <c r="M1350" t="s">
        <v>117</v>
      </c>
      <c r="N1350">
        <v>0</v>
      </c>
      <c r="O1350">
        <v>12697140</v>
      </c>
      <c r="P1350" t="s">
        <v>118</v>
      </c>
      <c r="Q1350">
        <v>3376182</v>
      </c>
      <c r="R1350">
        <v>0</v>
      </c>
      <c r="S1350">
        <v>0.29021837424199998</v>
      </c>
      <c r="T1350" s="19">
        <v>7888035.2000000002</v>
      </c>
      <c r="U1350" s="19">
        <v>7217880.0499999998</v>
      </c>
      <c r="V1350" s="19">
        <f t="shared" si="21"/>
        <v>-670155.15000000037</v>
      </c>
      <c r="W1350">
        <v>-568929.92000000004</v>
      </c>
      <c r="X1350">
        <v>0</v>
      </c>
      <c r="Y1350">
        <v>-568929.92000000004</v>
      </c>
      <c r="Z1350">
        <v>-101225.23</v>
      </c>
      <c r="AA1350">
        <v>7888035.2000000002</v>
      </c>
      <c r="AB1350">
        <v>-1.2832755868029999</v>
      </c>
      <c r="AC1350">
        <v>-0.89312206990700005</v>
      </c>
      <c r="AD1350" s="55">
        <v>44516.209247685183</v>
      </c>
      <c r="AE1350" s="55">
        <v>44516.336430868054</v>
      </c>
      <c r="AF1350">
        <v>3376182</v>
      </c>
      <c r="AG1350" t="s">
        <v>1514</v>
      </c>
      <c r="AH1350" t="s">
        <v>1515</v>
      </c>
      <c r="AI1350" t="s">
        <v>120</v>
      </c>
      <c r="AJ1350">
        <v>0</v>
      </c>
      <c r="AK1350" s="55">
        <v>44516.151238425926</v>
      </c>
      <c r="AL1350" s="55">
        <v>44516.250243055554</v>
      </c>
      <c r="AM1350" t="s">
        <v>13</v>
      </c>
      <c r="AN1350" t="s">
        <v>1516</v>
      </c>
      <c r="AO1350" t="s">
        <v>32</v>
      </c>
      <c r="AP1350" t="s">
        <v>33</v>
      </c>
      <c r="AQ1350">
        <v>3</v>
      </c>
      <c r="AR1350" t="s">
        <v>122</v>
      </c>
      <c r="AS1350" t="s">
        <v>1514</v>
      </c>
      <c r="AT1350" s="53">
        <v>36161</v>
      </c>
      <c r="AU1350" t="s">
        <v>232</v>
      </c>
      <c r="AV1350" t="s">
        <v>122</v>
      </c>
      <c r="AW1350" t="s">
        <v>13</v>
      </c>
      <c r="AX1350" s="53">
        <v>44249</v>
      </c>
      <c r="AY1350" t="s">
        <v>123</v>
      </c>
      <c r="AZ1350" t="s">
        <v>52</v>
      </c>
      <c r="BA1350" t="s">
        <v>53</v>
      </c>
      <c r="BB1350" t="s">
        <v>233</v>
      </c>
      <c r="BC1350" t="s">
        <v>120</v>
      </c>
      <c r="BD1350" t="s">
        <v>124</v>
      </c>
      <c r="BE1350" t="s">
        <v>120</v>
      </c>
    </row>
    <row r="1351" spans="1:57" hidden="1" x14ac:dyDescent="0.3">
      <c r="A1351" s="55">
        <v>44515</v>
      </c>
      <c r="B1351" t="s">
        <v>1</v>
      </c>
      <c r="C1351" t="s">
        <v>32</v>
      </c>
      <c r="D1351" t="s">
        <v>33</v>
      </c>
      <c r="E1351">
        <v>3</v>
      </c>
      <c r="F1351" t="s">
        <v>52</v>
      </c>
      <c r="G1351" t="s">
        <v>53</v>
      </c>
      <c r="H1351" t="s">
        <v>116</v>
      </c>
      <c r="I1351" t="s">
        <v>69</v>
      </c>
      <c r="J1351" s="55">
        <v>44514</v>
      </c>
      <c r="K1351" s="55">
        <v>44515</v>
      </c>
      <c r="L1351">
        <v>4</v>
      </c>
      <c r="M1351" t="s">
        <v>117</v>
      </c>
      <c r="N1351">
        <v>0</v>
      </c>
      <c r="O1351">
        <v>12697140</v>
      </c>
      <c r="P1351" t="s">
        <v>118</v>
      </c>
      <c r="Q1351">
        <v>3412182</v>
      </c>
      <c r="R1351">
        <v>0</v>
      </c>
      <c r="S1351">
        <v>1.2160838084E-2</v>
      </c>
      <c r="T1351" s="19">
        <v>330527.38</v>
      </c>
      <c r="U1351" s="19">
        <v>328771.03999999998</v>
      </c>
      <c r="V1351" s="19">
        <f t="shared" si="21"/>
        <v>-1756.3400000000256</v>
      </c>
      <c r="W1351">
        <v>0</v>
      </c>
      <c r="X1351">
        <v>0</v>
      </c>
      <c r="Y1351">
        <v>0</v>
      </c>
      <c r="Z1351">
        <v>-1756.3400000000299</v>
      </c>
      <c r="AA1351">
        <v>330527.38</v>
      </c>
      <c r="AB1351">
        <v>-0.53137504069999997</v>
      </c>
      <c r="AC1351">
        <v>-0.67415730337099999</v>
      </c>
      <c r="AD1351" s="55">
        <v>44516.209247685183</v>
      </c>
      <c r="AE1351" s="55">
        <v>44516.336430868054</v>
      </c>
      <c r="AF1351">
        <v>3412182</v>
      </c>
      <c r="AG1351" t="s">
        <v>1545</v>
      </c>
      <c r="AH1351" t="s">
        <v>1546</v>
      </c>
      <c r="AI1351" t="s">
        <v>120</v>
      </c>
      <c r="AJ1351" t="s">
        <v>120</v>
      </c>
      <c r="AK1351" s="55">
        <v>44516.093807870369</v>
      </c>
      <c r="AL1351" s="55">
        <v>44516.250243055554</v>
      </c>
      <c r="AM1351" t="s">
        <v>1</v>
      </c>
      <c r="AN1351">
        <v>6271026</v>
      </c>
      <c r="AO1351" t="s">
        <v>32</v>
      </c>
      <c r="AP1351" t="s">
        <v>33</v>
      </c>
      <c r="AQ1351">
        <v>3</v>
      </c>
      <c r="AR1351" t="s">
        <v>158</v>
      </c>
      <c r="AS1351" t="s">
        <v>1545</v>
      </c>
      <c r="AT1351" s="53">
        <v>36161</v>
      </c>
      <c r="AU1351" t="s">
        <v>238</v>
      </c>
      <c r="AV1351" t="s">
        <v>239</v>
      </c>
      <c r="AW1351" t="s">
        <v>1</v>
      </c>
      <c r="AX1351" s="53">
        <v>44249</v>
      </c>
      <c r="AY1351" t="s">
        <v>123</v>
      </c>
      <c r="AZ1351" t="s">
        <v>52</v>
      </c>
      <c r="BA1351" t="s">
        <v>53</v>
      </c>
      <c r="BB1351" t="s">
        <v>233</v>
      </c>
      <c r="BC1351" t="s">
        <v>120</v>
      </c>
      <c r="BD1351" t="s">
        <v>124</v>
      </c>
      <c r="BE1351" t="s">
        <v>120</v>
      </c>
    </row>
    <row r="1352" spans="1:57" hidden="1" x14ac:dyDescent="0.3">
      <c r="A1352" s="55">
        <v>44515</v>
      </c>
      <c r="B1352" t="s">
        <v>5</v>
      </c>
      <c r="C1352" t="s">
        <v>32</v>
      </c>
      <c r="D1352" t="s">
        <v>33</v>
      </c>
      <c r="E1352">
        <v>3</v>
      </c>
      <c r="F1352" t="s">
        <v>52</v>
      </c>
      <c r="G1352" t="s">
        <v>53</v>
      </c>
      <c r="H1352" t="s">
        <v>116</v>
      </c>
      <c r="I1352" t="s">
        <v>69</v>
      </c>
      <c r="J1352" s="55">
        <v>44514</v>
      </c>
      <c r="K1352" s="55">
        <v>44515</v>
      </c>
      <c r="L1352">
        <v>4</v>
      </c>
      <c r="M1352" t="s">
        <v>117</v>
      </c>
      <c r="N1352">
        <v>0</v>
      </c>
      <c r="O1352">
        <v>12697140</v>
      </c>
      <c r="P1352" t="s">
        <v>118</v>
      </c>
      <c r="Q1352">
        <v>3457191</v>
      </c>
      <c r="R1352">
        <v>0</v>
      </c>
      <c r="S1352">
        <v>9.1824951323999995E-2</v>
      </c>
      <c r="T1352" s="19">
        <v>2495770.4700000002</v>
      </c>
      <c r="U1352" s="19">
        <v>2266588.2400000002</v>
      </c>
      <c r="V1352" s="19">
        <f t="shared" si="21"/>
        <v>-229182.22999999998</v>
      </c>
      <c r="W1352">
        <v>-178676.36</v>
      </c>
      <c r="X1352">
        <v>0</v>
      </c>
      <c r="Y1352">
        <v>-178676.36</v>
      </c>
      <c r="Z1352">
        <v>-50505.87</v>
      </c>
      <c r="AA1352">
        <v>2495770.4700000002</v>
      </c>
      <c r="AB1352">
        <v>-2.023658449649</v>
      </c>
      <c r="AC1352">
        <v>-1.9073844684050001</v>
      </c>
      <c r="AD1352" s="55">
        <v>44516.209247685183</v>
      </c>
      <c r="AE1352" s="55">
        <v>44516.336430868054</v>
      </c>
      <c r="AF1352">
        <v>3457191</v>
      </c>
      <c r="AG1352" t="s">
        <v>1585</v>
      </c>
      <c r="AH1352" t="s">
        <v>1586</v>
      </c>
      <c r="AI1352" t="s">
        <v>120</v>
      </c>
      <c r="AJ1352">
        <v>0</v>
      </c>
      <c r="AK1352" s="55">
        <v>44516.151203703703</v>
      </c>
      <c r="AL1352" s="55">
        <v>44516.250243055554</v>
      </c>
      <c r="AM1352" t="s">
        <v>5</v>
      </c>
      <c r="AN1352" t="s">
        <v>1587</v>
      </c>
      <c r="AO1352" t="s">
        <v>32</v>
      </c>
      <c r="AP1352" t="s">
        <v>33</v>
      </c>
      <c r="AQ1352">
        <v>3</v>
      </c>
      <c r="AR1352" t="s">
        <v>167</v>
      </c>
      <c r="AS1352" t="s">
        <v>1585</v>
      </c>
      <c r="AT1352" s="53">
        <v>36161</v>
      </c>
      <c r="AU1352" t="s">
        <v>241</v>
      </c>
      <c r="AV1352" t="s">
        <v>167</v>
      </c>
      <c r="AW1352" t="s">
        <v>5</v>
      </c>
      <c r="AX1352" s="53">
        <v>44249</v>
      </c>
      <c r="AY1352" t="s">
        <v>123</v>
      </c>
      <c r="AZ1352" t="s">
        <v>52</v>
      </c>
      <c r="BA1352" t="s">
        <v>53</v>
      </c>
      <c r="BB1352" t="s">
        <v>233</v>
      </c>
      <c r="BC1352" t="s">
        <v>120</v>
      </c>
      <c r="BD1352" t="s">
        <v>124</v>
      </c>
      <c r="BE1352" t="s">
        <v>120</v>
      </c>
    </row>
    <row r="1353" spans="1:57" hidden="1" x14ac:dyDescent="0.3">
      <c r="A1353" s="55">
        <v>44515</v>
      </c>
      <c r="B1353" t="s">
        <v>1</v>
      </c>
      <c r="C1353" t="s">
        <v>32</v>
      </c>
      <c r="D1353" t="s">
        <v>33</v>
      </c>
      <c r="E1353">
        <v>3</v>
      </c>
      <c r="F1353" t="s">
        <v>52</v>
      </c>
      <c r="G1353" t="s">
        <v>53</v>
      </c>
      <c r="H1353" t="s">
        <v>116</v>
      </c>
      <c r="I1353" t="s">
        <v>69</v>
      </c>
      <c r="J1353" s="55">
        <v>44514</v>
      </c>
      <c r="K1353" s="55">
        <v>44515</v>
      </c>
      <c r="L1353">
        <v>4</v>
      </c>
      <c r="M1353" t="s">
        <v>117</v>
      </c>
      <c r="N1353">
        <v>0</v>
      </c>
      <c r="O1353">
        <v>12697140</v>
      </c>
      <c r="P1353" t="s">
        <v>118</v>
      </c>
      <c r="Q1353">
        <v>3473183</v>
      </c>
      <c r="R1353">
        <v>0</v>
      </c>
      <c r="S1353">
        <v>3.0989958453999999E-2</v>
      </c>
      <c r="T1353" s="19">
        <v>842296.37</v>
      </c>
      <c r="U1353" s="19">
        <v>718090.42</v>
      </c>
      <c r="V1353" s="19">
        <f t="shared" si="21"/>
        <v>-124205.94999999995</v>
      </c>
      <c r="W1353">
        <v>-127309.08</v>
      </c>
      <c r="X1353">
        <v>0</v>
      </c>
      <c r="Y1353">
        <v>-127309.08</v>
      </c>
      <c r="Z1353">
        <v>3103.1300000000501</v>
      </c>
      <c r="AA1353">
        <v>842296.37</v>
      </c>
      <c r="AB1353">
        <v>0.36841308006599999</v>
      </c>
      <c r="AC1353">
        <v>0.224340998317</v>
      </c>
      <c r="AD1353" s="55">
        <v>44516.209247685183</v>
      </c>
      <c r="AE1353" s="55">
        <v>44516.336430868054</v>
      </c>
      <c r="AF1353">
        <v>3473183</v>
      </c>
      <c r="AG1353" t="s">
        <v>1604</v>
      </c>
      <c r="AH1353" t="s">
        <v>1605</v>
      </c>
      <c r="AI1353" t="s">
        <v>120</v>
      </c>
      <c r="AJ1353" t="s">
        <v>120</v>
      </c>
      <c r="AK1353" s="55">
        <v>44516.151192129626</v>
      </c>
      <c r="AL1353" s="55">
        <v>44516.250243055554</v>
      </c>
      <c r="AM1353" t="s">
        <v>1</v>
      </c>
      <c r="AN1353" t="s">
        <v>1606</v>
      </c>
      <c r="AO1353" t="s">
        <v>32</v>
      </c>
      <c r="AP1353" t="s">
        <v>33</v>
      </c>
      <c r="AQ1353">
        <v>3</v>
      </c>
      <c r="AR1353" t="s">
        <v>158</v>
      </c>
      <c r="AS1353" t="s">
        <v>1604</v>
      </c>
      <c r="AT1353" s="53">
        <v>36161</v>
      </c>
      <c r="AU1353" t="s">
        <v>238</v>
      </c>
      <c r="AV1353" t="s">
        <v>239</v>
      </c>
      <c r="AW1353" t="s">
        <v>1</v>
      </c>
      <c r="AX1353" s="53">
        <v>44249</v>
      </c>
      <c r="AY1353" t="s">
        <v>123</v>
      </c>
      <c r="AZ1353" t="s">
        <v>52</v>
      </c>
      <c r="BA1353" t="s">
        <v>53</v>
      </c>
      <c r="BB1353" t="s">
        <v>233</v>
      </c>
      <c r="BC1353" t="s">
        <v>120</v>
      </c>
      <c r="BD1353" t="s">
        <v>124</v>
      </c>
      <c r="BE1353" t="s">
        <v>120</v>
      </c>
    </row>
    <row r="1354" spans="1:57" hidden="1" x14ac:dyDescent="0.3">
      <c r="A1354" s="55">
        <v>44515</v>
      </c>
      <c r="B1354" t="s">
        <v>4</v>
      </c>
      <c r="C1354" t="s">
        <v>32</v>
      </c>
      <c r="D1354" t="s">
        <v>33</v>
      </c>
      <c r="E1354">
        <v>3</v>
      </c>
      <c r="F1354" t="s">
        <v>52</v>
      </c>
      <c r="G1354" t="s">
        <v>53</v>
      </c>
      <c r="H1354" t="s">
        <v>116</v>
      </c>
      <c r="I1354" t="s">
        <v>69</v>
      </c>
      <c r="J1354" s="55">
        <v>44514</v>
      </c>
      <c r="K1354" s="55">
        <v>44515</v>
      </c>
      <c r="L1354">
        <v>4</v>
      </c>
      <c r="M1354" t="s">
        <v>117</v>
      </c>
      <c r="N1354">
        <v>0</v>
      </c>
      <c r="O1354">
        <v>12697140</v>
      </c>
      <c r="P1354" t="s">
        <v>118</v>
      </c>
      <c r="Q1354">
        <v>3484189</v>
      </c>
      <c r="R1354">
        <v>0</v>
      </c>
      <c r="S1354">
        <v>2.3493169689000001E-2</v>
      </c>
      <c r="T1354" s="19">
        <v>638536.24</v>
      </c>
      <c r="U1354" s="19">
        <v>630229</v>
      </c>
      <c r="V1354" s="19">
        <f t="shared" si="21"/>
        <v>-8307.2399999999907</v>
      </c>
      <c r="W1354">
        <v>0</v>
      </c>
      <c r="X1354">
        <v>0</v>
      </c>
      <c r="Y1354">
        <v>0</v>
      </c>
      <c r="Z1354">
        <v>-8307.2399999999907</v>
      </c>
      <c r="AA1354">
        <v>638536.24</v>
      </c>
      <c r="AB1354">
        <v>-1.3009817579030001</v>
      </c>
      <c r="AC1354">
        <v>-0.70266272189300005</v>
      </c>
      <c r="AD1354" s="55">
        <v>44516.209247685183</v>
      </c>
      <c r="AE1354" s="55">
        <v>44516.336430868054</v>
      </c>
      <c r="AF1354">
        <v>3484189</v>
      </c>
      <c r="AG1354" t="s">
        <v>1620</v>
      </c>
      <c r="AH1354" t="s">
        <v>1621</v>
      </c>
      <c r="AI1354" t="s">
        <v>120</v>
      </c>
      <c r="AJ1354" t="s">
        <v>120</v>
      </c>
      <c r="AK1354" s="55">
        <v>44516.151192129626</v>
      </c>
      <c r="AL1354" s="55">
        <v>44516.250243055554</v>
      </c>
      <c r="AM1354" t="s">
        <v>4</v>
      </c>
      <c r="AN1354" t="s">
        <v>1622</v>
      </c>
      <c r="AO1354" t="s">
        <v>32</v>
      </c>
      <c r="AP1354" t="s">
        <v>33</v>
      </c>
      <c r="AQ1354">
        <v>3</v>
      </c>
      <c r="AR1354" t="s">
        <v>407</v>
      </c>
      <c r="AS1354" t="s">
        <v>1620</v>
      </c>
      <c r="AT1354" s="53">
        <v>36161</v>
      </c>
      <c r="AU1354" t="s">
        <v>408</v>
      </c>
      <c r="AV1354" t="s">
        <v>409</v>
      </c>
      <c r="AW1354" t="s">
        <v>4</v>
      </c>
      <c r="AX1354" s="53">
        <v>44249</v>
      </c>
      <c r="AY1354" t="s">
        <v>123</v>
      </c>
      <c r="AZ1354" t="s">
        <v>52</v>
      </c>
      <c r="BA1354" t="s">
        <v>53</v>
      </c>
      <c r="BB1354" t="s">
        <v>233</v>
      </c>
      <c r="BC1354" t="s">
        <v>120</v>
      </c>
      <c r="BD1354" t="s">
        <v>124</v>
      </c>
      <c r="BE1354" t="s">
        <v>120</v>
      </c>
    </row>
    <row r="1355" spans="1:57" hidden="1" x14ac:dyDescent="0.3">
      <c r="A1355" s="55">
        <v>44515</v>
      </c>
      <c r="B1355" t="s">
        <v>4</v>
      </c>
      <c r="C1355" t="s">
        <v>32</v>
      </c>
      <c r="D1355" t="s">
        <v>33</v>
      </c>
      <c r="E1355">
        <v>3</v>
      </c>
      <c r="F1355" t="s">
        <v>52</v>
      </c>
      <c r="G1355" t="s">
        <v>53</v>
      </c>
      <c r="H1355" t="s">
        <v>116</v>
      </c>
      <c r="I1355" t="s">
        <v>69</v>
      </c>
      <c r="J1355" s="55">
        <v>44514</v>
      </c>
      <c r="K1355" s="55">
        <v>44515</v>
      </c>
      <c r="L1355">
        <v>4</v>
      </c>
      <c r="M1355" t="s">
        <v>117</v>
      </c>
      <c r="N1355">
        <v>0</v>
      </c>
      <c r="O1355">
        <v>12697140</v>
      </c>
      <c r="P1355" t="s">
        <v>118</v>
      </c>
      <c r="Q1355">
        <v>3484207</v>
      </c>
      <c r="R1355">
        <v>0</v>
      </c>
      <c r="S1355">
        <v>1.0028091342000001E-2</v>
      </c>
      <c r="T1355" s="19">
        <v>272560.06</v>
      </c>
      <c r="U1355" s="19">
        <v>270652.65999999997</v>
      </c>
      <c r="V1355" s="19">
        <f t="shared" si="21"/>
        <v>-1907.4000000000233</v>
      </c>
      <c r="W1355">
        <v>0</v>
      </c>
      <c r="X1355">
        <v>0</v>
      </c>
      <c r="Y1355">
        <v>0</v>
      </c>
      <c r="Z1355">
        <v>-1907.4000000000201</v>
      </c>
      <c r="AA1355">
        <v>272560.06</v>
      </c>
      <c r="AB1355">
        <v>-0.69980906226700001</v>
      </c>
      <c r="AC1355">
        <v>-9.7848411992000006E-2</v>
      </c>
      <c r="AD1355" s="55">
        <v>44516.209247685183</v>
      </c>
      <c r="AE1355" s="55">
        <v>44516.336430868054</v>
      </c>
      <c r="AF1355">
        <v>3484207</v>
      </c>
      <c r="AG1355" t="s">
        <v>1623</v>
      </c>
      <c r="AH1355" t="s">
        <v>1624</v>
      </c>
      <c r="AI1355" t="s">
        <v>120</v>
      </c>
      <c r="AJ1355" t="s">
        <v>120</v>
      </c>
      <c r="AK1355" s="55">
        <v>44516.151192129626</v>
      </c>
      <c r="AL1355" s="55">
        <v>44516.250243055554</v>
      </c>
      <c r="AM1355" t="s">
        <v>4</v>
      </c>
      <c r="AN1355" t="s">
        <v>1625</v>
      </c>
      <c r="AO1355" t="s">
        <v>32</v>
      </c>
      <c r="AP1355" t="s">
        <v>33</v>
      </c>
      <c r="AQ1355">
        <v>3</v>
      </c>
      <c r="AR1355" t="s">
        <v>206</v>
      </c>
      <c r="AS1355" t="s">
        <v>1623</v>
      </c>
      <c r="AT1355" s="53">
        <v>36161</v>
      </c>
      <c r="AU1355" t="s">
        <v>243</v>
      </c>
      <c r="AV1355" t="s">
        <v>206</v>
      </c>
      <c r="AW1355" t="s">
        <v>4</v>
      </c>
      <c r="AX1355" s="53">
        <v>44249</v>
      </c>
      <c r="AY1355" t="s">
        <v>123</v>
      </c>
      <c r="AZ1355" t="s">
        <v>52</v>
      </c>
      <c r="BA1355" t="s">
        <v>53</v>
      </c>
      <c r="BB1355" t="s">
        <v>233</v>
      </c>
      <c r="BC1355" t="s">
        <v>120</v>
      </c>
      <c r="BD1355" t="s">
        <v>124</v>
      </c>
      <c r="BE1355" t="s">
        <v>120</v>
      </c>
    </row>
    <row r="1356" spans="1:57" hidden="1" x14ac:dyDescent="0.3">
      <c r="A1356" s="55">
        <v>44515</v>
      </c>
      <c r="B1356" t="s">
        <v>13</v>
      </c>
      <c r="C1356" t="s">
        <v>32</v>
      </c>
      <c r="D1356" t="s">
        <v>33</v>
      </c>
      <c r="E1356">
        <v>3</v>
      </c>
      <c r="F1356" t="s">
        <v>52</v>
      </c>
      <c r="G1356" t="s">
        <v>53</v>
      </c>
      <c r="H1356" t="s">
        <v>116</v>
      </c>
      <c r="I1356" t="s">
        <v>69</v>
      </c>
      <c r="J1356" s="55">
        <v>44514</v>
      </c>
      <c r="K1356" s="55">
        <v>44515</v>
      </c>
      <c r="L1356">
        <v>4</v>
      </c>
      <c r="M1356" t="s">
        <v>117</v>
      </c>
      <c r="N1356">
        <v>0</v>
      </c>
      <c r="O1356">
        <v>12697140</v>
      </c>
      <c r="P1356" t="s">
        <v>118</v>
      </c>
      <c r="Q1356">
        <v>3484249</v>
      </c>
      <c r="R1356">
        <v>0</v>
      </c>
      <c r="S1356">
        <v>4.7138541458999997E-2</v>
      </c>
      <c r="T1356" s="19">
        <v>1281209.28</v>
      </c>
      <c r="U1356" s="19">
        <v>1139478.76</v>
      </c>
      <c r="V1356" s="19">
        <f t="shared" si="21"/>
        <v>-141730.52000000002</v>
      </c>
      <c r="W1356">
        <v>-124732</v>
      </c>
      <c r="X1356">
        <v>0</v>
      </c>
      <c r="Y1356">
        <v>-124732</v>
      </c>
      <c r="Z1356">
        <v>-16998.52</v>
      </c>
      <c r="AA1356">
        <v>1281209.28</v>
      </c>
      <c r="AB1356">
        <v>-1.326755922342</v>
      </c>
      <c r="AC1356">
        <v>-0.93677485891099999</v>
      </c>
      <c r="AD1356" s="55">
        <v>44516.209247685183</v>
      </c>
      <c r="AE1356" s="55">
        <v>44516.336430868054</v>
      </c>
      <c r="AF1356">
        <v>3484249</v>
      </c>
      <c r="AG1356" t="s">
        <v>1626</v>
      </c>
      <c r="AH1356" t="s">
        <v>1627</v>
      </c>
      <c r="AI1356" t="s">
        <v>120</v>
      </c>
      <c r="AJ1356" t="s">
        <v>120</v>
      </c>
      <c r="AK1356" s="55">
        <v>44516.151284722226</v>
      </c>
      <c r="AL1356" s="55">
        <v>44516.250254629631</v>
      </c>
      <c r="AM1356" t="s">
        <v>13</v>
      </c>
      <c r="AN1356" t="s">
        <v>1628</v>
      </c>
      <c r="AO1356" t="s">
        <v>32</v>
      </c>
      <c r="AP1356" t="s">
        <v>33</v>
      </c>
      <c r="AQ1356">
        <v>3</v>
      </c>
      <c r="AR1356" t="s">
        <v>122</v>
      </c>
      <c r="AS1356" t="s">
        <v>1626</v>
      </c>
      <c r="AT1356" s="53">
        <v>36161</v>
      </c>
      <c r="AU1356" t="s">
        <v>232</v>
      </c>
      <c r="AV1356" t="s">
        <v>122</v>
      </c>
      <c r="AW1356" t="s">
        <v>13</v>
      </c>
      <c r="AX1356" s="53">
        <v>44249</v>
      </c>
      <c r="AY1356" t="s">
        <v>123</v>
      </c>
      <c r="AZ1356" t="s">
        <v>52</v>
      </c>
      <c r="BA1356" t="s">
        <v>53</v>
      </c>
      <c r="BB1356" t="s">
        <v>233</v>
      </c>
      <c r="BC1356" t="s">
        <v>120</v>
      </c>
      <c r="BD1356" t="s">
        <v>124</v>
      </c>
      <c r="BE1356" t="s">
        <v>120</v>
      </c>
    </row>
    <row r="1357" spans="1:57" hidden="1" x14ac:dyDescent="0.3">
      <c r="A1357" s="55">
        <v>44515</v>
      </c>
      <c r="B1357" t="s">
        <v>13</v>
      </c>
      <c r="C1357" t="s">
        <v>32</v>
      </c>
      <c r="D1357" t="s">
        <v>33</v>
      </c>
      <c r="E1357">
        <v>3</v>
      </c>
      <c r="F1357" t="s">
        <v>52</v>
      </c>
      <c r="G1357" t="s">
        <v>53</v>
      </c>
      <c r="H1357" t="s">
        <v>116</v>
      </c>
      <c r="I1357" t="s">
        <v>69</v>
      </c>
      <c r="J1357" s="55">
        <v>44514</v>
      </c>
      <c r="K1357" s="55">
        <v>44515</v>
      </c>
      <c r="L1357">
        <v>4</v>
      </c>
      <c r="M1357" t="s">
        <v>117</v>
      </c>
      <c r="N1357">
        <v>0</v>
      </c>
      <c r="O1357">
        <v>12697140</v>
      </c>
      <c r="P1357" t="s">
        <v>118</v>
      </c>
      <c r="Q1357">
        <v>3502231</v>
      </c>
      <c r="R1357">
        <v>0</v>
      </c>
      <c r="S1357">
        <v>5.7260919134999998E-2</v>
      </c>
      <c r="T1357" s="19">
        <v>1556332.01</v>
      </c>
      <c r="U1357" s="19">
        <v>1419898.86</v>
      </c>
      <c r="V1357" s="19">
        <f t="shared" si="21"/>
        <v>-136433.14999999991</v>
      </c>
      <c r="W1357">
        <v>-133553.15</v>
      </c>
      <c r="X1357">
        <v>0</v>
      </c>
      <c r="Y1357">
        <v>-133553.15</v>
      </c>
      <c r="Z1357">
        <v>-2879.99999999991</v>
      </c>
      <c r="AA1357">
        <v>1556332.01</v>
      </c>
      <c r="AB1357">
        <v>-0.185050489323</v>
      </c>
      <c r="AC1357">
        <v>0.20944332169800001</v>
      </c>
      <c r="AD1357" s="55">
        <v>44516.209247685183</v>
      </c>
      <c r="AE1357" s="55">
        <v>44516.336430868054</v>
      </c>
      <c r="AF1357">
        <v>3502231</v>
      </c>
      <c r="AG1357" t="s">
        <v>1641</v>
      </c>
      <c r="AH1357" t="s">
        <v>1642</v>
      </c>
      <c r="AI1357" t="s">
        <v>120</v>
      </c>
      <c r="AJ1357" t="s">
        <v>120</v>
      </c>
      <c r="AK1357" s="55">
        <v>44516.151273148149</v>
      </c>
      <c r="AL1357" s="55">
        <v>44516.250254629631</v>
      </c>
      <c r="AM1357" t="s">
        <v>13</v>
      </c>
      <c r="AN1357" t="s">
        <v>1643</v>
      </c>
      <c r="AO1357" t="s">
        <v>32</v>
      </c>
      <c r="AP1357" t="s">
        <v>33</v>
      </c>
      <c r="AQ1357">
        <v>3</v>
      </c>
      <c r="AR1357" t="s">
        <v>122</v>
      </c>
      <c r="AS1357" t="s">
        <v>1641</v>
      </c>
      <c r="AT1357" s="53">
        <v>36161</v>
      </c>
      <c r="AU1357" t="s">
        <v>232</v>
      </c>
      <c r="AV1357" t="s">
        <v>122</v>
      </c>
      <c r="AW1357" t="s">
        <v>13</v>
      </c>
      <c r="AX1357" s="53">
        <v>44249</v>
      </c>
      <c r="AY1357" t="s">
        <v>123</v>
      </c>
      <c r="AZ1357" t="s">
        <v>52</v>
      </c>
      <c r="BA1357" t="s">
        <v>53</v>
      </c>
      <c r="BB1357" t="s">
        <v>233</v>
      </c>
      <c r="BC1357" t="s">
        <v>120</v>
      </c>
      <c r="BD1357" t="s">
        <v>124</v>
      </c>
      <c r="BE1357" t="s">
        <v>120</v>
      </c>
    </row>
    <row r="1358" spans="1:57" hidden="1" x14ac:dyDescent="0.3">
      <c r="A1358" s="55">
        <v>44515</v>
      </c>
      <c r="B1358" t="s">
        <v>11</v>
      </c>
      <c r="C1358" t="s">
        <v>32</v>
      </c>
      <c r="D1358" t="s">
        <v>33</v>
      </c>
      <c r="E1358">
        <v>3</v>
      </c>
      <c r="F1358" t="s">
        <v>52</v>
      </c>
      <c r="G1358" t="s">
        <v>53</v>
      </c>
      <c r="H1358" t="s">
        <v>116</v>
      </c>
      <c r="I1358" t="s">
        <v>69</v>
      </c>
      <c r="J1358" s="55">
        <v>44514</v>
      </c>
      <c r="K1358" s="55">
        <v>44515</v>
      </c>
      <c r="L1358">
        <v>4</v>
      </c>
      <c r="M1358" t="s">
        <v>117</v>
      </c>
      <c r="N1358">
        <v>0</v>
      </c>
      <c r="O1358">
        <v>12697140</v>
      </c>
      <c r="P1358" t="s">
        <v>118</v>
      </c>
      <c r="Q1358">
        <v>3502309</v>
      </c>
      <c r="R1358">
        <v>0</v>
      </c>
      <c r="S1358">
        <v>3.6937668671999997E-2</v>
      </c>
      <c r="T1358" s="19">
        <v>1003953.08</v>
      </c>
      <c r="U1358" s="19">
        <v>994616.23</v>
      </c>
      <c r="V1358" s="19">
        <f t="shared" si="21"/>
        <v>-9336.8499999999767</v>
      </c>
      <c r="W1358">
        <v>0</v>
      </c>
      <c r="X1358">
        <v>0</v>
      </c>
      <c r="Y1358">
        <v>0</v>
      </c>
      <c r="Z1358">
        <v>-9336.8499999999804</v>
      </c>
      <c r="AA1358">
        <v>1003953.08</v>
      </c>
      <c r="AB1358">
        <v>-0.93000860159700005</v>
      </c>
      <c r="AC1358">
        <v>-0.29229082937500001</v>
      </c>
      <c r="AD1358" s="55">
        <v>44516.209247685183</v>
      </c>
      <c r="AE1358" s="55">
        <v>44516.336430868054</v>
      </c>
      <c r="AF1358">
        <v>3502309</v>
      </c>
      <c r="AG1358" t="s">
        <v>1644</v>
      </c>
      <c r="AH1358" t="s">
        <v>1645</v>
      </c>
      <c r="AI1358" t="s">
        <v>120</v>
      </c>
      <c r="AJ1358" t="s">
        <v>120</v>
      </c>
      <c r="AK1358" s="55">
        <v>44516.151261574072</v>
      </c>
      <c r="AL1358" s="55">
        <v>44516.250254629631</v>
      </c>
      <c r="AM1358" t="s">
        <v>11</v>
      </c>
      <c r="AN1358" t="s">
        <v>1646</v>
      </c>
      <c r="AO1358" t="s">
        <v>32</v>
      </c>
      <c r="AP1358" t="s">
        <v>33</v>
      </c>
      <c r="AQ1358">
        <v>3</v>
      </c>
      <c r="AR1358" t="s">
        <v>377</v>
      </c>
      <c r="AS1358" t="s">
        <v>1644</v>
      </c>
      <c r="AT1358" s="53">
        <v>36161</v>
      </c>
      <c r="AU1358" t="s">
        <v>378</v>
      </c>
      <c r="AV1358" t="s">
        <v>377</v>
      </c>
      <c r="AW1358" t="s">
        <v>11</v>
      </c>
      <c r="AX1358" s="53">
        <v>44249</v>
      </c>
      <c r="AY1358" t="s">
        <v>123</v>
      </c>
      <c r="AZ1358" t="s">
        <v>52</v>
      </c>
      <c r="BA1358" t="s">
        <v>53</v>
      </c>
      <c r="BB1358" t="s">
        <v>233</v>
      </c>
      <c r="BC1358" t="s">
        <v>120</v>
      </c>
      <c r="BD1358" t="s">
        <v>124</v>
      </c>
      <c r="BE1358" t="s">
        <v>120</v>
      </c>
    </row>
    <row r="1359" spans="1:57" hidden="1" x14ac:dyDescent="0.3">
      <c r="A1359" s="55">
        <v>44515</v>
      </c>
      <c r="B1359" t="s">
        <v>4</v>
      </c>
      <c r="C1359" t="s">
        <v>32</v>
      </c>
      <c r="D1359" t="s">
        <v>33</v>
      </c>
      <c r="E1359">
        <v>3</v>
      </c>
      <c r="F1359" t="s">
        <v>52</v>
      </c>
      <c r="G1359" t="s">
        <v>53</v>
      </c>
      <c r="H1359" t="s">
        <v>116</v>
      </c>
      <c r="I1359" t="s">
        <v>69</v>
      </c>
      <c r="J1359" s="55">
        <v>44514</v>
      </c>
      <c r="K1359" s="55">
        <v>44515</v>
      </c>
      <c r="L1359">
        <v>4</v>
      </c>
      <c r="M1359" t="s">
        <v>117</v>
      </c>
      <c r="N1359">
        <v>0</v>
      </c>
      <c r="O1359">
        <v>12697140</v>
      </c>
      <c r="P1359" t="s">
        <v>118</v>
      </c>
      <c r="Q1359">
        <v>3502312</v>
      </c>
      <c r="R1359">
        <v>0</v>
      </c>
      <c r="S1359">
        <v>7.5445384479999999E-3</v>
      </c>
      <c r="T1359" s="19">
        <v>205057.94989719399</v>
      </c>
      <c r="U1359" s="19">
        <v>82480.311115705306</v>
      </c>
      <c r="V1359" s="19">
        <f t="shared" si="21"/>
        <v>-122577.63878148868</v>
      </c>
      <c r="W1359">
        <v>-125149.54</v>
      </c>
      <c r="X1359">
        <v>0</v>
      </c>
      <c r="Y1359">
        <v>-125149.54</v>
      </c>
      <c r="Z1359">
        <v>2571.9012185113102</v>
      </c>
      <c r="AA1359">
        <v>205057.94989719399</v>
      </c>
      <c r="AB1359">
        <v>1.2542314110720001</v>
      </c>
      <c r="AC1359">
        <v>1.868036705283</v>
      </c>
      <c r="AD1359" s="55">
        <v>44516.209247685183</v>
      </c>
      <c r="AE1359" s="55">
        <v>44516.336430868054</v>
      </c>
      <c r="AF1359">
        <v>3502312</v>
      </c>
      <c r="AG1359" t="s">
        <v>1647</v>
      </c>
      <c r="AH1359" t="s">
        <v>1648</v>
      </c>
      <c r="AI1359" t="s">
        <v>120</v>
      </c>
      <c r="AJ1359" t="s">
        <v>120</v>
      </c>
      <c r="AK1359" s="55">
        <v>44516.151192129626</v>
      </c>
      <c r="AL1359" s="55">
        <v>44516.250243055554</v>
      </c>
      <c r="AM1359" t="s">
        <v>4</v>
      </c>
      <c r="AN1359" t="s">
        <v>1649</v>
      </c>
      <c r="AO1359" t="s">
        <v>32</v>
      </c>
      <c r="AP1359" t="s">
        <v>33</v>
      </c>
      <c r="AQ1359">
        <v>3</v>
      </c>
      <c r="AR1359" t="s">
        <v>407</v>
      </c>
      <c r="AS1359" t="s">
        <v>1647</v>
      </c>
      <c r="AT1359" s="53">
        <v>36161</v>
      </c>
      <c r="AU1359" t="s">
        <v>408</v>
      </c>
      <c r="AV1359" t="s">
        <v>409</v>
      </c>
      <c r="AW1359" t="s">
        <v>4</v>
      </c>
      <c r="AX1359" s="53">
        <v>44249</v>
      </c>
      <c r="AY1359" t="s">
        <v>123</v>
      </c>
      <c r="AZ1359" t="s">
        <v>52</v>
      </c>
      <c r="BA1359" t="s">
        <v>53</v>
      </c>
      <c r="BB1359" t="s">
        <v>233</v>
      </c>
      <c r="BC1359" t="s">
        <v>120</v>
      </c>
      <c r="BD1359" t="s">
        <v>124</v>
      </c>
      <c r="BE1359" t="s">
        <v>120</v>
      </c>
    </row>
    <row r="1360" spans="1:57" hidden="1" x14ac:dyDescent="0.3">
      <c r="A1360" s="55">
        <v>44515</v>
      </c>
      <c r="B1360" t="s">
        <v>1</v>
      </c>
      <c r="C1360" t="s">
        <v>32</v>
      </c>
      <c r="D1360" t="s">
        <v>33</v>
      </c>
      <c r="E1360">
        <v>3</v>
      </c>
      <c r="F1360" t="s">
        <v>52</v>
      </c>
      <c r="G1360" t="s">
        <v>53</v>
      </c>
      <c r="H1360" t="s">
        <v>116</v>
      </c>
      <c r="I1360" t="s">
        <v>69</v>
      </c>
      <c r="J1360" s="55">
        <v>44514</v>
      </c>
      <c r="K1360" s="55">
        <v>44515</v>
      </c>
      <c r="L1360">
        <v>4</v>
      </c>
      <c r="M1360" t="s">
        <v>117</v>
      </c>
      <c r="N1360">
        <v>0</v>
      </c>
      <c r="O1360">
        <v>12697140</v>
      </c>
      <c r="P1360" t="s">
        <v>118</v>
      </c>
      <c r="Q1360">
        <v>3502331</v>
      </c>
      <c r="R1360">
        <v>0</v>
      </c>
      <c r="S1360">
        <v>1.0733386173999999E-2</v>
      </c>
      <c r="T1360" s="19">
        <v>291729.73</v>
      </c>
      <c r="U1360" s="19">
        <v>290057.34000000003</v>
      </c>
      <c r="V1360" s="19">
        <f t="shared" si="21"/>
        <v>-1672.3899999999558</v>
      </c>
      <c r="W1360">
        <v>0</v>
      </c>
      <c r="X1360">
        <v>0</v>
      </c>
      <c r="Y1360">
        <v>0</v>
      </c>
      <c r="Z1360">
        <v>-1672.3899999999601</v>
      </c>
      <c r="AA1360">
        <v>291729.73</v>
      </c>
      <c r="AB1360">
        <v>-0.57326690701000005</v>
      </c>
      <c r="AC1360">
        <v>-0.71599045346099999</v>
      </c>
      <c r="AD1360" s="55">
        <v>44516.209247685183</v>
      </c>
      <c r="AE1360" s="55">
        <v>44516.336430868054</v>
      </c>
      <c r="AF1360">
        <v>3502331</v>
      </c>
      <c r="AG1360" t="s">
        <v>1650</v>
      </c>
      <c r="AH1360" t="s">
        <v>1651</v>
      </c>
      <c r="AI1360" t="s">
        <v>120</v>
      </c>
      <c r="AJ1360" t="s">
        <v>120</v>
      </c>
      <c r="AK1360" s="55">
        <v>44516.151192129626</v>
      </c>
      <c r="AL1360" s="55">
        <v>44516.250243055554</v>
      </c>
      <c r="AM1360" t="s">
        <v>1</v>
      </c>
      <c r="AN1360" t="s">
        <v>1652</v>
      </c>
      <c r="AO1360" t="s">
        <v>32</v>
      </c>
      <c r="AP1360" t="s">
        <v>33</v>
      </c>
      <c r="AQ1360">
        <v>3</v>
      </c>
      <c r="AR1360" t="s">
        <v>158</v>
      </c>
      <c r="AS1360" t="s">
        <v>1650</v>
      </c>
      <c r="AT1360" s="53">
        <v>36161</v>
      </c>
      <c r="AU1360" t="s">
        <v>238</v>
      </c>
      <c r="AV1360" t="s">
        <v>239</v>
      </c>
      <c r="AW1360" t="s">
        <v>1</v>
      </c>
      <c r="AX1360" s="53">
        <v>44249</v>
      </c>
      <c r="AY1360" t="s">
        <v>123</v>
      </c>
      <c r="AZ1360" t="s">
        <v>52</v>
      </c>
      <c r="BA1360" t="s">
        <v>53</v>
      </c>
      <c r="BB1360" t="s">
        <v>233</v>
      </c>
      <c r="BC1360" t="s">
        <v>120</v>
      </c>
      <c r="BD1360" t="s">
        <v>124</v>
      </c>
      <c r="BE1360" t="s">
        <v>120</v>
      </c>
    </row>
    <row r="1361" spans="1:57" hidden="1" x14ac:dyDescent="0.3">
      <c r="A1361" s="55">
        <v>44515</v>
      </c>
      <c r="B1361" t="s">
        <v>1</v>
      </c>
      <c r="C1361" t="s">
        <v>32</v>
      </c>
      <c r="D1361" t="s">
        <v>33</v>
      </c>
      <c r="E1361">
        <v>3</v>
      </c>
      <c r="F1361" t="s">
        <v>52</v>
      </c>
      <c r="G1361" t="s">
        <v>53</v>
      </c>
      <c r="H1361" t="s">
        <v>116</v>
      </c>
      <c r="I1361" t="s">
        <v>69</v>
      </c>
      <c r="J1361" s="55">
        <v>44514</v>
      </c>
      <c r="K1361" s="55">
        <v>44515</v>
      </c>
      <c r="L1361">
        <v>4</v>
      </c>
      <c r="M1361" t="s">
        <v>117</v>
      </c>
      <c r="N1361">
        <v>0</v>
      </c>
      <c r="O1361">
        <v>12697140</v>
      </c>
      <c r="P1361" t="s">
        <v>118</v>
      </c>
      <c r="Q1361">
        <v>3502341</v>
      </c>
      <c r="R1361">
        <v>0</v>
      </c>
      <c r="S1361">
        <v>1.3350140167999999E-2</v>
      </c>
      <c r="T1361" s="19">
        <v>362852.2</v>
      </c>
      <c r="U1361" s="19">
        <v>364401.24</v>
      </c>
      <c r="V1361" s="19">
        <f t="shared" si="21"/>
        <v>1549.039999999979</v>
      </c>
      <c r="W1361">
        <v>0</v>
      </c>
      <c r="X1361">
        <v>0</v>
      </c>
      <c r="Y1361">
        <v>0</v>
      </c>
      <c r="Z1361">
        <v>1549.03999999998</v>
      </c>
      <c r="AA1361">
        <v>362852.2</v>
      </c>
      <c r="AB1361">
        <v>0.42690660274300002</v>
      </c>
      <c r="AC1361">
        <v>0.28275212064100003</v>
      </c>
      <c r="AD1361" s="55">
        <v>44516.209247685183</v>
      </c>
      <c r="AE1361" s="55">
        <v>44516.336430868054</v>
      </c>
      <c r="AF1361">
        <v>3502341</v>
      </c>
      <c r="AG1361" t="s">
        <v>1653</v>
      </c>
      <c r="AH1361" t="s">
        <v>1654</v>
      </c>
      <c r="AI1361" t="s">
        <v>120</v>
      </c>
      <c r="AJ1361" t="s">
        <v>120</v>
      </c>
      <c r="AK1361" s="55">
        <v>44516.151192129626</v>
      </c>
      <c r="AL1361" s="55">
        <v>44516.250243055554</v>
      </c>
      <c r="AM1361" t="s">
        <v>1</v>
      </c>
      <c r="AN1361">
        <v>6717456</v>
      </c>
      <c r="AO1361" t="s">
        <v>32</v>
      </c>
      <c r="AP1361" t="s">
        <v>33</v>
      </c>
      <c r="AQ1361">
        <v>3</v>
      </c>
      <c r="AR1361" t="s">
        <v>158</v>
      </c>
      <c r="AS1361" t="s">
        <v>1653</v>
      </c>
      <c r="AT1361" s="53">
        <v>36161</v>
      </c>
      <c r="AU1361" t="s">
        <v>238</v>
      </c>
      <c r="AV1361" t="s">
        <v>239</v>
      </c>
      <c r="AW1361" t="s">
        <v>1</v>
      </c>
      <c r="AX1361" s="53">
        <v>44249</v>
      </c>
      <c r="AY1361" t="s">
        <v>123</v>
      </c>
      <c r="AZ1361" t="s">
        <v>52</v>
      </c>
      <c r="BA1361" t="s">
        <v>53</v>
      </c>
      <c r="BB1361" t="s">
        <v>233</v>
      </c>
      <c r="BC1361" t="s">
        <v>120</v>
      </c>
      <c r="BD1361" t="s">
        <v>124</v>
      </c>
      <c r="BE1361" t="s">
        <v>120</v>
      </c>
    </row>
    <row r="1362" spans="1:57" hidden="1" x14ac:dyDescent="0.3">
      <c r="A1362" s="55">
        <v>44515</v>
      </c>
      <c r="B1362" t="s">
        <v>5</v>
      </c>
      <c r="C1362" t="s">
        <v>32</v>
      </c>
      <c r="D1362" t="s">
        <v>33</v>
      </c>
      <c r="E1362">
        <v>3</v>
      </c>
      <c r="F1362" t="s">
        <v>52</v>
      </c>
      <c r="G1362" t="s">
        <v>53</v>
      </c>
      <c r="H1362" t="s">
        <v>116</v>
      </c>
      <c r="I1362" t="s">
        <v>69</v>
      </c>
      <c r="J1362" s="55">
        <v>44514</v>
      </c>
      <c r="K1362" s="55">
        <v>44515</v>
      </c>
      <c r="L1362">
        <v>4</v>
      </c>
      <c r="M1362" t="s">
        <v>117</v>
      </c>
      <c r="N1362">
        <v>0</v>
      </c>
      <c r="O1362">
        <v>12697140</v>
      </c>
      <c r="P1362" t="s">
        <v>118</v>
      </c>
      <c r="Q1362">
        <v>3529182</v>
      </c>
      <c r="R1362">
        <v>0</v>
      </c>
      <c r="S1362">
        <v>1.0406781952E-2</v>
      </c>
      <c r="T1362" s="19">
        <v>282852.74</v>
      </c>
      <c r="U1362" s="19">
        <v>280127.59000000003</v>
      </c>
      <c r="V1362" s="19">
        <f t="shared" si="21"/>
        <v>-2725.1499999999651</v>
      </c>
      <c r="W1362">
        <v>0</v>
      </c>
      <c r="X1362">
        <v>0</v>
      </c>
      <c r="Y1362">
        <v>0</v>
      </c>
      <c r="Z1362">
        <v>-2725.1499999999701</v>
      </c>
      <c r="AA1362">
        <v>282852.74</v>
      </c>
      <c r="AB1362">
        <v>-0.96345186544799999</v>
      </c>
      <c r="AC1362">
        <v>-0.84592264108000004</v>
      </c>
      <c r="AD1362" s="55">
        <v>44516.209247685183</v>
      </c>
      <c r="AE1362" s="55">
        <v>44516.336430868054</v>
      </c>
      <c r="AF1362">
        <v>3529182</v>
      </c>
      <c r="AG1362" t="s">
        <v>1688</v>
      </c>
      <c r="AH1362" t="s">
        <v>1689</v>
      </c>
      <c r="AI1362" t="s">
        <v>120</v>
      </c>
      <c r="AJ1362" t="s">
        <v>120</v>
      </c>
      <c r="AK1362" s="55">
        <v>44516.151203703703</v>
      </c>
      <c r="AL1362" s="55">
        <v>44516.250243055554</v>
      </c>
      <c r="AM1362" t="s">
        <v>5</v>
      </c>
      <c r="AN1362" t="s">
        <v>1690</v>
      </c>
      <c r="AO1362" t="s">
        <v>32</v>
      </c>
      <c r="AP1362" t="s">
        <v>33</v>
      </c>
      <c r="AQ1362">
        <v>3</v>
      </c>
      <c r="AR1362" t="s">
        <v>167</v>
      </c>
      <c r="AS1362" t="s">
        <v>1688</v>
      </c>
      <c r="AT1362" s="53">
        <v>36161</v>
      </c>
      <c r="AU1362" t="s">
        <v>241</v>
      </c>
      <c r="AV1362" t="s">
        <v>167</v>
      </c>
      <c r="AW1362" t="s">
        <v>5</v>
      </c>
      <c r="AX1362" s="53">
        <v>44249</v>
      </c>
      <c r="AY1362" t="s">
        <v>123</v>
      </c>
      <c r="AZ1362" t="s">
        <v>52</v>
      </c>
      <c r="BA1362" t="s">
        <v>53</v>
      </c>
      <c r="BB1362" t="s">
        <v>233</v>
      </c>
      <c r="BC1362" t="s">
        <v>120</v>
      </c>
      <c r="BD1362" t="s">
        <v>124</v>
      </c>
      <c r="BE1362" t="s">
        <v>120</v>
      </c>
    </row>
    <row r="1363" spans="1:57" hidden="1" x14ac:dyDescent="0.3">
      <c r="A1363" s="55">
        <v>44515</v>
      </c>
      <c r="B1363" t="s">
        <v>13</v>
      </c>
      <c r="C1363" t="s">
        <v>32</v>
      </c>
      <c r="D1363" t="s">
        <v>33</v>
      </c>
      <c r="E1363">
        <v>3</v>
      </c>
      <c r="F1363" t="s">
        <v>52</v>
      </c>
      <c r="G1363" t="s">
        <v>53</v>
      </c>
      <c r="H1363" t="s">
        <v>116</v>
      </c>
      <c r="I1363" t="s">
        <v>69</v>
      </c>
      <c r="J1363" s="55">
        <v>44514</v>
      </c>
      <c r="K1363" s="55">
        <v>44515</v>
      </c>
      <c r="L1363">
        <v>4</v>
      </c>
      <c r="M1363" t="s">
        <v>117</v>
      </c>
      <c r="N1363">
        <v>0</v>
      </c>
      <c r="O1363">
        <v>12697140</v>
      </c>
      <c r="P1363" t="s">
        <v>118</v>
      </c>
      <c r="Q1363">
        <v>3549183</v>
      </c>
      <c r="R1363">
        <v>0</v>
      </c>
      <c r="S1363">
        <v>0.123673149894</v>
      </c>
      <c r="T1363" s="19">
        <v>3361393.51</v>
      </c>
      <c r="U1363" s="19">
        <v>3072193.38</v>
      </c>
      <c r="V1363" s="19">
        <f t="shared" si="21"/>
        <v>-289200.12999999989</v>
      </c>
      <c r="W1363">
        <v>-242136.67</v>
      </c>
      <c r="X1363">
        <v>0</v>
      </c>
      <c r="Y1363">
        <v>-242136.67</v>
      </c>
      <c r="Z1363">
        <v>-47063.459999999897</v>
      </c>
      <c r="AA1363">
        <v>3361393.51</v>
      </c>
      <c r="AB1363">
        <v>-1.4001175363730001</v>
      </c>
      <c r="AC1363">
        <v>-1.010425756671</v>
      </c>
      <c r="AD1363" s="55">
        <v>44516.209247685183</v>
      </c>
      <c r="AE1363" s="55">
        <v>44516.336430868054</v>
      </c>
      <c r="AF1363">
        <v>3549183</v>
      </c>
      <c r="AG1363" t="s">
        <v>1705</v>
      </c>
      <c r="AH1363" t="s">
        <v>1706</v>
      </c>
      <c r="AI1363" t="s">
        <v>120</v>
      </c>
      <c r="AJ1363" t="s">
        <v>120</v>
      </c>
      <c r="AK1363" s="55">
        <v>44516.151261574072</v>
      </c>
      <c r="AL1363" s="55">
        <v>44516.250254629631</v>
      </c>
      <c r="AM1363" t="s">
        <v>13</v>
      </c>
      <c r="AN1363">
        <v>125523100</v>
      </c>
      <c r="AO1363" t="s">
        <v>32</v>
      </c>
      <c r="AP1363" t="s">
        <v>33</v>
      </c>
      <c r="AQ1363">
        <v>3</v>
      </c>
      <c r="AR1363" t="s">
        <v>122</v>
      </c>
      <c r="AS1363" t="s">
        <v>1705</v>
      </c>
      <c r="AT1363" s="53">
        <v>36161</v>
      </c>
      <c r="AU1363" t="s">
        <v>232</v>
      </c>
      <c r="AV1363" t="s">
        <v>122</v>
      </c>
      <c r="AW1363" t="s">
        <v>13</v>
      </c>
      <c r="AX1363" s="53">
        <v>44249</v>
      </c>
      <c r="AY1363" t="s">
        <v>123</v>
      </c>
      <c r="AZ1363" t="s">
        <v>52</v>
      </c>
      <c r="BA1363" t="s">
        <v>53</v>
      </c>
      <c r="BB1363" t="s">
        <v>233</v>
      </c>
      <c r="BC1363" t="s">
        <v>120</v>
      </c>
      <c r="BD1363" t="s">
        <v>124</v>
      </c>
      <c r="BE1363" t="s">
        <v>120</v>
      </c>
    </row>
    <row r="1364" spans="1:57" hidden="1" x14ac:dyDescent="0.3">
      <c r="A1364" s="55">
        <v>44515</v>
      </c>
      <c r="B1364" t="s">
        <v>13</v>
      </c>
      <c r="C1364" t="s">
        <v>32</v>
      </c>
      <c r="D1364" t="s">
        <v>33</v>
      </c>
      <c r="E1364">
        <v>3</v>
      </c>
      <c r="F1364" t="s">
        <v>52</v>
      </c>
      <c r="G1364" t="s">
        <v>53</v>
      </c>
      <c r="H1364" t="s">
        <v>116</v>
      </c>
      <c r="I1364" t="s">
        <v>69</v>
      </c>
      <c r="J1364" s="55">
        <v>44514</v>
      </c>
      <c r="K1364" s="55">
        <v>44515</v>
      </c>
      <c r="L1364">
        <v>4</v>
      </c>
      <c r="M1364" t="s">
        <v>117</v>
      </c>
      <c r="N1364">
        <v>0</v>
      </c>
      <c r="O1364">
        <v>12697140</v>
      </c>
      <c r="P1364" t="s">
        <v>118</v>
      </c>
      <c r="Q1364">
        <v>3558183</v>
      </c>
      <c r="R1364">
        <v>0</v>
      </c>
      <c r="S1364">
        <v>2.3275286126000001E-2</v>
      </c>
      <c r="T1364" s="19">
        <v>632614.24</v>
      </c>
      <c r="U1364" s="19">
        <v>613526.56000000006</v>
      </c>
      <c r="V1364" s="19">
        <f t="shared" si="21"/>
        <v>-19087.679999999935</v>
      </c>
      <c r="W1364">
        <v>0</v>
      </c>
      <c r="X1364">
        <v>0</v>
      </c>
      <c r="Y1364">
        <v>0</v>
      </c>
      <c r="Z1364">
        <v>-19087.679999999898</v>
      </c>
      <c r="AA1364">
        <v>632614.24</v>
      </c>
      <c r="AB1364">
        <v>-3.0172700507029999</v>
      </c>
      <c r="AC1364">
        <v>-2.6339691189829999</v>
      </c>
      <c r="AD1364" s="55">
        <v>44516.209247685183</v>
      </c>
      <c r="AE1364" s="55">
        <v>44516.336430868054</v>
      </c>
      <c r="AF1364">
        <v>3558183</v>
      </c>
      <c r="AG1364" t="s">
        <v>1707</v>
      </c>
      <c r="AH1364" t="s">
        <v>1708</v>
      </c>
      <c r="AI1364" t="s">
        <v>120</v>
      </c>
      <c r="AJ1364" t="s">
        <v>120</v>
      </c>
      <c r="AK1364" s="55">
        <v>44516.151273148149</v>
      </c>
      <c r="AL1364" s="55">
        <v>44516.250254629631</v>
      </c>
      <c r="AM1364" t="s">
        <v>13</v>
      </c>
      <c r="AN1364" t="s">
        <v>1709</v>
      </c>
      <c r="AO1364" t="s">
        <v>32</v>
      </c>
      <c r="AP1364" t="s">
        <v>33</v>
      </c>
      <c r="AQ1364">
        <v>3</v>
      </c>
      <c r="AR1364" t="s">
        <v>122</v>
      </c>
      <c r="AS1364" t="s">
        <v>1707</v>
      </c>
      <c r="AT1364" s="53">
        <v>36161</v>
      </c>
      <c r="AU1364" t="s">
        <v>232</v>
      </c>
      <c r="AV1364" t="s">
        <v>122</v>
      </c>
      <c r="AW1364" t="s">
        <v>13</v>
      </c>
      <c r="AX1364" s="53">
        <v>44249</v>
      </c>
      <c r="AY1364" t="s">
        <v>123</v>
      </c>
      <c r="AZ1364" t="s">
        <v>52</v>
      </c>
      <c r="BA1364" t="s">
        <v>53</v>
      </c>
      <c r="BB1364" t="s">
        <v>233</v>
      </c>
      <c r="BC1364" t="s">
        <v>120</v>
      </c>
      <c r="BD1364" t="s">
        <v>124</v>
      </c>
      <c r="BE1364" t="s">
        <v>120</v>
      </c>
    </row>
    <row r="1365" spans="1:57" hidden="1" x14ac:dyDescent="0.3">
      <c r="A1365" s="55">
        <v>44515</v>
      </c>
      <c r="B1365" t="s">
        <v>13</v>
      </c>
      <c r="C1365" t="s">
        <v>32</v>
      </c>
      <c r="D1365" t="s">
        <v>33</v>
      </c>
      <c r="E1365">
        <v>3</v>
      </c>
      <c r="F1365" t="s">
        <v>52</v>
      </c>
      <c r="G1365" t="s">
        <v>53</v>
      </c>
      <c r="H1365" t="s">
        <v>116</v>
      </c>
      <c r="I1365" t="s">
        <v>69</v>
      </c>
      <c r="J1365" s="55">
        <v>44514</v>
      </c>
      <c r="K1365" s="55">
        <v>44515</v>
      </c>
      <c r="L1365">
        <v>4</v>
      </c>
      <c r="M1365" t="s">
        <v>117</v>
      </c>
      <c r="N1365">
        <v>0</v>
      </c>
      <c r="O1365">
        <v>12697140</v>
      </c>
      <c r="P1365" t="s">
        <v>118</v>
      </c>
      <c r="Q1365">
        <v>3568183</v>
      </c>
      <c r="R1365">
        <v>0</v>
      </c>
      <c r="S1365">
        <v>2.5730857425E-2</v>
      </c>
      <c r="T1365" s="19">
        <v>699355.82</v>
      </c>
      <c r="U1365" s="19">
        <v>705310.2</v>
      </c>
      <c r="V1365" s="19">
        <f t="shared" si="21"/>
        <v>5954.3800000000047</v>
      </c>
      <c r="W1365">
        <v>0</v>
      </c>
      <c r="X1365">
        <v>0</v>
      </c>
      <c r="Y1365">
        <v>0</v>
      </c>
      <c r="Z1365">
        <v>5954.38</v>
      </c>
      <c r="AA1365">
        <v>699355.82</v>
      </c>
      <c r="AB1365">
        <v>0.85140922971099997</v>
      </c>
      <c r="AC1365">
        <v>1.25</v>
      </c>
      <c r="AD1365" s="55">
        <v>44516.209247685183</v>
      </c>
      <c r="AE1365" s="55">
        <v>44516.336430868054</v>
      </c>
      <c r="AF1365">
        <v>3568183</v>
      </c>
      <c r="AG1365" t="s">
        <v>1724</v>
      </c>
      <c r="AH1365" t="s">
        <v>1725</v>
      </c>
      <c r="AI1365" t="s">
        <v>120</v>
      </c>
      <c r="AJ1365" t="s">
        <v>120</v>
      </c>
      <c r="AK1365" s="55">
        <v>44516.151273148149</v>
      </c>
      <c r="AL1365" s="55">
        <v>44516.250254629631</v>
      </c>
      <c r="AM1365" t="s">
        <v>13</v>
      </c>
      <c r="AN1365" t="s">
        <v>1726</v>
      </c>
      <c r="AO1365" t="s">
        <v>32</v>
      </c>
      <c r="AP1365" t="s">
        <v>33</v>
      </c>
      <c r="AQ1365">
        <v>3</v>
      </c>
      <c r="AR1365" t="s">
        <v>122</v>
      </c>
      <c r="AS1365" t="s">
        <v>1724</v>
      </c>
      <c r="AT1365" s="53">
        <v>36161</v>
      </c>
      <c r="AU1365" t="s">
        <v>232</v>
      </c>
      <c r="AV1365" t="s">
        <v>122</v>
      </c>
      <c r="AW1365" t="s">
        <v>13</v>
      </c>
      <c r="AX1365" s="53">
        <v>44249</v>
      </c>
      <c r="AY1365" t="s">
        <v>123</v>
      </c>
      <c r="AZ1365" t="s">
        <v>52</v>
      </c>
      <c r="BA1365" t="s">
        <v>53</v>
      </c>
      <c r="BB1365" t="s">
        <v>233</v>
      </c>
      <c r="BC1365" t="s">
        <v>120</v>
      </c>
      <c r="BD1365" t="s">
        <v>124</v>
      </c>
      <c r="BE1365" t="s">
        <v>120</v>
      </c>
    </row>
    <row r="1366" spans="1:57" hidden="1" x14ac:dyDescent="0.3">
      <c r="A1366" s="55">
        <v>44515</v>
      </c>
      <c r="B1366" t="s">
        <v>8</v>
      </c>
      <c r="C1366" t="s">
        <v>32</v>
      </c>
      <c r="D1366" t="s">
        <v>33</v>
      </c>
      <c r="E1366">
        <v>3</v>
      </c>
      <c r="F1366" t="s">
        <v>52</v>
      </c>
      <c r="G1366" t="s">
        <v>53</v>
      </c>
      <c r="H1366" t="s">
        <v>116</v>
      </c>
      <c r="I1366" t="s">
        <v>69</v>
      </c>
      <c r="J1366" s="55">
        <v>44514</v>
      </c>
      <c r="K1366" s="55">
        <v>44515</v>
      </c>
      <c r="L1366">
        <v>4</v>
      </c>
      <c r="M1366" t="s">
        <v>117</v>
      </c>
      <c r="N1366">
        <v>0</v>
      </c>
      <c r="O1366">
        <v>12697140</v>
      </c>
      <c r="P1366" t="s">
        <v>118</v>
      </c>
      <c r="Q1366">
        <v>3603182</v>
      </c>
      <c r="R1366">
        <v>0</v>
      </c>
      <c r="S1366">
        <v>6.6096745917999994E-2</v>
      </c>
      <c r="T1366" s="19">
        <v>1796486.7309582699</v>
      </c>
      <c r="U1366" s="19">
        <v>1669551.5603663099</v>
      </c>
      <c r="V1366" s="19">
        <f t="shared" si="21"/>
        <v>-126935.17059195996</v>
      </c>
      <c r="W1366">
        <v>-127456.5</v>
      </c>
      <c r="X1366">
        <v>0</v>
      </c>
      <c r="Y1366">
        <v>-127456.5</v>
      </c>
      <c r="Z1366">
        <v>521.32940804003704</v>
      </c>
      <c r="AA1366">
        <v>1796486.7309582699</v>
      </c>
      <c r="AB1366">
        <v>2.9019385395999998E-2</v>
      </c>
      <c r="AC1366">
        <v>0.441984674568</v>
      </c>
      <c r="AD1366" s="55">
        <v>44516.209247685183</v>
      </c>
      <c r="AE1366" s="55">
        <v>44516.336430868054</v>
      </c>
      <c r="AF1366">
        <v>3603182</v>
      </c>
      <c r="AG1366" t="s">
        <v>1757</v>
      </c>
      <c r="AH1366">
        <v>9434</v>
      </c>
      <c r="AI1366" t="s">
        <v>120</v>
      </c>
      <c r="AJ1366" t="s">
        <v>120</v>
      </c>
      <c r="AK1366" s="55">
        <v>44516.151226851849</v>
      </c>
      <c r="AL1366" s="55">
        <v>44516.250243055554</v>
      </c>
      <c r="AM1366" t="s">
        <v>8</v>
      </c>
      <c r="AN1366" t="s">
        <v>1758</v>
      </c>
      <c r="AO1366" t="s">
        <v>32</v>
      </c>
      <c r="AP1366" t="s">
        <v>33</v>
      </c>
      <c r="AQ1366">
        <v>3</v>
      </c>
      <c r="AR1366" t="s">
        <v>161</v>
      </c>
      <c r="AS1366" t="s">
        <v>1757</v>
      </c>
      <c r="AT1366" s="53">
        <v>36161</v>
      </c>
      <c r="AU1366" t="s">
        <v>240</v>
      </c>
      <c r="AV1366" t="s">
        <v>161</v>
      </c>
      <c r="AW1366" t="s">
        <v>8</v>
      </c>
      <c r="AX1366" s="53">
        <v>44249</v>
      </c>
      <c r="AY1366" t="s">
        <v>123</v>
      </c>
      <c r="AZ1366" t="s">
        <v>52</v>
      </c>
      <c r="BA1366" t="s">
        <v>53</v>
      </c>
      <c r="BB1366" t="s">
        <v>233</v>
      </c>
      <c r="BC1366" t="s">
        <v>120</v>
      </c>
      <c r="BD1366" t="s">
        <v>124</v>
      </c>
      <c r="BE1366" t="s">
        <v>120</v>
      </c>
    </row>
    <row r="1367" spans="1:57" hidden="1" x14ac:dyDescent="0.3">
      <c r="A1367" s="55">
        <v>44515</v>
      </c>
      <c r="B1367" t="s">
        <v>5</v>
      </c>
      <c r="C1367" t="s">
        <v>32</v>
      </c>
      <c r="D1367" t="s">
        <v>33</v>
      </c>
      <c r="E1367">
        <v>3</v>
      </c>
      <c r="F1367" t="s">
        <v>52</v>
      </c>
      <c r="G1367" t="s">
        <v>53</v>
      </c>
      <c r="H1367" t="s">
        <v>116</v>
      </c>
      <c r="I1367" t="s">
        <v>69</v>
      </c>
      <c r="J1367" s="55">
        <v>44514</v>
      </c>
      <c r="K1367" s="55">
        <v>44515</v>
      </c>
      <c r="L1367">
        <v>4</v>
      </c>
      <c r="M1367" t="s">
        <v>117</v>
      </c>
      <c r="N1367">
        <v>0</v>
      </c>
      <c r="O1367">
        <v>12697140</v>
      </c>
      <c r="P1367" t="s">
        <v>118</v>
      </c>
      <c r="Q1367">
        <v>3621182</v>
      </c>
      <c r="R1367">
        <v>0</v>
      </c>
      <c r="S1367">
        <v>2.0031727627999998E-2</v>
      </c>
      <c r="T1367" s="19">
        <v>544455.43999999994</v>
      </c>
      <c r="U1367" s="19">
        <v>542080.93999999994</v>
      </c>
      <c r="V1367" s="19">
        <f t="shared" si="21"/>
        <v>-2374.5</v>
      </c>
      <c r="W1367">
        <v>0</v>
      </c>
      <c r="X1367">
        <v>0</v>
      </c>
      <c r="Y1367">
        <v>0</v>
      </c>
      <c r="Z1367">
        <v>-2374.5</v>
      </c>
      <c r="AA1367">
        <v>544455.43999999994</v>
      </c>
      <c r="AB1367">
        <v>-0.43612384514000002</v>
      </c>
      <c r="AC1367">
        <v>-0.31796502384699998</v>
      </c>
      <c r="AD1367" s="55">
        <v>44516.209247685183</v>
      </c>
      <c r="AE1367" s="55">
        <v>44516.336430868054</v>
      </c>
      <c r="AF1367">
        <v>3621182</v>
      </c>
      <c r="AG1367" t="s">
        <v>1769</v>
      </c>
      <c r="AH1367" t="s">
        <v>1770</v>
      </c>
      <c r="AI1367" t="s">
        <v>120</v>
      </c>
      <c r="AJ1367" t="s">
        <v>120</v>
      </c>
      <c r="AK1367" s="55">
        <v>44516.151203703703</v>
      </c>
      <c r="AL1367" s="55">
        <v>44516.250243055554</v>
      </c>
      <c r="AM1367" t="s">
        <v>5</v>
      </c>
      <c r="AN1367" t="s">
        <v>1771</v>
      </c>
      <c r="AO1367" t="s">
        <v>32</v>
      </c>
      <c r="AP1367" t="s">
        <v>33</v>
      </c>
      <c r="AQ1367">
        <v>3</v>
      </c>
      <c r="AR1367" t="s">
        <v>167</v>
      </c>
      <c r="AS1367" t="s">
        <v>1769</v>
      </c>
      <c r="AT1367" s="53">
        <v>36161</v>
      </c>
      <c r="AU1367" t="s">
        <v>241</v>
      </c>
      <c r="AV1367" t="s">
        <v>167</v>
      </c>
      <c r="AW1367" t="s">
        <v>5</v>
      </c>
      <c r="AX1367" s="53">
        <v>44249</v>
      </c>
      <c r="AY1367" t="s">
        <v>123</v>
      </c>
      <c r="AZ1367" t="s">
        <v>52</v>
      </c>
      <c r="BA1367" t="s">
        <v>53</v>
      </c>
      <c r="BB1367" t="s">
        <v>233</v>
      </c>
      <c r="BC1367" t="s">
        <v>120</v>
      </c>
      <c r="BD1367" t="s">
        <v>124</v>
      </c>
      <c r="BE1367" t="s">
        <v>120</v>
      </c>
    </row>
    <row r="1368" spans="1:57" hidden="1" x14ac:dyDescent="0.3">
      <c r="A1368" s="55">
        <v>44515</v>
      </c>
      <c r="B1368" t="s">
        <v>4</v>
      </c>
      <c r="C1368" t="s">
        <v>32</v>
      </c>
      <c r="D1368" t="s">
        <v>33</v>
      </c>
      <c r="E1368">
        <v>3</v>
      </c>
      <c r="F1368" t="s">
        <v>52</v>
      </c>
      <c r="G1368" t="s">
        <v>53</v>
      </c>
      <c r="H1368" t="s">
        <v>116</v>
      </c>
      <c r="I1368" t="s">
        <v>69</v>
      </c>
      <c r="J1368" s="55">
        <v>44514</v>
      </c>
      <c r="K1368" s="55">
        <v>44515</v>
      </c>
      <c r="L1368">
        <v>4</v>
      </c>
      <c r="M1368" t="s">
        <v>117</v>
      </c>
      <c r="N1368">
        <v>0</v>
      </c>
      <c r="O1368">
        <v>12697140</v>
      </c>
      <c r="P1368" t="s">
        <v>118</v>
      </c>
      <c r="Q1368">
        <v>3647183</v>
      </c>
      <c r="R1368">
        <v>0</v>
      </c>
      <c r="S1368">
        <v>3.7082882540999999E-2</v>
      </c>
      <c r="T1368" s="19">
        <v>1007899.94281431</v>
      </c>
      <c r="U1368" s="19">
        <v>878255.40270393796</v>
      </c>
      <c r="V1368" s="19">
        <f t="shared" si="21"/>
        <v>-129644.54011037201</v>
      </c>
      <c r="W1368">
        <v>-124059.17</v>
      </c>
      <c r="X1368">
        <v>0</v>
      </c>
      <c r="Y1368">
        <v>-124059.17</v>
      </c>
      <c r="Z1368">
        <v>-5585.3701103720095</v>
      </c>
      <c r="AA1368">
        <v>1007899.94281431</v>
      </c>
      <c r="AB1368">
        <v>-0.55415918516399998</v>
      </c>
      <c r="AC1368">
        <v>4.8686352267000001E-2</v>
      </c>
      <c r="AD1368" s="55">
        <v>44516.209247685183</v>
      </c>
      <c r="AE1368" s="55">
        <v>44516.336430868054</v>
      </c>
      <c r="AF1368">
        <v>3647183</v>
      </c>
      <c r="AG1368" t="s">
        <v>1786</v>
      </c>
      <c r="AH1368" t="s">
        <v>1787</v>
      </c>
      <c r="AI1368" t="s">
        <v>120</v>
      </c>
      <c r="AJ1368">
        <v>0</v>
      </c>
      <c r="AK1368" s="55">
        <v>44516.151203703703</v>
      </c>
      <c r="AL1368" s="55">
        <v>44516.250243055554</v>
      </c>
      <c r="AM1368" t="s">
        <v>4</v>
      </c>
      <c r="AN1368" t="s">
        <v>1788</v>
      </c>
      <c r="AO1368" t="s">
        <v>32</v>
      </c>
      <c r="AP1368" t="s">
        <v>33</v>
      </c>
      <c r="AQ1368">
        <v>3</v>
      </c>
      <c r="AR1368" t="s">
        <v>196</v>
      </c>
      <c r="AS1368" t="s">
        <v>1786</v>
      </c>
      <c r="AT1368" s="53">
        <v>36161</v>
      </c>
      <c r="AU1368" t="s">
        <v>254</v>
      </c>
      <c r="AV1368" t="s">
        <v>196</v>
      </c>
      <c r="AW1368" t="s">
        <v>4</v>
      </c>
      <c r="AX1368" s="53">
        <v>44249</v>
      </c>
      <c r="AY1368" t="s">
        <v>123</v>
      </c>
      <c r="AZ1368" t="s">
        <v>52</v>
      </c>
      <c r="BA1368" t="s">
        <v>53</v>
      </c>
      <c r="BB1368" t="s">
        <v>233</v>
      </c>
      <c r="BC1368" t="s">
        <v>120</v>
      </c>
      <c r="BD1368" t="s">
        <v>124</v>
      </c>
      <c r="BE1368" t="s">
        <v>120</v>
      </c>
    </row>
    <row r="1369" spans="1:57" hidden="1" x14ac:dyDescent="0.3">
      <c r="A1369" s="55">
        <v>44515</v>
      </c>
      <c r="B1369" t="s">
        <v>13</v>
      </c>
      <c r="C1369" t="s">
        <v>32</v>
      </c>
      <c r="D1369" t="s">
        <v>33</v>
      </c>
      <c r="E1369">
        <v>3</v>
      </c>
      <c r="F1369" t="s">
        <v>52</v>
      </c>
      <c r="G1369" t="s">
        <v>53</v>
      </c>
      <c r="H1369" t="s">
        <v>116</v>
      </c>
      <c r="I1369" t="s">
        <v>69</v>
      </c>
      <c r="J1369" s="55">
        <v>44514</v>
      </c>
      <c r="K1369" s="55">
        <v>44515</v>
      </c>
      <c r="L1369">
        <v>4</v>
      </c>
      <c r="M1369" t="s">
        <v>117</v>
      </c>
      <c r="N1369">
        <v>0</v>
      </c>
      <c r="O1369">
        <v>12697140</v>
      </c>
      <c r="P1369" t="s">
        <v>118</v>
      </c>
      <c r="Q1369">
        <v>3736190</v>
      </c>
      <c r="R1369">
        <v>0</v>
      </c>
      <c r="S1369">
        <v>8.5326639560000007E-3</v>
      </c>
      <c r="T1369" s="19">
        <v>231914.86</v>
      </c>
      <c r="U1369" s="19">
        <v>105455.16</v>
      </c>
      <c r="V1369" s="19">
        <f t="shared" si="21"/>
        <v>-126459.69999999998</v>
      </c>
      <c r="W1369">
        <v>-124219.12</v>
      </c>
      <c r="X1369">
        <v>0</v>
      </c>
      <c r="Y1369">
        <v>-124219.12</v>
      </c>
      <c r="Z1369">
        <v>-2240.5799999999899</v>
      </c>
      <c r="AA1369">
        <v>231914.86</v>
      </c>
      <c r="AB1369">
        <v>-0.96612179141900001</v>
      </c>
      <c r="AC1369">
        <v>-0.57471264367800001</v>
      </c>
      <c r="AD1369" s="55">
        <v>44516.209247685183</v>
      </c>
      <c r="AE1369" s="55">
        <v>44516.336430868054</v>
      </c>
      <c r="AF1369">
        <v>3736190</v>
      </c>
      <c r="AG1369" t="s">
        <v>1840</v>
      </c>
      <c r="AH1369" t="s">
        <v>1841</v>
      </c>
      <c r="AI1369" t="s">
        <v>120</v>
      </c>
      <c r="AJ1369" t="s">
        <v>120</v>
      </c>
      <c r="AK1369" s="55">
        <v>44516.151261574072</v>
      </c>
      <c r="AL1369" s="55">
        <v>44516.250254629631</v>
      </c>
      <c r="AM1369" t="s">
        <v>13</v>
      </c>
      <c r="AN1369" t="s">
        <v>1842</v>
      </c>
      <c r="AO1369" t="s">
        <v>32</v>
      </c>
      <c r="AP1369" t="s">
        <v>33</v>
      </c>
      <c r="AQ1369">
        <v>3</v>
      </c>
      <c r="AR1369" t="s">
        <v>122</v>
      </c>
      <c r="AS1369" t="s">
        <v>1840</v>
      </c>
      <c r="AT1369" s="53">
        <v>36161</v>
      </c>
      <c r="AU1369" t="s">
        <v>232</v>
      </c>
      <c r="AV1369" t="s">
        <v>122</v>
      </c>
      <c r="AW1369" t="s">
        <v>13</v>
      </c>
      <c r="AX1369" s="53">
        <v>44249</v>
      </c>
      <c r="AY1369" t="s">
        <v>123</v>
      </c>
      <c r="AZ1369" t="s">
        <v>52</v>
      </c>
      <c r="BA1369" t="s">
        <v>53</v>
      </c>
      <c r="BB1369" t="s">
        <v>233</v>
      </c>
      <c r="BC1369" t="s">
        <v>120</v>
      </c>
      <c r="BD1369" t="s">
        <v>124</v>
      </c>
      <c r="BE1369" t="s">
        <v>120</v>
      </c>
    </row>
    <row r="1370" spans="1:57" hidden="1" x14ac:dyDescent="0.3">
      <c r="A1370" s="55">
        <v>44515</v>
      </c>
      <c r="B1370" t="s">
        <v>4</v>
      </c>
      <c r="C1370" t="s">
        <v>32</v>
      </c>
      <c r="D1370" t="s">
        <v>33</v>
      </c>
      <c r="E1370">
        <v>3</v>
      </c>
      <c r="F1370" t="s">
        <v>52</v>
      </c>
      <c r="G1370" t="s">
        <v>53</v>
      </c>
      <c r="H1370" t="s">
        <v>116</v>
      </c>
      <c r="I1370" t="s">
        <v>69</v>
      </c>
      <c r="J1370" s="55">
        <v>44514</v>
      </c>
      <c r="K1370" s="55">
        <v>44515</v>
      </c>
      <c r="L1370">
        <v>4</v>
      </c>
      <c r="M1370" t="s">
        <v>117</v>
      </c>
      <c r="N1370">
        <v>0</v>
      </c>
      <c r="O1370">
        <v>12697140</v>
      </c>
      <c r="P1370" t="s">
        <v>118</v>
      </c>
      <c r="Q1370">
        <v>3736200</v>
      </c>
      <c r="R1370">
        <v>0</v>
      </c>
      <c r="S1370">
        <v>9.6711764694999994E-2</v>
      </c>
      <c r="T1370" s="19">
        <v>2628592.37</v>
      </c>
      <c r="U1370" s="19">
        <v>2435869.64</v>
      </c>
      <c r="V1370" s="19">
        <f t="shared" si="21"/>
        <v>-192722.72999999998</v>
      </c>
      <c r="W1370">
        <v>-193087.23</v>
      </c>
      <c r="X1370">
        <v>0</v>
      </c>
      <c r="Y1370">
        <v>-193087.23</v>
      </c>
      <c r="Z1370">
        <v>364.50000000002899</v>
      </c>
      <c r="AA1370">
        <v>2628592.37</v>
      </c>
      <c r="AB1370">
        <v>1.3866737352000001E-2</v>
      </c>
      <c r="AC1370">
        <v>0.62015503876</v>
      </c>
      <c r="AD1370" s="55">
        <v>44516.209247685183</v>
      </c>
      <c r="AE1370" s="55">
        <v>44516.336430868054</v>
      </c>
      <c r="AF1370">
        <v>3736200</v>
      </c>
      <c r="AG1370" t="s">
        <v>1843</v>
      </c>
      <c r="AH1370" t="s">
        <v>1844</v>
      </c>
      <c r="AI1370" t="s">
        <v>120</v>
      </c>
      <c r="AJ1370">
        <v>0</v>
      </c>
      <c r="AK1370" s="55">
        <v>44516.151203703703</v>
      </c>
      <c r="AL1370" s="55">
        <v>44516.250243055554</v>
      </c>
      <c r="AM1370" t="s">
        <v>4</v>
      </c>
      <c r="AN1370" t="s">
        <v>1845</v>
      </c>
      <c r="AO1370" t="s">
        <v>32</v>
      </c>
      <c r="AP1370" t="s">
        <v>33</v>
      </c>
      <c r="AQ1370">
        <v>3</v>
      </c>
      <c r="AR1370" t="s">
        <v>196</v>
      </c>
      <c r="AS1370" t="s">
        <v>1843</v>
      </c>
      <c r="AT1370" s="53">
        <v>36161</v>
      </c>
      <c r="AU1370" t="s">
        <v>254</v>
      </c>
      <c r="AV1370" t="s">
        <v>196</v>
      </c>
      <c r="AW1370" t="s">
        <v>4</v>
      </c>
      <c r="AX1370" s="53">
        <v>44249</v>
      </c>
      <c r="AY1370" t="s">
        <v>123</v>
      </c>
      <c r="AZ1370" t="s">
        <v>52</v>
      </c>
      <c r="BA1370" t="s">
        <v>53</v>
      </c>
      <c r="BB1370" t="s">
        <v>233</v>
      </c>
      <c r="BC1370" t="s">
        <v>120</v>
      </c>
      <c r="BD1370" t="s">
        <v>124</v>
      </c>
      <c r="BE1370" t="s">
        <v>120</v>
      </c>
    </row>
    <row r="1371" spans="1:57" hidden="1" x14ac:dyDescent="0.3">
      <c r="A1371" s="55">
        <v>44515</v>
      </c>
      <c r="B1371" t="s">
        <v>13</v>
      </c>
      <c r="C1371" t="s">
        <v>32</v>
      </c>
      <c r="D1371" t="s">
        <v>33</v>
      </c>
      <c r="E1371">
        <v>3</v>
      </c>
      <c r="F1371" t="s">
        <v>52</v>
      </c>
      <c r="G1371" t="s">
        <v>53</v>
      </c>
      <c r="H1371" t="s">
        <v>116</v>
      </c>
      <c r="I1371" t="s">
        <v>69</v>
      </c>
      <c r="J1371" s="55">
        <v>44514</v>
      </c>
      <c r="K1371" s="55">
        <v>44515</v>
      </c>
      <c r="L1371">
        <v>4</v>
      </c>
      <c r="M1371" t="s">
        <v>117</v>
      </c>
      <c r="N1371">
        <v>0</v>
      </c>
      <c r="O1371">
        <v>12697140</v>
      </c>
      <c r="P1371" t="s">
        <v>118</v>
      </c>
      <c r="Q1371">
        <v>3736201</v>
      </c>
      <c r="R1371">
        <v>0</v>
      </c>
      <c r="S1371">
        <v>6.8406569476000004E-2</v>
      </c>
      <c r="T1371" s="19">
        <v>1859266.9376920001</v>
      </c>
      <c r="U1371" s="19">
        <v>1694903.5106210001</v>
      </c>
      <c r="V1371" s="19">
        <f t="shared" si="21"/>
        <v>-164363.42707099998</v>
      </c>
      <c r="W1371">
        <v>-133344.76</v>
      </c>
      <c r="X1371">
        <v>0</v>
      </c>
      <c r="Y1371">
        <v>-133344.76</v>
      </c>
      <c r="Z1371">
        <v>-31018.667071</v>
      </c>
      <c r="AA1371">
        <v>1859266.9376920001</v>
      </c>
      <c r="AB1371">
        <v>-1.6683277931839999</v>
      </c>
      <c r="AC1371">
        <v>-1.279695909515</v>
      </c>
      <c r="AD1371" s="55">
        <v>44516.209247685183</v>
      </c>
      <c r="AE1371" s="55">
        <v>44516.336430868054</v>
      </c>
      <c r="AF1371">
        <v>3736201</v>
      </c>
      <c r="AG1371" t="s">
        <v>1846</v>
      </c>
      <c r="AH1371" t="s">
        <v>1847</v>
      </c>
      <c r="AI1371" t="s">
        <v>120</v>
      </c>
      <c r="AJ1371" t="s">
        <v>120</v>
      </c>
      <c r="AK1371" s="55">
        <v>44516.151273148149</v>
      </c>
      <c r="AL1371" s="55">
        <v>44516.250254629631</v>
      </c>
      <c r="AM1371" t="s">
        <v>13</v>
      </c>
      <c r="AN1371" t="s">
        <v>1848</v>
      </c>
      <c r="AO1371" t="s">
        <v>32</v>
      </c>
      <c r="AP1371" t="s">
        <v>33</v>
      </c>
      <c r="AQ1371">
        <v>3</v>
      </c>
      <c r="AR1371" t="s">
        <v>122</v>
      </c>
      <c r="AS1371" t="s">
        <v>1846</v>
      </c>
      <c r="AT1371" s="53">
        <v>36161</v>
      </c>
      <c r="AU1371" t="s">
        <v>232</v>
      </c>
      <c r="AV1371" t="s">
        <v>122</v>
      </c>
      <c r="AW1371" t="s">
        <v>13</v>
      </c>
      <c r="AX1371" s="53">
        <v>44249</v>
      </c>
      <c r="AY1371" t="s">
        <v>123</v>
      </c>
      <c r="AZ1371" t="s">
        <v>52</v>
      </c>
      <c r="BA1371" t="s">
        <v>53</v>
      </c>
      <c r="BB1371" t="s">
        <v>233</v>
      </c>
      <c r="BC1371" t="s">
        <v>120</v>
      </c>
      <c r="BD1371" t="s">
        <v>124</v>
      </c>
      <c r="BE1371" t="s">
        <v>120</v>
      </c>
    </row>
    <row r="1372" spans="1:57" hidden="1" x14ac:dyDescent="0.3">
      <c r="A1372" s="55">
        <v>44515</v>
      </c>
      <c r="B1372" t="s">
        <v>13</v>
      </c>
      <c r="C1372" t="s">
        <v>32</v>
      </c>
      <c r="D1372" t="s">
        <v>33</v>
      </c>
      <c r="E1372">
        <v>3</v>
      </c>
      <c r="F1372" t="s">
        <v>52</v>
      </c>
      <c r="G1372" t="s">
        <v>53</v>
      </c>
      <c r="H1372" t="s">
        <v>116</v>
      </c>
      <c r="I1372" t="s">
        <v>69</v>
      </c>
      <c r="J1372" s="55">
        <v>44514</v>
      </c>
      <c r="K1372" s="55">
        <v>44515</v>
      </c>
      <c r="L1372">
        <v>4</v>
      </c>
      <c r="M1372" t="s">
        <v>117</v>
      </c>
      <c r="N1372">
        <v>0</v>
      </c>
      <c r="O1372">
        <v>12697140</v>
      </c>
      <c r="P1372" t="s">
        <v>118</v>
      </c>
      <c r="Q1372">
        <v>3768211</v>
      </c>
      <c r="R1372">
        <v>0</v>
      </c>
      <c r="S1372">
        <v>0.13061268617800001</v>
      </c>
      <c r="T1372" s="19">
        <v>3550007.71</v>
      </c>
      <c r="U1372" s="19">
        <v>3332759.93</v>
      </c>
      <c r="V1372" s="19">
        <f t="shared" si="21"/>
        <v>-217247.7799999998</v>
      </c>
      <c r="W1372">
        <v>-262616.77</v>
      </c>
      <c r="X1372">
        <v>0</v>
      </c>
      <c r="Y1372">
        <v>-262616.77</v>
      </c>
      <c r="Z1372">
        <v>45368.990000000202</v>
      </c>
      <c r="AA1372">
        <v>3550007.71</v>
      </c>
      <c r="AB1372">
        <v>1.2779969427169999</v>
      </c>
      <c r="AC1372">
        <v>1.678273281716</v>
      </c>
      <c r="AD1372" s="55">
        <v>44516.209247685183</v>
      </c>
      <c r="AE1372" s="55">
        <v>44516.336430868054</v>
      </c>
      <c r="AF1372">
        <v>3768211</v>
      </c>
      <c r="AG1372" t="s">
        <v>1869</v>
      </c>
      <c r="AH1372" t="s">
        <v>1870</v>
      </c>
      <c r="AI1372" t="s">
        <v>120</v>
      </c>
      <c r="AJ1372">
        <v>0</v>
      </c>
      <c r="AK1372" s="55">
        <v>44516.151273148149</v>
      </c>
      <c r="AL1372" s="55">
        <v>44516.250254629631</v>
      </c>
      <c r="AM1372" t="s">
        <v>13</v>
      </c>
      <c r="AN1372" t="s">
        <v>1871</v>
      </c>
      <c r="AO1372" t="s">
        <v>32</v>
      </c>
      <c r="AP1372" t="s">
        <v>33</v>
      </c>
      <c r="AQ1372">
        <v>3</v>
      </c>
      <c r="AR1372" t="s">
        <v>122</v>
      </c>
      <c r="AS1372" t="s">
        <v>1869</v>
      </c>
      <c r="AT1372" s="53">
        <v>36161</v>
      </c>
      <c r="AU1372" t="s">
        <v>232</v>
      </c>
      <c r="AV1372" t="s">
        <v>122</v>
      </c>
      <c r="AW1372" t="s">
        <v>13</v>
      </c>
      <c r="AX1372" s="53">
        <v>44249</v>
      </c>
      <c r="AY1372" t="s">
        <v>123</v>
      </c>
      <c r="AZ1372" t="s">
        <v>52</v>
      </c>
      <c r="BA1372" t="s">
        <v>53</v>
      </c>
      <c r="BB1372" t="s">
        <v>233</v>
      </c>
      <c r="BC1372" t="s">
        <v>120</v>
      </c>
      <c r="BD1372" t="s">
        <v>124</v>
      </c>
      <c r="BE1372" t="s">
        <v>120</v>
      </c>
    </row>
    <row r="1373" spans="1:57" hidden="1" x14ac:dyDescent="0.3">
      <c r="A1373" s="55">
        <v>44515</v>
      </c>
      <c r="B1373" t="s">
        <v>13</v>
      </c>
      <c r="C1373" t="s">
        <v>32</v>
      </c>
      <c r="D1373" t="s">
        <v>33</v>
      </c>
      <c r="E1373">
        <v>3</v>
      </c>
      <c r="F1373" t="s">
        <v>52</v>
      </c>
      <c r="G1373" t="s">
        <v>53</v>
      </c>
      <c r="H1373" t="s">
        <v>116</v>
      </c>
      <c r="I1373" t="s">
        <v>69</v>
      </c>
      <c r="J1373" s="55">
        <v>44514</v>
      </c>
      <c r="K1373" s="55">
        <v>44515</v>
      </c>
      <c r="L1373">
        <v>4</v>
      </c>
      <c r="M1373" t="s">
        <v>117</v>
      </c>
      <c r="N1373">
        <v>0</v>
      </c>
      <c r="O1373">
        <v>12697140</v>
      </c>
      <c r="P1373" t="s">
        <v>118</v>
      </c>
      <c r="Q1373">
        <v>3769209</v>
      </c>
      <c r="R1373">
        <v>0</v>
      </c>
      <c r="S1373">
        <v>2.3282527939999999E-2</v>
      </c>
      <c r="T1373" s="19">
        <v>632811.06999999995</v>
      </c>
      <c r="U1373" s="19">
        <v>508667.63</v>
      </c>
      <c r="V1373" s="19">
        <f t="shared" si="21"/>
        <v>-124143.43999999994</v>
      </c>
      <c r="W1373">
        <v>-124259.42</v>
      </c>
      <c r="X1373">
        <v>0</v>
      </c>
      <c r="Y1373">
        <v>-124259.42</v>
      </c>
      <c r="Z1373">
        <v>115.98000000005401</v>
      </c>
      <c r="AA1373">
        <v>632811.06999999995</v>
      </c>
      <c r="AB1373">
        <v>1.8327745119999999E-2</v>
      </c>
      <c r="AC1373">
        <v>0.41362530413600002</v>
      </c>
      <c r="AD1373" s="55">
        <v>44516.209247685183</v>
      </c>
      <c r="AE1373" s="55">
        <v>44516.336430868054</v>
      </c>
      <c r="AF1373">
        <v>3769209</v>
      </c>
      <c r="AG1373" t="s">
        <v>1872</v>
      </c>
      <c r="AH1373" t="s">
        <v>1873</v>
      </c>
      <c r="AI1373" t="s">
        <v>120</v>
      </c>
      <c r="AJ1373">
        <v>0</v>
      </c>
      <c r="AK1373" s="55">
        <v>44516.151273148149</v>
      </c>
      <c r="AL1373" s="55">
        <v>44516.250254629631</v>
      </c>
      <c r="AM1373" t="s">
        <v>13</v>
      </c>
      <c r="AN1373" t="s">
        <v>1874</v>
      </c>
      <c r="AO1373" t="s">
        <v>32</v>
      </c>
      <c r="AP1373" t="s">
        <v>33</v>
      </c>
      <c r="AQ1373">
        <v>3</v>
      </c>
      <c r="AR1373" t="s">
        <v>122</v>
      </c>
      <c r="AS1373" t="s">
        <v>1872</v>
      </c>
      <c r="AT1373" s="53">
        <v>36161</v>
      </c>
      <c r="AU1373" t="s">
        <v>232</v>
      </c>
      <c r="AV1373" t="s">
        <v>122</v>
      </c>
      <c r="AW1373" t="s">
        <v>13</v>
      </c>
      <c r="AX1373" s="53">
        <v>44249</v>
      </c>
      <c r="AY1373" t="s">
        <v>123</v>
      </c>
      <c r="AZ1373" t="s">
        <v>52</v>
      </c>
      <c r="BA1373" t="s">
        <v>53</v>
      </c>
      <c r="BB1373" t="s">
        <v>233</v>
      </c>
      <c r="BC1373" t="s">
        <v>120</v>
      </c>
      <c r="BD1373" t="s">
        <v>124</v>
      </c>
      <c r="BE1373" t="s">
        <v>120</v>
      </c>
    </row>
    <row r="1374" spans="1:57" hidden="1" x14ac:dyDescent="0.3">
      <c r="A1374" s="55">
        <v>44515</v>
      </c>
      <c r="B1374" t="s">
        <v>13</v>
      </c>
      <c r="C1374" t="s">
        <v>32</v>
      </c>
      <c r="D1374" t="s">
        <v>33</v>
      </c>
      <c r="E1374">
        <v>3</v>
      </c>
      <c r="F1374" t="s">
        <v>52</v>
      </c>
      <c r="G1374" t="s">
        <v>53</v>
      </c>
      <c r="H1374" t="s">
        <v>116</v>
      </c>
      <c r="I1374" t="s">
        <v>69</v>
      </c>
      <c r="J1374" s="55">
        <v>44514</v>
      </c>
      <c r="K1374" s="55">
        <v>44515</v>
      </c>
      <c r="L1374">
        <v>4</v>
      </c>
      <c r="M1374" t="s">
        <v>117</v>
      </c>
      <c r="N1374">
        <v>0</v>
      </c>
      <c r="O1374">
        <v>12697140</v>
      </c>
      <c r="P1374" t="s">
        <v>118</v>
      </c>
      <c r="Q1374">
        <v>3769210</v>
      </c>
      <c r="R1374">
        <v>0</v>
      </c>
      <c r="S1374">
        <v>6.4984210410000002E-3</v>
      </c>
      <c r="T1374" s="19">
        <v>176624.84</v>
      </c>
      <c r="U1374" s="19">
        <v>177174.63</v>
      </c>
      <c r="V1374" s="19">
        <f t="shared" si="21"/>
        <v>549.79000000000815</v>
      </c>
      <c r="W1374">
        <v>0</v>
      </c>
      <c r="X1374">
        <v>0</v>
      </c>
      <c r="Y1374">
        <v>0</v>
      </c>
      <c r="Z1374">
        <v>549.79000000000804</v>
      </c>
      <c r="AA1374">
        <v>176624.84</v>
      </c>
      <c r="AB1374">
        <v>0.311275582755</v>
      </c>
      <c r="AC1374">
        <v>0.70773263433800004</v>
      </c>
      <c r="AD1374" s="55">
        <v>44516.209247685183</v>
      </c>
      <c r="AE1374" s="55">
        <v>44516.336430868054</v>
      </c>
      <c r="AF1374">
        <v>3769210</v>
      </c>
      <c r="AG1374" t="s">
        <v>1872</v>
      </c>
      <c r="AH1374" t="s">
        <v>1875</v>
      </c>
      <c r="AI1374" t="s">
        <v>120</v>
      </c>
      <c r="AJ1374" t="s">
        <v>120</v>
      </c>
      <c r="AK1374" s="55">
        <v>44516.151273148149</v>
      </c>
      <c r="AL1374" s="55">
        <v>44516.250254629631</v>
      </c>
      <c r="AM1374" t="s">
        <v>13</v>
      </c>
      <c r="AN1374" t="s">
        <v>1876</v>
      </c>
      <c r="AO1374" t="s">
        <v>32</v>
      </c>
      <c r="AP1374" t="s">
        <v>33</v>
      </c>
      <c r="AQ1374">
        <v>3</v>
      </c>
      <c r="AR1374" t="s">
        <v>122</v>
      </c>
      <c r="AS1374" t="s">
        <v>1872</v>
      </c>
      <c r="AT1374" s="53">
        <v>36161</v>
      </c>
      <c r="AU1374" t="s">
        <v>232</v>
      </c>
      <c r="AV1374" t="s">
        <v>122</v>
      </c>
      <c r="AW1374" t="s">
        <v>13</v>
      </c>
      <c r="AX1374" s="53">
        <v>44249</v>
      </c>
      <c r="AY1374" t="s">
        <v>123</v>
      </c>
      <c r="AZ1374" t="s">
        <v>52</v>
      </c>
      <c r="BA1374" t="s">
        <v>53</v>
      </c>
      <c r="BB1374" t="s">
        <v>233</v>
      </c>
      <c r="BC1374" t="s">
        <v>120</v>
      </c>
      <c r="BD1374" t="s">
        <v>124</v>
      </c>
      <c r="BE1374" t="s">
        <v>120</v>
      </c>
    </row>
    <row r="1375" spans="1:57" hidden="1" x14ac:dyDescent="0.3">
      <c r="A1375" s="55">
        <v>44515</v>
      </c>
      <c r="B1375" t="s">
        <v>13</v>
      </c>
      <c r="C1375" t="s">
        <v>32</v>
      </c>
      <c r="D1375" t="s">
        <v>33</v>
      </c>
      <c r="E1375">
        <v>3</v>
      </c>
      <c r="F1375" t="s">
        <v>52</v>
      </c>
      <c r="G1375" t="s">
        <v>53</v>
      </c>
      <c r="H1375" t="s">
        <v>116</v>
      </c>
      <c r="I1375" t="s">
        <v>69</v>
      </c>
      <c r="J1375" s="55">
        <v>44514</v>
      </c>
      <c r="K1375" s="55">
        <v>44515</v>
      </c>
      <c r="L1375">
        <v>4</v>
      </c>
      <c r="M1375" t="s">
        <v>117</v>
      </c>
      <c r="N1375">
        <v>0</v>
      </c>
      <c r="O1375">
        <v>12697140</v>
      </c>
      <c r="P1375" t="s">
        <v>118</v>
      </c>
      <c r="Q1375">
        <v>3778209</v>
      </c>
      <c r="R1375">
        <v>0</v>
      </c>
      <c r="S1375">
        <v>3.8212023041999998E-2</v>
      </c>
      <c r="T1375" s="19">
        <v>1038589.591744</v>
      </c>
      <c r="U1375" s="19">
        <v>913640.98267199995</v>
      </c>
      <c r="V1375" s="19">
        <f t="shared" si="21"/>
        <v>-124948.60907200002</v>
      </c>
      <c r="W1375">
        <v>-124566.97</v>
      </c>
      <c r="X1375">
        <v>0</v>
      </c>
      <c r="Y1375">
        <v>-124566.97</v>
      </c>
      <c r="Z1375">
        <v>-381.63907200002001</v>
      </c>
      <c r="AA1375">
        <v>1038589.591744</v>
      </c>
      <c r="AB1375">
        <v>-3.6745897998000002E-2</v>
      </c>
      <c r="AC1375">
        <v>0.35833474599600001</v>
      </c>
      <c r="AD1375" s="55">
        <v>44516.209247685183</v>
      </c>
      <c r="AE1375" s="55">
        <v>44516.336430868054</v>
      </c>
      <c r="AF1375">
        <v>3778209</v>
      </c>
      <c r="AG1375" t="s">
        <v>1888</v>
      </c>
      <c r="AH1375" t="s">
        <v>1889</v>
      </c>
      <c r="AI1375" t="s">
        <v>120</v>
      </c>
      <c r="AJ1375">
        <v>0</v>
      </c>
      <c r="AK1375" s="55">
        <v>44516.151238425926</v>
      </c>
      <c r="AL1375" s="55">
        <v>44516.250243055554</v>
      </c>
      <c r="AM1375" t="s">
        <v>13</v>
      </c>
      <c r="AN1375" t="s">
        <v>1890</v>
      </c>
      <c r="AO1375" t="s">
        <v>32</v>
      </c>
      <c r="AP1375" t="s">
        <v>33</v>
      </c>
      <c r="AQ1375">
        <v>3</v>
      </c>
      <c r="AR1375" t="s">
        <v>122</v>
      </c>
      <c r="AS1375" t="s">
        <v>1888</v>
      </c>
      <c r="AT1375" s="53">
        <v>36161</v>
      </c>
      <c r="AU1375" t="s">
        <v>232</v>
      </c>
      <c r="AV1375" t="s">
        <v>122</v>
      </c>
      <c r="AW1375" t="s">
        <v>13</v>
      </c>
      <c r="AX1375" s="53">
        <v>44249</v>
      </c>
      <c r="AY1375" t="s">
        <v>123</v>
      </c>
      <c r="AZ1375" t="s">
        <v>52</v>
      </c>
      <c r="BA1375" t="s">
        <v>53</v>
      </c>
      <c r="BB1375" t="s">
        <v>233</v>
      </c>
      <c r="BC1375" t="s">
        <v>120</v>
      </c>
      <c r="BD1375" t="s">
        <v>124</v>
      </c>
      <c r="BE1375" t="s">
        <v>120</v>
      </c>
    </row>
    <row r="1376" spans="1:57" hidden="1" x14ac:dyDescent="0.3">
      <c r="A1376" s="55">
        <v>44515</v>
      </c>
      <c r="B1376" t="s">
        <v>13</v>
      </c>
      <c r="C1376" t="s">
        <v>32</v>
      </c>
      <c r="D1376" t="s">
        <v>33</v>
      </c>
      <c r="E1376">
        <v>3</v>
      </c>
      <c r="F1376" t="s">
        <v>52</v>
      </c>
      <c r="G1376" t="s">
        <v>53</v>
      </c>
      <c r="H1376" t="s">
        <v>116</v>
      </c>
      <c r="I1376" t="s">
        <v>69</v>
      </c>
      <c r="J1376" s="55">
        <v>44514</v>
      </c>
      <c r="K1376" s="55">
        <v>44515</v>
      </c>
      <c r="L1376">
        <v>4</v>
      </c>
      <c r="M1376" t="s">
        <v>117</v>
      </c>
      <c r="N1376">
        <v>0</v>
      </c>
      <c r="O1376">
        <v>12697140</v>
      </c>
      <c r="P1376" t="s">
        <v>118</v>
      </c>
      <c r="Q1376">
        <v>3788211</v>
      </c>
      <c r="R1376">
        <v>0</v>
      </c>
      <c r="S1376">
        <v>7.4264508586999997E-2</v>
      </c>
      <c r="T1376" s="19">
        <v>2018483.7</v>
      </c>
      <c r="U1376" s="19">
        <v>1859284.57</v>
      </c>
      <c r="V1376" s="19">
        <f t="shared" si="21"/>
        <v>-159199.12999999989</v>
      </c>
      <c r="W1376">
        <v>-146566.41</v>
      </c>
      <c r="X1376">
        <v>0</v>
      </c>
      <c r="Y1376">
        <v>-146566.41</v>
      </c>
      <c r="Z1376">
        <v>-12632.719999999899</v>
      </c>
      <c r="AA1376">
        <v>2018483.7</v>
      </c>
      <c r="AB1376">
        <v>-0.62585196997100001</v>
      </c>
      <c r="AC1376">
        <v>-0.2331002331</v>
      </c>
      <c r="AD1376" s="55">
        <v>44516.209247685183</v>
      </c>
      <c r="AE1376" s="55">
        <v>44516.336430868054</v>
      </c>
      <c r="AF1376">
        <v>3788211</v>
      </c>
      <c r="AG1376" t="s">
        <v>1897</v>
      </c>
      <c r="AH1376" t="s">
        <v>1898</v>
      </c>
      <c r="AI1376" t="s">
        <v>120</v>
      </c>
      <c r="AJ1376" t="s">
        <v>120</v>
      </c>
      <c r="AK1376" s="55">
        <v>44516.151273148149</v>
      </c>
      <c r="AL1376" s="55">
        <v>44516.250254629631</v>
      </c>
      <c r="AM1376" t="s">
        <v>13</v>
      </c>
      <c r="AN1376">
        <v>260557103</v>
      </c>
      <c r="AO1376" t="s">
        <v>32</v>
      </c>
      <c r="AP1376" t="s">
        <v>33</v>
      </c>
      <c r="AQ1376">
        <v>3</v>
      </c>
      <c r="AR1376" t="s">
        <v>122</v>
      </c>
      <c r="AS1376" t="s">
        <v>1897</v>
      </c>
      <c r="AT1376" s="53">
        <v>36161</v>
      </c>
      <c r="AU1376" t="s">
        <v>232</v>
      </c>
      <c r="AV1376" t="s">
        <v>122</v>
      </c>
      <c r="AW1376" t="s">
        <v>13</v>
      </c>
      <c r="AX1376" s="53">
        <v>44249</v>
      </c>
      <c r="AY1376" t="s">
        <v>123</v>
      </c>
      <c r="AZ1376" t="s">
        <v>52</v>
      </c>
      <c r="BA1376" t="s">
        <v>53</v>
      </c>
      <c r="BB1376" t="s">
        <v>233</v>
      </c>
      <c r="BC1376" t="s">
        <v>120</v>
      </c>
      <c r="BD1376" t="s">
        <v>124</v>
      </c>
      <c r="BE1376" t="s">
        <v>120</v>
      </c>
    </row>
    <row r="1377" spans="1:57" hidden="1" x14ac:dyDescent="0.3">
      <c r="A1377" s="55">
        <v>44515</v>
      </c>
      <c r="B1377" t="s">
        <v>2</v>
      </c>
      <c r="C1377" t="s">
        <v>32</v>
      </c>
      <c r="D1377" t="s">
        <v>33</v>
      </c>
      <c r="E1377">
        <v>3</v>
      </c>
      <c r="F1377" t="s">
        <v>52</v>
      </c>
      <c r="G1377" t="s">
        <v>53</v>
      </c>
      <c r="H1377" t="s">
        <v>116</v>
      </c>
      <c r="I1377" t="s">
        <v>69</v>
      </c>
      <c r="J1377" s="55">
        <v>44514</v>
      </c>
      <c r="K1377" s="55">
        <v>44515</v>
      </c>
      <c r="L1377">
        <v>4</v>
      </c>
      <c r="M1377" t="s">
        <v>117</v>
      </c>
      <c r="N1377">
        <v>0</v>
      </c>
      <c r="O1377">
        <v>12697140</v>
      </c>
      <c r="P1377" t="s">
        <v>118</v>
      </c>
      <c r="Q1377">
        <v>3806218</v>
      </c>
      <c r="R1377">
        <v>0</v>
      </c>
      <c r="S1377">
        <v>6.7373058710000003E-2</v>
      </c>
      <c r="T1377" s="19">
        <v>1831176.4719492199</v>
      </c>
      <c r="U1377" s="19">
        <v>1712834.3364712901</v>
      </c>
      <c r="V1377" s="19">
        <f t="shared" si="21"/>
        <v>-118342.13547792984</v>
      </c>
      <c r="W1377">
        <v>-134914.41</v>
      </c>
      <c r="X1377">
        <v>0</v>
      </c>
      <c r="Y1377">
        <v>-134914.41</v>
      </c>
      <c r="Z1377">
        <v>16572.274522070202</v>
      </c>
      <c r="AA1377">
        <v>1831176.4719492199</v>
      </c>
      <c r="AB1377">
        <v>0.90500696005699999</v>
      </c>
      <c r="AC1377">
        <v>1.358766764641</v>
      </c>
      <c r="AD1377" s="55">
        <v>44516.209247685183</v>
      </c>
      <c r="AE1377" s="55">
        <v>44516.336430868054</v>
      </c>
      <c r="AF1377">
        <v>3806218</v>
      </c>
      <c r="AG1377" t="s">
        <v>1909</v>
      </c>
      <c r="AH1377" t="s">
        <v>1910</v>
      </c>
      <c r="AI1377" t="s">
        <v>120</v>
      </c>
      <c r="AJ1377">
        <v>0</v>
      </c>
      <c r="AK1377" s="55">
        <v>44516.151203703703</v>
      </c>
      <c r="AL1377" s="55">
        <v>44516.250243055554</v>
      </c>
      <c r="AM1377" t="s">
        <v>2</v>
      </c>
      <c r="AN1377" t="s">
        <v>1911</v>
      </c>
      <c r="AO1377" t="s">
        <v>32</v>
      </c>
      <c r="AP1377" t="s">
        <v>33</v>
      </c>
      <c r="AQ1377">
        <v>3</v>
      </c>
      <c r="AR1377" t="s">
        <v>140</v>
      </c>
      <c r="AS1377" t="s">
        <v>1909</v>
      </c>
      <c r="AT1377" s="53">
        <v>36161</v>
      </c>
      <c r="AU1377" t="s">
        <v>237</v>
      </c>
      <c r="AV1377" t="s">
        <v>140</v>
      </c>
      <c r="AW1377" t="s">
        <v>2</v>
      </c>
      <c r="AX1377" s="53">
        <v>44249</v>
      </c>
      <c r="AY1377" t="s">
        <v>123</v>
      </c>
      <c r="AZ1377" t="s">
        <v>52</v>
      </c>
      <c r="BA1377" t="s">
        <v>53</v>
      </c>
      <c r="BB1377" t="s">
        <v>233</v>
      </c>
      <c r="BC1377" t="s">
        <v>120</v>
      </c>
      <c r="BD1377" t="s">
        <v>124</v>
      </c>
      <c r="BE1377" t="s">
        <v>120</v>
      </c>
    </row>
    <row r="1378" spans="1:57" hidden="1" x14ac:dyDescent="0.3">
      <c r="A1378" s="55">
        <v>44515</v>
      </c>
      <c r="B1378" t="s">
        <v>9</v>
      </c>
      <c r="C1378" t="s">
        <v>32</v>
      </c>
      <c r="D1378" t="s">
        <v>33</v>
      </c>
      <c r="E1378">
        <v>3</v>
      </c>
      <c r="F1378" t="s">
        <v>52</v>
      </c>
      <c r="G1378" t="s">
        <v>53</v>
      </c>
      <c r="H1378" t="s">
        <v>116</v>
      </c>
      <c r="I1378" t="s">
        <v>69</v>
      </c>
      <c r="J1378" s="55">
        <v>44514</v>
      </c>
      <c r="K1378" s="55">
        <v>44515</v>
      </c>
      <c r="L1378">
        <v>4</v>
      </c>
      <c r="M1378" t="s">
        <v>117</v>
      </c>
      <c r="N1378">
        <v>0</v>
      </c>
      <c r="O1378">
        <v>12697140</v>
      </c>
      <c r="P1378" t="s">
        <v>118</v>
      </c>
      <c r="Q1378">
        <v>3811213</v>
      </c>
      <c r="R1378">
        <v>0</v>
      </c>
      <c r="S1378">
        <v>8.5248599569999993E-3</v>
      </c>
      <c r="T1378" s="19">
        <v>231702.75</v>
      </c>
      <c r="U1378" s="19">
        <v>235736.3</v>
      </c>
      <c r="V1378" s="19">
        <f t="shared" si="21"/>
        <v>4033.5499999999884</v>
      </c>
      <c r="W1378">
        <v>0</v>
      </c>
      <c r="X1378">
        <v>0</v>
      </c>
      <c r="Y1378">
        <v>0</v>
      </c>
      <c r="Z1378">
        <v>4033.5499999999902</v>
      </c>
      <c r="AA1378">
        <v>231702.75</v>
      </c>
      <c r="AB1378">
        <v>1.7408295758250001</v>
      </c>
      <c r="AC1378">
        <v>2.1981738248220002</v>
      </c>
      <c r="AD1378" s="55">
        <v>44516.209247685183</v>
      </c>
      <c r="AE1378" s="55">
        <v>44516.336430868054</v>
      </c>
      <c r="AF1378">
        <v>3811213</v>
      </c>
      <c r="AG1378" t="s">
        <v>1912</v>
      </c>
      <c r="AH1378" t="s">
        <v>1913</v>
      </c>
      <c r="AI1378" t="s">
        <v>120</v>
      </c>
      <c r="AJ1378" t="s">
        <v>120</v>
      </c>
      <c r="AK1378" s="55">
        <v>44516.151261574072</v>
      </c>
      <c r="AL1378" s="55">
        <v>44516.250254629631</v>
      </c>
      <c r="AM1378" t="s">
        <v>9</v>
      </c>
      <c r="AN1378" t="s">
        <v>1914</v>
      </c>
      <c r="AO1378" t="s">
        <v>32</v>
      </c>
      <c r="AP1378" t="s">
        <v>33</v>
      </c>
      <c r="AQ1378">
        <v>3</v>
      </c>
      <c r="AR1378" t="s">
        <v>291</v>
      </c>
      <c r="AS1378" t="s">
        <v>1912</v>
      </c>
      <c r="AT1378" s="53">
        <v>36161</v>
      </c>
      <c r="AU1378" t="s">
        <v>292</v>
      </c>
      <c r="AV1378" t="s">
        <v>291</v>
      </c>
      <c r="AW1378" t="s">
        <v>9</v>
      </c>
      <c r="AX1378" s="53">
        <v>44249</v>
      </c>
      <c r="AY1378" t="s">
        <v>123</v>
      </c>
      <c r="AZ1378" t="s">
        <v>52</v>
      </c>
      <c r="BA1378" t="s">
        <v>53</v>
      </c>
      <c r="BB1378" t="s">
        <v>233</v>
      </c>
      <c r="BC1378" t="s">
        <v>120</v>
      </c>
      <c r="BD1378" t="s">
        <v>124</v>
      </c>
      <c r="BE1378" t="s">
        <v>120</v>
      </c>
    </row>
    <row r="1379" spans="1:57" hidden="1" x14ac:dyDescent="0.3">
      <c r="A1379" s="55">
        <v>44515</v>
      </c>
      <c r="B1379" t="s">
        <v>5</v>
      </c>
      <c r="C1379" t="s">
        <v>32</v>
      </c>
      <c r="D1379" t="s">
        <v>33</v>
      </c>
      <c r="E1379">
        <v>3</v>
      </c>
      <c r="F1379" t="s">
        <v>52</v>
      </c>
      <c r="G1379" t="s">
        <v>53</v>
      </c>
      <c r="H1379" t="s">
        <v>116</v>
      </c>
      <c r="I1379" t="s">
        <v>69</v>
      </c>
      <c r="J1379" s="55">
        <v>44514</v>
      </c>
      <c r="K1379" s="55">
        <v>44515</v>
      </c>
      <c r="L1379">
        <v>4</v>
      </c>
      <c r="M1379" t="s">
        <v>117</v>
      </c>
      <c r="N1379">
        <v>0</v>
      </c>
      <c r="O1379">
        <v>12697140</v>
      </c>
      <c r="P1379" t="s">
        <v>118</v>
      </c>
      <c r="Q1379">
        <v>3843221</v>
      </c>
      <c r="R1379">
        <v>0</v>
      </c>
      <c r="S1379">
        <v>3.3046515854000001E-2</v>
      </c>
      <c r="T1379" s="19">
        <v>898192.89</v>
      </c>
      <c r="U1379" s="19">
        <v>772335.69</v>
      </c>
      <c r="V1379" s="19">
        <f t="shared" si="21"/>
        <v>-125857.20000000007</v>
      </c>
      <c r="W1379">
        <v>-127331.92</v>
      </c>
      <c r="X1379">
        <v>0</v>
      </c>
      <c r="Y1379">
        <v>-127331.92</v>
      </c>
      <c r="Z1379">
        <v>1474.71999999993</v>
      </c>
      <c r="AA1379">
        <v>898192.89</v>
      </c>
      <c r="AB1379">
        <v>0.16418744975800001</v>
      </c>
      <c r="AC1379">
        <v>0.28305701576999998</v>
      </c>
      <c r="AD1379" s="55">
        <v>44516.209247685183</v>
      </c>
      <c r="AE1379" s="55">
        <v>44516.336430868054</v>
      </c>
      <c r="AF1379">
        <v>3843221</v>
      </c>
      <c r="AG1379" t="s">
        <v>1950</v>
      </c>
      <c r="AH1379" t="s">
        <v>1951</v>
      </c>
      <c r="AI1379" t="s">
        <v>120</v>
      </c>
      <c r="AJ1379" t="s">
        <v>120</v>
      </c>
      <c r="AK1379" s="55">
        <v>44516.151203703703</v>
      </c>
      <c r="AL1379" s="55">
        <v>44516.250243055554</v>
      </c>
      <c r="AM1379" t="s">
        <v>5</v>
      </c>
      <c r="AN1379" t="s">
        <v>1952</v>
      </c>
      <c r="AO1379" t="s">
        <v>32</v>
      </c>
      <c r="AP1379" t="s">
        <v>33</v>
      </c>
      <c r="AQ1379">
        <v>3</v>
      </c>
      <c r="AR1379" t="s">
        <v>167</v>
      </c>
      <c r="AS1379" t="s">
        <v>1950</v>
      </c>
      <c r="AT1379" s="53">
        <v>36161</v>
      </c>
      <c r="AU1379" t="s">
        <v>241</v>
      </c>
      <c r="AV1379" t="s">
        <v>167</v>
      </c>
      <c r="AW1379" t="s">
        <v>5</v>
      </c>
      <c r="AX1379" s="53">
        <v>44249</v>
      </c>
      <c r="AY1379" t="s">
        <v>123</v>
      </c>
      <c r="AZ1379" t="s">
        <v>52</v>
      </c>
      <c r="BA1379" t="s">
        <v>53</v>
      </c>
      <c r="BB1379" t="s">
        <v>233</v>
      </c>
      <c r="BC1379" t="s">
        <v>120</v>
      </c>
      <c r="BD1379" t="s">
        <v>124</v>
      </c>
      <c r="BE1379" t="s">
        <v>120</v>
      </c>
    </row>
    <row r="1380" spans="1:57" hidden="1" x14ac:dyDescent="0.3">
      <c r="A1380" s="55">
        <v>44515</v>
      </c>
      <c r="B1380" t="s">
        <v>13</v>
      </c>
      <c r="C1380" t="s">
        <v>32</v>
      </c>
      <c r="D1380" t="s">
        <v>33</v>
      </c>
      <c r="E1380">
        <v>3</v>
      </c>
      <c r="F1380" t="s">
        <v>52</v>
      </c>
      <c r="G1380" t="s">
        <v>53</v>
      </c>
      <c r="H1380" t="s">
        <v>116</v>
      </c>
      <c r="I1380" t="s">
        <v>69</v>
      </c>
      <c r="J1380" s="55">
        <v>44514</v>
      </c>
      <c r="K1380" s="55">
        <v>44515</v>
      </c>
      <c r="L1380">
        <v>4</v>
      </c>
      <c r="M1380" t="s">
        <v>117</v>
      </c>
      <c r="N1380">
        <v>0</v>
      </c>
      <c r="O1380">
        <v>12697140</v>
      </c>
      <c r="P1380" t="s">
        <v>118</v>
      </c>
      <c r="Q1380">
        <v>3857217</v>
      </c>
      <c r="R1380">
        <v>0</v>
      </c>
      <c r="S1380">
        <v>1.8980798162E-2</v>
      </c>
      <c r="T1380" s="19">
        <v>515891.54</v>
      </c>
      <c r="U1380" s="19">
        <v>521603.78</v>
      </c>
      <c r="V1380" s="19">
        <f t="shared" si="21"/>
        <v>5712.2400000000489</v>
      </c>
      <c r="W1380">
        <v>0</v>
      </c>
      <c r="X1380">
        <v>0</v>
      </c>
      <c r="Y1380">
        <v>0</v>
      </c>
      <c r="Z1380">
        <v>5712.2400000000498</v>
      </c>
      <c r="AA1380">
        <v>515891.54</v>
      </c>
      <c r="AB1380">
        <v>1.1072559941569999</v>
      </c>
      <c r="AC1380">
        <v>1.506857378304</v>
      </c>
      <c r="AD1380" s="55">
        <v>44516.209247685183</v>
      </c>
      <c r="AE1380" s="55">
        <v>44516.336430868054</v>
      </c>
      <c r="AF1380">
        <v>3857217</v>
      </c>
      <c r="AG1380" t="s">
        <v>1963</v>
      </c>
      <c r="AH1380" t="s">
        <v>1964</v>
      </c>
      <c r="AI1380" t="s">
        <v>120</v>
      </c>
      <c r="AJ1380" t="s">
        <v>120</v>
      </c>
      <c r="AK1380" s="55">
        <v>44516.151273148149</v>
      </c>
      <c r="AL1380" s="55">
        <v>44516.250254629631</v>
      </c>
      <c r="AM1380" t="s">
        <v>13</v>
      </c>
      <c r="AN1380">
        <v>670002401</v>
      </c>
      <c r="AO1380" t="s">
        <v>32</v>
      </c>
      <c r="AP1380" t="s">
        <v>33</v>
      </c>
      <c r="AQ1380">
        <v>3</v>
      </c>
      <c r="AR1380" t="s">
        <v>122</v>
      </c>
      <c r="AS1380" t="s">
        <v>1963</v>
      </c>
      <c r="AT1380" s="53">
        <v>36161</v>
      </c>
      <c r="AU1380" t="s">
        <v>232</v>
      </c>
      <c r="AV1380" t="s">
        <v>122</v>
      </c>
      <c r="AW1380" t="s">
        <v>13</v>
      </c>
      <c r="AX1380" s="53">
        <v>44249</v>
      </c>
      <c r="AY1380" t="s">
        <v>123</v>
      </c>
      <c r="AZ1380" t="s">
        <v>52</v>
      </c>
      <c r="BA1380" t="s">
        <v>53</v>
      </c>
      <c r="BB1380" t="s">
        <v>233</v>
      </c>
      <c r="BC1380" t="s">
        <v>120</v>
      </c>
      <c r="BD1380" t="s">
        <v>124</v>
      </c>
      <c r="BE1380" t="s">
        <v>120</v>
      </c>
    </row>
    <row r="1381" spans="1:57" hidden="1" x14ac:dyDescent="0.3">
      <c r="A1381" s="55">
        <v>44515</v>
      </c>
      <c r="B1381" t="s">
        <v>5</v>
      </c>
      <c r="C1381" t="s">
        <v>32</v>
      </c>
      <c r="D1381" t="s">
        <v>33</v>
      </c>
      <c r="E1381">
        <v>3</v>
      </c>
      <c r="F1381" t="s">
        <v>52</v>
      </c>
      <c r="G1381" t="s">
        <v>53</v>
      </c>
      <c r="H1381" t="s">
        <v>116</v>
      </c>
      <c r="I1381" t="s">
        <v>69</v>
      </c>
      <c r="J1381" s="55">
        <v>44514</v>
      </c>
      <c r="K1381" s="55">
        <v>44515</v>
      </c>
      <c r="L1381">
        <v>4</v>
      </c>
      <c r="M1381" t="s">
        <v>117</v>
      </c>
      <c r="N1381">
        <v>0</v>
      </c>
      <c r="O1381">
        <v>12697140</v>
      </c>
      <c r="P1381" t="s">
        <v>118</v>
      </c>
      <c r="Q1381">
        <v>3857218</v>
      </c>
      <c r="R1381">
        <v>0</v>
      </c>
      <c r="S1381">
        <v>5.951933341E-2</v>
      </c>
      <c r="T1381" s="19">
        <v>1617714.930168</v>
      </c>
      <c r="U1381" s="19">
        <v>1484388.2634340001</v>
      </c>
      <c r="V1381" s="19">
        <f t="shared" si="21"/>
        <v>-133326.66673399997</v>
      </c>
      <c r="W1381">
        <v>-125976.5</v>
      </c>
      <c r="X1381">
        <v>0</v>
      </c>
      <c r="Y1381">
        <v>-125976.5</v>
      </c>
      <c r="Z1381">
        <v>-7350.1667339999703</v>
      </c>
      <c r="AA1381">
        <v>1617714.930168</v>
      </c>
      <c r="AB1381">
        <v>-0.45435488026499998</v>
      </c>
      <c r="AC1381">
        <v>-0.336218209657</v>
      </c>
      <c r="AD1381" s="55">
        <v>44516.209247685183</v>
      </c>
      <c r="AE1381" s="55">
        <v>44516.336430868054</v>
      </c>
      <c r="AF1381">
        <v>3857218</v>
      </c>
      <c r="AG1381" t="s">
        <v>1965</v>
      </c>
      <c r="AH1381" t="s">
        <v>1966</v>
      </c>
      <c r="AI1381" t="s">
        <v>120</v>
      </c>
      <c r="AJ1381">
        <v>0</v>
      </c>
      <c r="AK1381" s="55">
        <v>44516.151203703703</v>
      </c>
      <c r="AL1381" s="55">
        <v>44516.250243055554</v>
      </c>
      <c r="AM1381" t="s">
        <v>5</v>
      </c>
      <c r="AN1381" t="s">
        <v>1967</v>
      </c>
      <c r="AO1381" t="s">
        <v>32</v>
      </c>
      <c r="AP1381" t="s">
        <v>33</v>
      </c>
      <c r="AQ1381">
        <v>3</v>
      </c>
      <c r="AR1381" t="s">
        <v>167</v>
      </c>
      <c r="AS1381" t="s">
        <v>1965</v>
      </c>
      <c r="AT1381" s="53">
        <v>36161</v>
      </c>
      <c r="AU1381" t="s">
        <v>241</v>
      </c>
      <c r="AV1381" t="s">
        <v>167</v>
      </c>
      <c r="AW1381" t="s">
        <v>5</v>
      </c>
      <c r="AX1381" s="53">
        <v>44249</v>
      </c>
      <c r="AY1381" t="s">
        <v>123</v>
      </c>
      <c r="AZ1381" t="s">
        <v>52</v>
      </c>
      <c r="BA1381" t="s">
        <v>53</v>
      </c>
      <c r="BB1381" t="s">
        <v>233</v>
      </c>
      <c r="BC1381" t="s">
        <v>120</v>
      </c>
      <c r="BD1381" t="s">
        <v>124</v>
      </c>
      <c r="BE1381" t="s">
        <v>120</v>
      </c>
    </row>
    <row r="1382" spans="1:57" hidden="1" x14ac:dyDescent="0.3">
      <c r="A1382" s="55">
        <v>44515</v>
      </c>
      <c r="B1382" t="s">
        <v>11</v>
      </c>
      <c r="C1382" t="s">
        <v>32</v>
      </c>
      <c r="D1382" t="s">
        <v>33</v>
      </c>
      <c r="E1382">
        <v>3</v>
      </c>
      <c r="F1382" t="s">
        <v>52</v>
      </c>
      <c r="G1382" t="s">
        <v>53</v>
      </c>
      <c r="H1382" t="s">
        <v>116</v>
      </c>
      <c r="I1382" t="s">
        <v>69</v>
      </c>
      <c r="J1382" s="55">
        <v>44514</v>
      </c>
      <c r="K1382" s="55">
        <v>44515</v>
      </c>
      <c r="L1382">
        <v>4</v>
      </c>
      <c r="M1382" t="s">
        <v>117</v>
      </c>
      <c r="N1382">
        <v>0</v>
      </c>
      <c r="O1382">
        <v>12697140</v>
      </c>
      <c r="P1382" t="s">
        <v>118</v>
      </c>
      <c r="Q1382">
        <v>3886211</v>
      </c>
      <c r="R1382">
        <v>0</v>
      </c>
      <c r="S1382">
        <v>4.5703268258000002E-2</v>
      </c>
      <c r="T1382" s="19">
        <v>1242199.05</v>
      </c>
      <c r="U1382" s="19">
        <v>1143172.28</v>
      </c>
      <c r="V1382" s="19">
        <f t="shared" si="21"/>
        <v>-99026.770000000019</v>
      </c>
      <c r="W1382">
        <v>-129625.14</v>
      </c>
      <c r="X1382">
        <v>0</v>
      </c>
      <c r="Y1382">
        <v>-129625.14</v>
      </c>
      <c r="Z1382">
        <v>30598.37</v>
      </c>
      <c r="AA1382">
        <v>1242199.05</v>
      </c>
      <c r="AB1382">
        <v>2.4632421027850002</v>
      </c>
      <c r="AC1382">
        <v>3.122802081868</v>
      </c>
      <c r="AD1382" s="55">
        <v>44516.209247685183</v>
      </c>
      <c r="AE1382" s="55">
        <v>44516.336430868054</v>
      </c>
      <c r="AF1382">
        <v>3886211</v>
      </c>
      <c r="AG1382" t="s">
        <v>1993</v>
      </c>
      <c r="AH1382" t="s">
        <v>1994</v>
      </c>
      <c r="AI1382" t="s">
        <v>120</v>
      </c>
      <c r="AJ1382">
        <v>0</v>
      </c>
      <c r="AK1382" s="55">
        <v>44516.151261574072</v>
      </c>
      <c r="AL1382" s="55">
        <v>44516.250254629631</v>
      </c>
      <c r="AM1382" t="s">
        <v>11</v>
      </c>
      <c r="AN1382" t="s">
        <v>1995</v>
      </c>
      <c r="AO1382" t="s">
        <v>32</v>
      </c>
      <c r="AP1382" t="s">
        <v>33</v>
      </c>
      <c r="AQ1382">
        <v>3</v>
      </c>
      <c r="AR1382" t="s">
        <v>377</v>
      </c>
      <c r="AS1382" t="s">
        <v>1993</v>
      </c>
      <c r="AT1382" s="53">
        <v>36161</v>
      </c>
      <c r="AU1382" t="s">
        <v>378</v>
      </c>
      <c r="AV1382" t="s">
        <v>377</v>
      </c>
      <c r="AW1382" t="s">
        <v>11</v>
      </c>
      <c r="AX1382" s="53">
        <v>44249</v>
      </c>
      <c r="AY1382" t="s">
        <v>123</v>
      </c>
      <c r="AZ1382" t="s">
        <v>52</v>
      </c>
      <c r="BA1382" t="s">
        <v>53</v>
      </c>
      <c r="BB1382" t="s">
        <v>233</v>
      </c>
      <c r="BC1382" t="s">
        <v>120</v>
      </c>
      <c r="BD1382" t="s">
        <v>124</v>
      </c>
      <c r="BE1382" t="s">
        <v>120</v>
      </c>
    </row>
    <row r="1383" spans="1:57" hidden="1" x14ac:dyDescent="0.3">
      <c r="A1383" s="55">
        <v>44515</v>
      </c>
      <c r="B1383" t="s">
        <v>11</v>
      </c>
      <c r="C1383" t="s">
        <v>32</v>
      </c>
      <c r="D1383" t="s">
        <v>33</v>
      </c>
      <c r="E1383">
        <v>3</v>
      </c>
      <c r="F1383" t="s">
        <v>52</v>
      </c>
      <c r="G1383" t="s">
        <v>53</v>
      </c>
      <c r="H1383" t="s">
        <v>116</v>
      </c>
      <c r="I1383" t="s">
        <v>69</v>
      </c>
      <c r="J1383" s="55">
        <v>44514</v>
      </c>
      <c r="K1383" s="55">
        <v>44515</v>
      </c>
      <c r="L1383">
        <v>4</v>
      </c>
      <c r="M1383" t="s">
        <v>117</v>
      </c>
      <c r="N1383">
        <v>0</v>
      </c>
      <c r="O1383">
        <v>12697140</v>
      </c>
      <c r="P1383" t="s">
        <v>118</v>
      </c>
      <c r="Q1383">
        <v>3886221</v>
      </c>
      <c r="R1383">
        <v>0</v>
      </c>
      <c r="S1383">
        <v>1.5000534572000001E-2</v>
      </c>
      <c r="T1383" s="19">
        <v>407709.35</v>
      </c>
      <c r="U1383" s="19">
        <v>397619.26</v>
      </c>
      <c r="V1383" s="19">
        <f t="shared" si="21"/>
        <v>-10090.089999999967</v>
      </c>
      <c r="W1383">
        <v>0</v>
      </c>
      <c r="X1383">
        <v>0</v>
      </c>
      <c r="Y1383">
        <v>0</v>
      </c>
      <c r="Z1383">
        <v>-10090.09</v>
      </c>
      <c r="AA1383">
        <v>407709.35</v>
      </c>
      <c r="AB1383">
        <v>-2.4748242835249998</v>
      </c>
      <c r="AC1383">
        <v>-1.8470511989630001</v>
      </c>
      <c r="AD1383" s="55">
        <v>44516.209247685183</v>
      </c>
      <c r="AE1383" s="55">
        <v>44516.336430868054</v>
      </c>
      <c r="AF1383">
        <v>3886221</v>
      </c>
      <c r="AG1383" t="s">
        <v>1996</v>
      </c>
      <c r="AH1383" t="s">
        <v>596</v>
      </c>
      <c r="AI1383" t="s">
        <v>120</v>
      </c>
      <c r="AJ1383">
        <v>0</v>
      </c>
      <c r="AK1383" s="55">
        <v>44516.151261574072</v>
      </c>
      <c r="AL1383" s="55">
        <v>44516.250254629631</v>
      </c>
      <c r="AM1383" t="s">
        <v>11</v>
      </c>
      <c r="AN1383" t="s">
        <v>1997</v>
      </c>
      <c r="AO1383" t="s">
        <v>32</v>
      </c>
      <c r="AP1383" t="s">
        <v>33</v>
      </c>
      <c r="AQ1383">
        <v>3</v>
      </c>
      <c r="AR1383" t="s">
        <v>377</v>
      </c>
      <c r="AS1383" t="s">
        <v>1996</v>
      </c>
      <c r="AT1383" s="53">
        <v>36161</v>
      </c>
      <c r="AU1383" t="s">
        <v>378</v>
      </c>
      <c r="AV1383" t="s">
        <v>377</v>
      </c>
      <c r="AW1383" t="s">
        <v>11</v>
      </c>
      <c r="AX1383" s="53">
        <v>44249</v>
      </c>
      <c r="AY1383" t="s">
        <v>123</v>
      </c>
      <c r="AZ1383" t="s">
        <v>52</v>
      </c>
      <c r="BA1383" t="s">
        <v>53</v>
      </c>
      <c r="BB1383" t="s">
        <v>233</v>
      </c>
      <c r="BC1383" t="s">
        <v>120</v>
      </c>
      <c r="BD1383" t="s">
        <v>124</v>
      </c>
      <c r="BE1383" t="s">
        <v>120</v>
      </c>
    </row>
    <row r="1384" spans="1:57" hidden="1" x14ac:dyDescent="0.3">
      <c r="A1384" s="55">
        <v>44515</v>
      </c>
      <c r="B1384" t="s">
        <v>4</v>
      </c>
      <c r="C1384" t="s">
        <v>32</v>
      </c>
      <c r="D1384" t="s">
        <v>33</v>
      </c>
      <c r="E1384">
        <v>3</v>
      </c>
      <c r="F1384" t="s">
        <v>52</v>
      </c>
      <c r="G1384" t="s">
        <v>53</v>
      </c>
      <c r="H1384" t="s">
        <v>116</v>
      </c>
      <c r="I1384" t="s">
        <v>69</v>
      </c>
      <c r="J1384" s="55">
        <v>44514</v>
      </c>
      <c r="K1384" s="55">
        <v>44515</v>
      </c>
      <c r="L1384">
        <v>4</v>
      </c>
      <c r="M1384" t="s">
        <v>117</v>
      </c>
      <c r="N1384">
        <v>0</v>
      </c>
      <c r="O1384">
        <v>12697140</v>
      </c>
      <c r="P1384" t="s">
        <v>118</v>
      </c>
      <c r="Q1384">
        <v>3894240</v>
      </c>
      <c r="R1384">
        <v>0</v>
      </c>
      <c r="S1384">
        <v>1.1449444735E-2</v>
      </c>
      <c r="T1384" s="19">
        <v>311191.95441358502</v>
      </c>
      <c r="U1384" s="19">
        <v>315722.45150356001</v>
      </c>
      <c r="V1384" s="19">
        <f t="shared" si="21"/>
        <v>4530.4970899749896</v>
      </c>
      <c r="W1384">
        <v>0</v>
      </c>
      <c r="X1384">
        <v>0</v>
      </c>
      <c r="Y1384">
        <v>0</v>
      </c>
      <c r="Z1384">
        <v>4530.4970899749896</v>
      </c>
      <c r="AA1384">
        <v>311191.95441358502</v>
      </c>
      <c r="AB1384">
        <v>1.455852899061</v>
      </c>
      <c r="AC1384">
        <v>2.0708807886099998</v>
      </c>
      <c r="AD1384" s="55">
        <v>44516.209247685183</v>
      </c>
      <c r="AE1384" s="55">
        <v>44516.336430868054</v>
      </c>
      <c r="AF1384">
        <v>3894240</v>
      </c>
      <c r="AG1384" t="s">
        <v>1998</v>
      </c>
      <c r="AH1384" t="s">
        <v>1999</v>
      </c>
      <c r="AI1384" t="s">
        <v>120</v>
      </c>
      <c r="AJ1384" t="s">
        <v>120</v>
      </c>
      <c r="AK1384" s="55">
        <v>44516.151192129626</v>
      </c>
      <c r="AL1384" s="55">
        <v>44516.250243055554</v>
      </c>
      <c r="AM1384" t="s">
        <v>4</v>
      </c>
      <c r="AN1384" t="s">
        <v>2000</v>
      </c>
      <c r="AO1384" t="s">
        <v>32</v>
      </c>
      <c r="AP1384" t="s">
        <v>33</v>
      </c>
      <c r="AQ1384">
        <v>3</v>
      </c>
      <c r="AR1384" t="s">
        <v>206</v>
      </c>
      <c r="AS1384" t="s">
        <v>1998</v>
      </c>
      <c r="AT1384" s="53">
        <v>36161</v>
      </c>
      <c r="AU1384" t="s">
        <v>243</v>
      </c>
      <c r="AV1384" t="s">
        <v>206</v>
      </c>
      <c r="AW1384" t="s">
        <v>4</v>
      </c>
      <c r="AX1384" s="53">
        <v>44249</v>
      </c>
      <c r="AY1384" t="s">
        <v>123</v>
      </c>
      <c r="AZ1384" t="s">
        <v>52</v>
      </c>
      <c r="BA1384" t="s">
        <v>53</v>
      </c>
      <c r="BB1384" t="s">
        <v>233</v>
      </c>
      <c r="BC1384" t="s">
        <v>120</v>
      </c>
      <c r="BD1384" t="s">
        <v>124</v>
      </c>
      <c r="BE1384" t="s">
        <v>120</v>
      </c>
    </row>
    <row r="1385" spans="1:57" hidden="1" x14ac:dyDescent="0.3">
      <c r="A1385" s="55">
        <v>44515</v>
      </c>
      <c r="B1385" t="s">
        <v>13</v>
      </c>
      <c r="C1385" t="s">
        <v>32</v>
      </c>
      <c r="D1385" t="s">
        <v>33</v>
      </c>
      <c r="E1385">
        <v>3</v>
      </c>
      <c r="F1385" t="s">
        <v>52</v>
      </c>
      <c r="G1385" t="s">
        <v>53</v>
      </c>
      <c r="H1385" t="s">
        <v>116</v>
      </c>
      <c r="I1385" t="s">
        <v>69</v>
      </c>
      <c r="J1385" s="55">
        <v>44514</v>
      </c>
      <c r="K1385" s="55">
        <v>44515</v>
      </c>
      <c r="L1385">
        <v>4</v>
      </c>
      <c r="M1385" t="s">
        <v>117</v>
      </c>
      <c r="N1385">
        <v>0</v>
      </c>
      <c r="O1385">
        <v>12697140</v>
      </c>
      <c r="P1385" t="s">
        <v>118</v>
      </c>
      <c r="Q1385">
        <v>3894342</v>
      </c>
      <c r="R1385">
        <v>0</v>
      </c>
      <c r="S1385">
        <v>9.0867218038999997E-2</v>
      </c>
      <c r="T1385" s="19">
        <v>2469739.61</v>
      </c>
      <c r="U1385" s="19">
        <v>2203999.79</v>
      </c>
      <c r="V1385" s="19">
        <f t="shared" si="21"/>
        <v>-265739.81999999983</v>
      </c>
      <c r="W1385">
        <v>-173689.52</v>
      </c>
      <c r="X1385">
        <v>0</v>
      </c>
      <c r="Y1385">
        <v>-173689.52</v>
      </c>
      <c r="Z1385">
        <v>-92050.299999999799</v>
      </c>
      <c r="AA1385">
        <v>2469739.61</v>
      </c>
      <c r="AB1385">
        <v>-3.7271257110380001</v>
      </c>
      <c r="AC1385">
        <v>-3.346631205674</v>
      </c>
      <c r="AD1385" s="55">
        <v>44516.209247685183</v>
      </c>
      <c r="AE1385" s="55">
        <v>44516.336430868054</v>
      </c>
      <c r="AF1385">
        <v>3894342</v>
      </c>
      <c r="AG1385" t="s">
        <v>2001</v>
      </c>
      <c r="AH1385" t="s">
        <v>2002</v>
      </c>
      <c r="AI1385" t="s">
        <v>120</v>
      </c>
      <c r="AJ1385" t="s">
        <v>120</v>
      </c>
      <c r="AK1385" s="55">
        <v>44516.151284722226</v>
      </c>
      <c r="AL1385" s="55">
        <v>44516.250254629631</v>
      </c>
      <c r="AM1385" t="s">
        <v>13</v>
      </c>
      <c r="AN1385" t="s">
        <v>2003</v>
      </c>
      <c r="AO1385" t="s">
        <v>32</v>
      </c>
      <c r="AP1385" t="s">
        <v>33</v>
      </c>
      <c r="AQ1385">
        <v>3</v>
      </c>
      <c r="AR1385" t="s">
        <v>122</v>
      </c>
      <c r="AS1385" t="s">
        <v>2001</v>
      </c>
      <c r="AT1385" s="53">
        <v>36161</v>
      </c>
      <c r="AU1385" t="s">
        <v>232</v>
      </c>
      <c r="AV1385" t="s">
        <v>122</v>
      </c>
      <c r="AW1385" t="s">
        <v>13</v>
      </c>
      <c r="AX1385" s="53">
        <v>44249</v>
      </c>
      <c r="AY1385" t="s">
        <v>123</v>
      </c>
      <c r="AZ1385" t="s">
        <v>52</v>
      </c>
      <c r="BA1385" t="s">
        <v>53</v>
      </c>
      <c r="BB1385" t="s">
        <v>233</v>
      </c>
      <c r="BC1385" t="s">
        <v>120</v>
      </c>
      <c r="BD1385" t="s">
        <v>124</v>
      </c>
      <c r="BE1385" t="s">
        <v>120</v>
      </c>
    </row>
    <row r="1386" spans="1:57" hidden="1" x14ac:dyDescent="0.3">
      <c r="A1386" s="55">
        <v>44515</v>
      </c>
      <c r="B1386" t="s">
        <v>13</v>
      </c>
      <c r="C1386" t="s">
        <v>32</v>
      </c>
      <c r="D1386" t="s">
        <v>33</v>
      </c>
      <c r="E1386">
        <v>3</v>
      </c>
      <c r="F1386" t="s">
        <v>52</v>
      </c>
      <c r="G1386" t="s">
        <v>53</v>
      </c>
      <c r="H1386" t="s">
        <v>116</v>
      </c>
      <c r="I1386" t="s">
        <v>69</v>
      </c>
      <c r="J1386" s="55">
        <v>44514</v>
      </c>
      <c r="K1386" s="55">
        <v>44515</v>
      </c>
      <c r="L1386">
        <v>4</v>
      </c>
      <c r="M1386" t="s">
        <v>117</v>
      </c>
      <c r="N1386">
        <v>0</v>
      </c>
      <c r="O1386">
        <v>12697140</v>
      </c>
      <c r="P1386" t="s">
        <v>118</v>
      </c>
      <c r="Q1386">
        <v>3894440</v>
      </c>
      <c r="R1386">
        <v>0</v>
      </c>
      <c r="S1386">
        <v>5.2513371699E-2</v>
      </c>
      <c r="T1386" s="19">
        <v>1427295.31</v>
      </c>
      <c r="U1386" s="19">
        <v>1293356.04</v>
      </c>
      <c r="V1386" s="19">
        <f t="shared" si="21"/>
        <v>-133939.27000000002</v>
      </c>
      <c r="W1386">
        <v>-125274.51</v>
      </c>
      <c r="X1386">
        <v>0</v>
      </c>
      <c r="Y1386">
        <v>-125274.51</v>
      </c>
      <c r="Z1386">
        <v>-8664.7600000000202</v>
      </c>
      <c r="AA1386">
        <v>1427295.31</v>
      </c>
      <c r="AB1386">
        <v>-0.60707549021499996</v>
      </c>
      <c r="AC1386">
        <v>-0.21424940082800001</v>
      </c>
      <c r="AD1386" s="55">
        <v>44516.209247685183</v>
      </c>
      <c r="AE1386" s="55">
        <v>44516.336430868054</v>
      </c>
      <c r="AF1386">
        <v>3894440</v>
      </c>
      <c r="AG1386" t="s">
        <v>2004</v>
      </c>
      <c r="AH1386" t="s">
        <v>2005</v>
      </c>
      <c r="AI1386" t="s">
        <v>120</v>
      </c>
      <c r="AJ1386" t="s">
        <v>120</v>
      </c>
      <c r="AK1386" s="55">
        <v>44516.151273148149</v>
      </c>
      <c r="AL1386" s="55">
        <v>44516.250254629631</v>
      </c>
      <c r="AM1386" t="s">
        <v>13</v>
      </c>
      <c r="AN1386" t="s">
        <v>2006</v>
      </c>
      <c r="AO1386" t="s">
        <v>32</v>
      </c>
      <c r="AP1386" t="s">
        <v>33</v>
      </c>
      <c r="AQ1386">
        <v>3</v>
      </c>
      <c r="AR1386" t="s">
        <v>122</v>
      </c>
      <c r="AS1386" t="s">
        <v>2004</v>
      </c>
      <c r="AT1386" s="53">
        <v>36161</v>
      </c>
      <c r="AU1386" t="s">
        <v>232</v>
      </c>
      <c r="AV1386" t="s">
        <v>122</v>
      </c>
      <c r="AW1386" t="s">
        <v>13</v>
      </c>
      <c r="AX1386" s="53">
        <v>44249</v>
      </c>
      <c r="AY1386" t="s">
        <v>123</v>
      </c>
      <c r="AZ1386" t="s">
        <v>52</v>
      </c>
      <c r="BA1386" t="s">
        <v>53</v>
      </c>
      <c r="BB1386" t="s">
        <v>233</v>
      </c>
      <c r="BC1386" t="s">
        <v>120</v>
      </c>
      <c r="BD1386" t="s">
        <v>124</v>
      </c>
      <c r="BE1386" t="s">
        <v>120</v>
      </c>
    </row>
    <row r="1387" spans="1:57" hidden="1" x14ac:dyDescent="0.3">
      <c r="A1387" s="55">
        <v>44515</v>
      </c>
      <c r="B1387" t="s">
        <v>13</v>
      </c>
      <c r="C1387" t="s">
        <v>32</v>
      </c>
      <c r="D1387" t="s">
        <v>33</v>
      </c>
      <c r="E1387">
        <v>3</v>
      </c>
      <c r="F1387" t="s">
        <v>52</v>
      </c>
      <c r="G1387" t="s">
        <v>53</v>
      </c>
      <c r="H1387" t="s">
        <v>116</v>
      </c>
      <c r="I1387" t="s">
        <v>69</v>
      </c>
      <c r="J1387" s="55">
        <v>44514</v>
      </c>
      <c r="K1387" s="55">
        <v>44515</v>
      </c>
      <c r="L1387">
        <v>4</v>
      </c>
      <c r="M1387" t="s">
        <v>117</v>
      </c>
      <c r="N1387">
        <v>0</v>
      </c>
      <c r="O1387">
        <v>12697140</v>
      </c>
      <c r="P1387" t="s">
        <v>118</v>
      </c>
      <c r="Q1387">
        <v>3894479</v>
      </c>
      <c r="R1387">
        <v>0</v>
      </c>
      <c r="S1387">
        <v>5.2445996671E-2</v>
      </c>
      <c r="T1387" s="19">
        <v>1425464.08</v>
      </c>
      <c r="U1387" s="19">
        <v>1280101.48</v>
      </c>
      <c r="V1387" s="19">
        <f t="shared" si="21"/>
        <v>-145362.60000000009</v>
      </c>
      <c r="W1387">
        <v>-127376.78</v>
      </c>
      <c r="X1387">
        <v>0</v>
      </c>
      <c r="Y1387">
        <v>-127376.78</v>
      </c>
      <c r="Z1387">
        <v>-17985.820000000102</v>
      </c>
      <c r="AA1387">
        <v>1425464.08</v>
      </c>
      <c r="AB1387">
        <v>-1.261751892058</v>
      </c>
      <c r="AC1387">
        <v>-0.87151350493099999</v>
      </c>
      <c r="AD1387" s="55">
        <v>44516.209247685183</v>
      </c>
      <c r="AE1387" s="55">
        <v>44516.336430868054</v>
      </c>
      <c r="AF1387">
        <v>3894479</v>
      </c>
      <c r="AG1387" t="s">
        <v>2007</v>
      </c>
      <c r="AH1387" t="s">
        <v>2008</v>
      </c>
      <c r="AI1387" t="s">
        <v>120</v>
      </c>
      <c r="AJ1387" t="s">
        <v>120</v>
      </c>
      <c r="AK1387" s="55">
        <v>44516.151273148149</v>
      </c>
      <c r="AL1387" s="55">
        <v>44516.250254629631</v>
      </c>
      <c r="AM1387" t="s">
        <v>13</v>
      </c>
      <c r="AN1387" t="s">
        <v>2009</v>
      </c>
      <c r="AO1387" t="s">
        <v>32</v>
      </c>
      <c r="AP1387" t="s">
        <v>33</v>
      </c>
      <c r="AQ1387">
        <v>3</v>
      </c>
      <c r="AR1387" t="s">
        <v>122</v>
      </c>
      <c r="AS1387" t="s">
        <v>2007</v>
      </c>
      <c r="AT1387" s="53">
        <v>36161</v>
      </c>
      <c r="AU1387" t="s">
        <v>232</v>
      </c>
      <c r="AV1387" t="s">
        <v>122</v>
      </c>
      <c r="AW1387" t="s">
        <v>13</v>
      </c>
      <c r="AX1387" s="53">
        <v>44249</v>
      </c>
      <c r="AY1387" t="s">
        <v>123</v>
      </c>
      <c r="AZ1387" t="s">
        <v>52</v>
      </c>
      <c r="BA1387" t="s">
        <v>53</v>
      </c>
      <c r="BB1387" t="s">
        <v>233</v>
      </c>
      <c r="BC1387" t="s">
        <v>120</v>
      </c>
      <c r="BD1387" t="s">
        <v>124</v>
      </c>
      <c r="BE1387" t="s">
        <v>120</v>
      </c>
    </row>
    <row r="1388" spans="1:57" hidden="1" x14ac:dyDescent="0.3">
      <c r="A1388" s="55">
        <v>44515</v>
      </c>
      <c r="B1388" t="s">
        <v>13</v>
      </c>
      <c r="C1388" t="s">
        <v>32</v>
      </c>
      <c r="D1388" t="s">
        <v>33</v>
      </c>
      <c r="E1388">
        <v>3</v>
      </c>
      <c r="F1388" t="s">
        <v>52</v>
      </c>
      <c r="G1388" t="s">
        <v>53</v>
      </c>
      <c r="H1388" t="s">
        <v>116</v>
      </c>
      <c r="I1388" t="s">
        <v>69</v>
      </c>
      <c r="J1388" s="55">
        <v>44514</v>
      </c>
      <c r="K1388" s="55">
        <v>44515</v>
      </c>
      <c r="L1388">
        <v>4</v>
      </c>
      <c r="M1388" t="s">
        <v>117</v>
      </c>
      <c r="N1388">
        <v>0</v>
      </c>
      <c r="O1388">
        <v>12697140</v>
      </c>
      <c r="P1388" t="s">
        <v>118</v>
      </c>
      <c r="Q1388">
        <v>3894517</v>
      </c>
      <c r="R1388">
        <v>0</v>
      </c>
      <c r="S1388">
        <v>1.3897208560999999E-2</v>
      </c>
      <c r="T1388" s="19">
        <v>377721.33</v>
      </c>
      <c r="U1388" s="19">
        <v>370937.24</v>
      </c>
      <c r="V1388" s="19">
        <f t="shared" si="21"/>
        <v>-6784.0900000000256</v>
      </c>
      <c r="W1388">
        <v>0</v>
      </c>
      <c r="X1388">
        <v>0</v>
      </c>
      <c r="Y1388">
        <v>0</v>
      </c>
      <c r="Z1388">
        <v>-6784.0900000000302</v>
      </c>
      <c r="AA1388">
        <v>377721.33</v>
      </c>
      <c r="AB1388">
        <v>-1.79605689729</v>
      </c>
      <c r="AC1388">
        <v>-1.4079288625419999</v>
      </c>
      <c r="AD1388" s="55">
        <v>44516.209247685183</v>
      </c>
      <c r="AE1388" s="55">
        <v>44516.336430868054</v>
      </c>
      <c r="AF1388">
        <v>3894517</v>
      </c>
      <c r="AG1388" t="s">
        <v>2010</v>
      </c>
      <c r="AH1388" t="s">
        <v>2011</v>
      </c>
      <c r="AI1388" t="s">
        <v>120</v>
      </c>
      <c r="AJ1388">
        <v>0</v>
      </c>
      <c r="AK1388" s="55">
        <v>44516.151273148149</v>
      </c>
      <c r="AL1388" s="55">
        <v>44516.250254629631</v>
      </c>
      <c r="AM1388" t="s">
        <v>13</v>
      </c>
      <c r="AN1388" t="s">
        <v>2012</v>
      </c>
      <c r="AO1388" t="s">
        <v>32</v>
      </c>
      <c r="AP1388" t="s">
        <v>33</v>
      </c>
      <c r="AQ1388">
        <v>3</v>
      </c>
      <c r="AR1388" t="s">
        <v>122</v>
      </c>
      <c r="AS1388" t="s">
        <v>2010</v>
      </c>
      <c r="AT1388" s="53">
        <v>36161</v>
      </c>
      <c r="AU1388" t="s">
        <v>232</v>
      </c>
      <c r="AV1388" t="s">
        <v>122</v>
      </c>
      <c r="AW1388" t="s">
        <v>13</v>
      </c>
      <c r="AX1388" s="53">
        <v>44249</v>
      </c>
      <c r="AY1388" t="s">
        <v>123</v>
      </c>
      <c r="AZ1388" t="s">
        <v>52</v>
      </c>
      <c r="BA1388" t="s">
        <v>53</v>
      </c>
      <c r="BB1388" t="s">
        <v>233</v>
      </c>
      <c r="BC1388" t="s">
        <v>120</v>
      </c>
      <c r="BD1388" t="s">
        <v>124</v>
      </c>
      <c r="BE1388" t="s">
        <v>120</v>
      </c>
    </row>
    <row r="1389" spans="1:57" hidden="1" x14ac:dyDescent="0.3">
      <c r="A1389" s="55">
        <v>44515</v>
      </c>
      <c r="B1389" t="s">
        <v>13</v>
      </c>
      <c r="C1389" t="s">
        <v>32</v>
      </c>
      <c r="D1389" t="s">
        <v>33</v>
      </c>
      <c r="E1389">
        <v>3</v>
      </c>
      <c r="F1389" t="s">
        <v>52</v>
      </c>
      <c r="G1389" t="s">
        <v>53</v>
      </c>
      <c r="H1389" t="s">
        <v>116</v>
      </c>
      <c r="I1389" t="s">
        <v>69</v>
      </c>
      <c r="J1389" s="55">
        <v>44514</v>
      </c>
      <c r="K1389" s="55">
        <v>44515</v>
      </c>
      <c r="L1389">
        <v>4</v>
      </c>
      <c r="M1389" t="s">
        <v>117</v>
      </c>
      <c r="N1389">
        <v>0</v>
      </c>
      <c r="O1389">
        <v>12697140</v>
      </c>
      <c r="P1389" t="s">
        <v>118</v>
      </c>
      <c r="Q1389">
        <v>3894559</v>
      </c>
      <c r="R1389">
        <v>0</v>
      </c>
      <c r="S1389">
        <v>8.4550620867999998E-2</v>
      </c>
      <c r="T1389" s="19">
        <v>2298056.6800000002</v>
      </c>
      <c r="U1389" s="19">
        <v>2194048.06</v>
      </c>
      <c r="V1389" s="19">
        <f t="shared" si="21"/>
        <v>-104008.62000000011</v>
      </c>
      <c r="W1389">
        <v>-172967.24</v>
      </c>
      <c r="X1389">
        <v>0</v>
      </c>
      <c r="Y1389">
        <v>-172967.24</v>
      </c>
      <c r="Z1389">
        <v>68958.619999999893</v>
      </c>
      <c r="AA1389">
        <v>2298056.6800000002</v>
      </c>
      <c r="AB1389">
        <v>3.000736256862</v>
      </c>
      <c r="AC1389">
        <v>3.4078212290500001</v>
      </c>
      <c r="AD1389" s="55">
        <v>44516.209247685183</v>
      </c>
      <c r="AE1389" s="55">
        <v>44516.336430868054</v>
      </c>
      <c r="AF1389">
        <v>3894559</v>
      </c>
      <c r="AG1389" t="s">
        <v>2013</v>
      </c>
      <c r="AH1389" t="s">
        <v>2014</v>
      </c>
      <c r="AI1389" t="s">
        <v>120</v>
      </c>
      <c r="AJ1389" t="s">
        <v>120</v>
      </c>
      <c r="AK1389" s="55">
        <v>44516.151284722226</v>
      </c>
      <c r="AL1389" s="55">
        <v>44516.250254629631</v>
      </c>
      <c r="AM1389" t="s">
        <v>13</v>
      </c>
      <c r="AN1389" t="s">
        <v>2015</v>
      </c>
      <c r="AO1389" t="s">
        <v>32</v>
      </c>
      <c r="AP1389" t="s">
        <v>33</v>
      </c>
      <c r="AQ1389">
        <v>3</v>
      </c>
      <c r="AR1389" t="s">
        <v>122</v>
      </c>
      <c r="AS1389" t="s">
        <v>2013</v>
      </c>
      <c r="AT1389" s="53">
        <v>36161</v>
      </c>
      <c r="AU1389" t="s">
        <v>232</v>
      </c>
      <c r="AV1389" t="s">
        <v>122</v>
      </c>
      <c r="AW1389" t="s">
        <v>13</v>
      </c>
      <c r="AX1389" s="53">
        <v>44249</v>
      </c>
      <c r="AY1389" t="s">
        <v>123</v>
      </c>
      <c r="AZ1389" t="s">
        <v>52</v>
      </c>
      <c r="BA1389" t="s">
        <v>53</v>
      </c>
      <c r="BB1389" t="s">
        <v>233</v>
      </c>
      <c r="BC1389" t="s">
        <v>120</v>
      </c>
      <c r="BD1389" t="s">
        <v>124</v>
      </c>
      <c r="BE1389" t="s">
        <v>120</v>
      </c>
    </row>
    <row r="1390" spans="1:57" hidden="1" x14ac:dyDescent="0.3">
      <c r="A1390" s="55">
        <v>44515</v>
      </c>
      <c r="B1390" t="s">
        <v>8</v>
      </c>
      <c r="C1390" t="s">
        <v>32</v>
      </c>
      <c r="D1390" t="s">
        <v>33</v>
      </c>
      <c r="E1390">
        <v>3</v>
      </c>
      <c r="F1390" t="s">
        <v>52</v>
      </c>
      <c r="G1390" t="s">
        <v>53</v>
      </c>
      <c r="H1390" t="s">
        <v>116</v>
      </c>
      <c r="I1390" t="s">
        <v>69</v>
      </c>
      <c r="J1390" s="55">
        <v>44514</v>
      </c>
      <c r="K1390" s="55">
        <v>44515</v>
      </c>
      <c r="L1390">
        <v>4</v>
      </c>
      <c r="M1390" t="s">
        <v>117</v>
      </c>
      <c r="N1390">
        <v>0</v>
      </c>
      <c r="O1390">
        <v>12697140</v>
      </c>
      <c r="P1390" t="s">
        <v>118</v>
      </c>
      <c r="Q1390">
        <v>3894566</v>
      </c>
      <c r="R1390">
        <v>0</v>
      </c>
      <c r="S1390">
        <v>1.1107395341E-2</v>
      </c>
      <c r="T1390" s="19">
        <v>301895.17</v>
      </c>
      <c r="U1390" s="19">
        <v>312082.3</v>
      </c>
      <c r="V1390" s="19">
        <f t="shared" si="21"/>
        <v>10187.130000000005</v>
      </c>
      <c r="W1390">
        <v>0</v>
      </c>
      <c r="X1390">
        <v>0</v>
      </c>
      <c r="Y1390">
        <v>0</v>
      </c>
      <c r="Z1390">
        <v>10187.129999999999</v>
      </c>
      <c r="AA1390">
        <v>301895.17</v>
      </c>
      <c r="AB1390">
        <v>3.374393170981</v>
      </c>
      <c r="AC1390">
        <v>3.8011695906430001</v>
      </c>
      <c r="AD1390" s="55">
        <v>44516.209247685183</v>
      </c>
      <c r="AE1390" s="55">
        <v>44516.336430868054</v>
      </c>
      <c r="AF1390">
        <v>3894566</v>
      </c>
      <c r="AG1390" t="s">
        <v>2016</v>
      </c>
      <c r="AH1390">
        <v>4385</v>
      </c>
      <c r="AI1390" t="s">
        <v>120</v>
      </c>
      <c r="AJ1390" t="s">
        <v>120</v>
      </c>
      <c r="AK1390" s="55">
        <v>44516.151226851849</v>
      </c>
      <c r="AL1390" s="55">
        <v>44516.250243055554</v>
      </c>
      <c r="AM1390" t="s">
        <v>8</v>
      </c>
      <c r="AN1390" t="s">
        <v>2017</v>
      </c>
      <c r="AO1390" t="s">
        <v>32</v>
      </c>
      <c r="AP1390" t="s">
        <v>33</v>
      </c>
      <c r="AQ1390">
        <v>3</v>
      </c>
      <c r="AR1390" t="s">
        <v>161</v>
      </c>
      <c r="AS1390" t="s">
        <v>2016</v>
      </c>
      <c r="AT1390" s="53">
        <v>36161</v>
      </c>
      <c r="AU1390" t="s">
        <v>240</v>
      </c>
      <c r="AV1390" t="s">
        <v>161</v>
      </c>
      <c r="AW1390" t="s">
        <v>8</v>
      </c>
      <c r="AX1390" s="53">
        <v>44249</v>
      </c>
      <c r="AY1390" t="s">
        <v>123</v>
      </c>
      <c r="AZ1390" t="s">
        <v>52</v>
      </c>
      <c r="BA1390" t="s">
        <v>53</v>
      </c>
      <c r="BB1390" t="s">
        <v>233</v>
      </c>
      <c r="BC1390" t="s">
        <v>120</v>
      </c>
      <c r="BD1390" t="s">
        <v>124</v>
      </c>
      <c r="BE1390" t="s">
        <v>120</v>
      </c>
    </row>
    <row r="1391" spans="1:57" hidden="1" x14ac:dyDescent="0.3">
      <c r="A1391" s="55">
        <v>44515</v>
      </c>
      <c r="B1391" t="s">
        <v>13</v>
      </c>
      <c r="C1391" t="s">
        <v>32</v>
      </c>
      <c r="D1391" t="s">
        <v>33</v>
      </c>
      <c r="E1391">
        <v>3</v>
      </c>
      <c r="F1391" t="s">
        <v>52</v>
      </c>
      <c r="G1391" t="s">
        <v>53</v>
      </c>
      <c r="H1391" t="s">
        <v>116</v>
      </c>
      <c r="I1391" t="s">
        <v>69</v>
      </c>
      <c r="J1391" s="55">
        <v>44514</v>
      </c>
      <c r="K1391" s="55">
        <v>44515</v>
      </c>
      <c r="L1391">
        <v>4</v>
      </c>
      <c r="M1391" t="s">
        <v>117</v>
      </c>
      <c r="N1391">
        <v>0</v>
      </c>
      <c r="O1391">
        <v>12697140</v>
      </c>
      <c r="P1391" t="s">
        <v>118</v>
      </c>
      <c r="Q1391">
        <v>3894624</v>
      </c>
      <c r="R1391">
        <v>0</v>
      </c>
      <c r="S1391">
        <v>3.5523779481000002E-2</v>
      </c>
      <c r="T1391" s="19">
        <v>965524.06</v>
      </c>
      <c r="U1391" s="19">
        <v>844756.43</v>
      </c>
      <c r="V1391" s="19">
        <f t="shared" si="21"/>
        <v>-120767.63</v>
      </c>
      <c r="W1391">
        <v>-129215.62</v>
      </c>
      <c r="X1391">
        <v>0</v>
      </c>
      <c r="Y1391">
        <v>-129215.62</v>
      </c>
      <c r="Z1391">
        <v>8447.9899999999907</v>
      </c>
      <c r="AA1391">
        <v>965524.06</v>
      </c>
      <c r="AB1391">
        <v>0.874964213735</v>
      </c>
      <c r="AC1391">
        <v>1.2736473864760001</v>
      </c>
      <c r="AD1391" s="55">
        <v>44516.209247685183</v>
      </c>
      <c r="AE1391" s="55">
        <v>44516.336430868054</v>
      </c>
      <c r="AF1391">
        <v>3894624</v>
      </c>
      <c r="AG1391" t="s">
        <v>2018</v>
      </c>
      <c r="AH1391" t="s">
        <v>2019</v>
      </c>
      <c r="AI1391" t="s">
        <v>120</v>
      </c>
      <c r="AJ1391">
        <v>0</v>
      </c>
      <c r="AK1391" s="55">
        <v>44516.151261574072</v>
      </c>
      <c r="AL1391" s="55">
        <v>44516.250254629631</v>
      </c>
      <c r="AM1391" t="s">
        <v>13</v>
      </c>
      <c r="AN1391">
        <v>146869102</v>
      </c>
      <c r="AO1391" t="s">
        <v>32</v>
      </c>
      <c r="AP1391" t="s">
        <v>33</v>
      </c>
      <c r="AQ1391">
        <v>3</v>
      </c>
      <c r="AR1391" t="s">
        <v>122</v>
      </c>
      <c r="AS1391" t="s">
        <v>2018</v>
      </c>
      <c r="AT1391" s="53">
        <v>36161</v>
      </c>
      <c r="AU1391" t="s">
        <v>232</v>
      </c>
      <c r="AV1391" t="s">
        <v>122</v>
      </c>
      <c r="AW1391" t="s">
        <v>13</v>
      </c>
      <c r="AX1391" s="53">
        <v>44249</v>
      </c>
      <c r="AY1391" t="s">
        <v>123</v>
      </c>
      <c r="AZ1391" t="s">
        <v>52</v>
      </c>
      <c r="BA1391" t="s">
        <v>53</v>
      </c>
      <c r="BB1391" t="s">
        <v>233</v>
      </c>
      <c r="BC1391" t="s">
        <v>120</v>
      </c>
      <c r="BD1391" t="s">
        <v>124</v>
      </c>
      <c r="BE1391" t="s">
        <v>120</v>
      </c>
    </row>
    <row r="1392" spans="1:57" hidden="1" x14ac:dyDescent="0.3">
      <c r="A1392" s="55">
        <v>44515</v>
      </c>
      <c r="B1392" t="s">
        <v>13</v>
      </c>
      <c r="C1392" t="s">
        <v>32</v>
      </c>
      <c r="D1392" t="s">
        <v>33</v>
      </c>
      <c r="E1392">
        <v>3</v>
      </c>
      <c r="F1392" t="s">
        <v>52</v>
      </c>
      <c r="G1392" t="s">
        <v>53</v>
      </c>
      <c r="H1392" t="s">
        <v>116</v>
      </c>
      <c r="I1392" t="s">
        <v>69</v>
      </c>
      <c r="J1392" s="55">
        <v>44514</v>
      </c>
      <c r="K1392" s="55">
        <v>44515</v>
      </c>
      <c r="L1392">
        <v>4</v>
      </c>
      <c r="M1392" t="s">
        <v>117</v>
      </c>
      <c r="N1392">
        <v>0</v>
      </c>
      <c r="O1392">
        <v>12697140</v>
      </c>
      <c r="P1392" t="s">
        <v>118</v>
      </c>
      <c r="Q1392">
        <v>3900211</v>
      </c>
      <c r="R1392">
        <v>0</v>
      </c>
      <c r="S1392">
        <v>5.9625298830999998E-2</v>
      </c>
      <c r="T1392" s="19">
        <v>1620595.033724</v>
      </c>
      <c r="U1392" s="19">
        <v>1477669.6440369999</v>
      </c>
      <c r="V1392" s="19">
        <f t="shared" si="21"/>
        <v>-142925.38968700008</v>
      </c>
      <c r="W1392">
        <v>-125645.01</v>
      </c>
      <c r="X1392">
        <v>0</v>
      </c>
      <c r="Y1392">
        <v>-125645.01</v>
      </c>
      <c r="Z1392">
        <v>-17280.379687000099</v>
      </c>
      <c r="AA1392">
        <v>1620595.033724</v>
      </c>
      <c r="AB1392">
        <v>-1.0662984476320001</v>
      </c>
      <c r="AC1392">
        <v>-0.67528778417500002</v>
      </c>
      <c r="AD1392" s="55">
        <v>44516.209247685183</v>
      </c>
      <c r="AE1392" s="55">
        <v>44516.336430868054</v>
      </c>
      <c r="AF1392">
        <v>3900211</v>
      </c>
      <c r="AG1392" t="s">
        <v>2020</v>
      </c>
      <c r="AH1392" t="s">
        <v>2021</v>
      </c>
      <c r="AI1392" t="s">
        <v>120</v>
      </c>
      <c r="AJ1392" t="s">
        <v>120</v>
      </c>
      <c r="AK1392" s="55">
        <v>44516.151261574072</v>
      </c>
      <c r="AL1392" s="55">
        <v>44516.250254629631</v>
      </c>
      <c r="AM1392" t="s">
        <v>13</v>
      </c>
      <c r="AN1392" t="s">
        <v>2022</v>
      </c>
      <c r="AO1392" t="s">
        <v>32</v>
      </c>
      <c r="AP1392" t="s">
        <v>33</v>
      </c>
      <c r="AQ1392">
        <v>3</v>
      </c>
      <c r="AR1392" t="s">
        <v>122</v>
      </c>
      <c r="AS1392" t="s">
        <v>2020</v>
      </c>
      <c r="AT1392" s="53">
        <v>36161</v>
      </c>
      <c r="AU1392" t="s">
        <v>232</v>
      </c>
      <c r="AV1392" t="s">
        <v>122</v>
      </c>
      <c r="AW1392" t="s">
        <v>13</v>
      </c>
      <c r="AX1392" s="53">
        <v>44249</v>
      </c>
      <c r="AY1392" t="s">
        <v>123</v>
      </c>
      <c r="AZ1392" t="s">
        <v>52</v>
      </c>
      <c r="BA1392" t="s">
        <v>53</v>
      </c>
      <c r="BB1392" t="s">
        <v>233</v>
      </c>
      <c r="BC1392" t="s">
        <v>120</v>
      </c>
      <c r="BD1392" t="s">
        <v>124</v>
      </c>
      <c r="BE1392" t="s">
        <v>120</v>
      </c>
    </row>
    <row r="1393" spans="1:57" hidden="1" x14ac:dyDescent="0.3">
      <c r="A1393" s="55">
        <v>44515</v>
      </c>
      <c r="B1393" t="s">
        <v>13</v>
      </c>
      <c r="C1393" t="s">
        <v>32</v>
      </c>
      <c r="D1393" t="s">
        <v>33</v>
      </c>
      <c r="E1393">
        <v>3</v>
      </c>
      <c r="F1393" t="s">
        <v>52</v>
      </c>
      <c r="G1393" t="s">
        <v>53</v>
      </c>
      <c r="H1393" t="s">
        <v>116</v>
      </c>
      <c r="I1393" t="s">
        <v>69</v>
      </c>
      <c r="J1393" s="55">
        <v>44514</v>
      </c>
      <c r="K1393" s="55">
        <v>44515</v>
      </c>
      <c r="L1393">
        <v>4</v>
      </c>
      <c r="M1393" t="s">
        <v>117</v>
      </c>
      <c r="N1393">
        <v>0</v>
      </c>
      <c r="O1393">
        <v>12697140</v>
      </c>
      <c r="P1393" t="s">
        <v>118</v>
      </c>
      <c r="Q1393">
        <v>3900212</v>
      </c>
      <c r="R1393">
        <v>0</v>
      </c>
      <c r="S1393">
        <v>7.1105046815999995E-2</v>
      </c>
      <c r="T1393" s="19">
        <v>1932610.62</v>
      </c>
      <c r="U1393" s="19">
        <v>1741269.34</v>
      </c>
      <c r="V1393" s="19">
        <f t="shared" si="21"/>
        <v>-191341.28000000003</v>
      </c>
      <c r="W1393">
        <v>-137229.78</v>
      </c>
      <c r="X1393">
        <v>0</v>
      </c>
      <c r="Y1393">
        <v>-137229.78</v>
      </c>
      <c r="Z1393">
        <v>-54111.5</v>
      </c>
      <c r="AA1393">
        <v>1932610.62</v>
      </c>
      <c r="AB1393">
        <v>-2.799917347034</v>
      </c>
      <c r="AC1393">
        <v>-2.415758176412</v>
      </c>
      <c r="AD1393" s="55">
        <v>44516.209247685183</v>
      </c>
      <c r="AE1393" s="55">
        <v>44516.336430868054</v>
      </c>
      <c r="AF1393">
        <v>3900212</v>
      </c>
      <c r="AG1393" t="s">
        <v>2023</v>
      </c>
      <c r="AH1393" t="s">
        <v>2024</v>
      </c>
      <c r="AI1393" t="s">
        <v>120</v>
      </c>
      <c r="AJ1393" t="s">
        <v>120</v>
      </c>
      <c r="AK1393" s="55">
        <v>44516.151273148149</v>
      </c>
      <c r="AL1393" s="55">
        <v>44516.250254629631</v>
      </c>
      <c r="AM1393" t="s">
        <v>13</v>
      </c>
      <c r="AN1393" t="s">
        <v>2025</v>
      </c>
      <c r="AO1393" t="s">
        <v>32</v>
      </c>
      <c r="AP1393" t="s">
        <v>33</v>
      </c>
      <c r="AQ1393">
        <v>3</v>
      </c>
      <c r="AR1393" t="s">
        <v>122</v>
      </c>
      <c r="AS1393" t="s">
        <v>2023</v>
      </c>
      <c r="AT1393" s="53">
        <v>36161</v>
      </c>
      <c r="AU1393" t="s">
        <v>232</v>
      </c>
      <c r="AV1393" t="s">
        <v>122</v>
      </c>
      <c r="AW1393" t="s">
        <v>13</v>
      </c>
      <c r="AX1393" s="53">
        <v>44249</v>
      </c>
      <c r="AY1393" t="s">
        <v>123</v>
      </c>
      <c r="AZ1393" t="s">
        <v>52</v>
      </c>
      <c r="BA1393" t="s">
        <v>53</v>
      </c>
      <c r="BB1393" t="s">
        <v>233</v>
      </c>
      <c r="BC1393" t="s">
        <v>120</v>
      </c>
      <c r="BD1393" t="s">
        <v>124</v>
      </c>
      <c r="BE1393" t="s">
        <v>120</v>
      </c>
    </row>
    <row r="1394" spans="1:57" hidden="1" x14ac:dyDescent="0.3">
      <c r="A1394" s="55">
        <v>44515</v>
      </c>
      <c r="B1394" t="s">
        <v>13</v>
      </c>
      <c r="C1394" t="s">
        <v>32</v>
      </c>
      <c r="D1394" t="s">
        <v>33</v>
      </c>
      <c r="E1394">
        <v>3</v>
      </c>
      <c r="F1394" t="s">
        <v>52</v>
      </c>
      <c r="G1394" t="s">
        <v>53</v>
      </c>
      <c r="H1394" t="s">
        <v>116</v>
      </c>
      <c r="I1394" t="s">
        <v>69</v>
      </c>
      <c r="J1394" s="55">
        <v>44514</v>
      </c>
      <c r="K1394" s="55">
        <v>44515</v>
      </c>
      <c r="L1394">
        <v>4</v>
      </c>
      <c r="M1394" t="s">
        <v>117</v>
      </c>
      <c r="N1394">
        <v>0</v>
      </c>
      <c r="O1394">
        <v>12697140</v>
      </c>
      <c r="P1394" t="s">
        <v>118</v>
      </c>
      <c r="Q1394">
        <v>3932217</v>
      </c>
      <c r="R1394">
        <v>0</v>
      </c>
      <c r="S1394">
        <v>2.2187782980000001E-2</v>
      </c>
      <c r="T1394" s="19">
        <v>603056.28</v>
      </c>
      <c r="U1394" s="19">
        <v>585937.39</v>
      </c>
      <c r="V1394" s="19">
        <f t="shared" si="21"/>
        <v>-17118.890000000014</v>
      </c>
      <c r="W1394">
        <v>0</v>
      </c>
      <c r="X1394">
        <v>0</v>
      </c>
      <c r="Y1394">
        <v>0</v>
      </c>
      <c r="Z1394">
        <v>-17118.89</v>
      </c>
      <c r="AA1394">
        <v>603056.28</v>
      </c>
      <c r="AB1394">
        <v>-2.8386886212340001</v>
      </c>
      <c r="AC1394">
        <v>-2.4546827794560002</v>
      </c>
      <c r="AD1394" s="55">
        <v>44516.209247685183</v>
      </c>
      <c r="AE1394" s="55">
        <v>44516.336430868054</v>
      </c>
      <c r="AF1394">
        <v>3932217</v>
      </c>
      <c r="AG1394" t="s">
        <v>2026</v>
      </c>
      <c r="AH1394" t="s">
        <v>2027</v>
      </c>
      <c r="AI1394" t="s">
        <v>120</v>
      </c>
      <c r="AJ1394" t="s">
        <v>120</v>
      </c>
      <c r="AK1394" s="55">
        <v>44516.151273148149</v>
      </c>
      <c r="AL1394" s="55">
        <v>44516.250254629631</v>
      </c>
      <c r="AM1394" t="s">
        <v>13</v>
      </c>
      <c r="AN1394" t="s">
        <v>2028</v>
      </c>
      <c r="AO1394" t="s">
        <v>32</v>
      </c>
      <c r="AP1394" t="s">
        <v>33</v>
      </c>
      <c r="AQ1394">
        <v>3</v>
      </c>
      <c r="AR1394" t="s">
        <v>122</v>
      </c>
      <c r="AS1394" t="s">
        <v>2026</v>
      </c>
      <c r="AT1394" s="53">
        <v>36161</v>
      </c>
      <c r="AU1394" t="s">
        <v>232</v>
      </c>
      <c r="AV1394" t="s">
        <v>122</v>
      </c>
      <c r="AW1394" t="s">
        <v>13</v>
      </c>
      <c r="AX1394" s="53">
        <v>44249</v>
      </c>
      <c r="AY1394" t="s">
        <v>123</v>
      </c>
      <c r="AZ1394" t="s">
        <v>52</v>
      </c>
      <c r="BA1394" t="s">
        <v>53</v>
      </c>
      <c r="BB1394" t="s">
        <v>233</v>
      </c>
      <c r="BC1394" t="s">
        <v>120</v>
      </c>
      <c r="BD1394" t="s">
        <v>124</v>
      </c>
      <c r="BE1394" t="s">
        <v>120</v>
      </c>
    </row>
    <row r="1395" spans="1:57" hidden="1" x14ac:dyDescent="0.3">
      <c r="A1395" s="55">
        <v>44515</v>
      </c>
      <c r="B1395" t="s">
        <v>13</v>
      </c>
      <c r="C1395" t="s">
        <v>32</v>
      </c>
      <c r="D1395" t="s">
        <v>33</v>
      </c>
      <c r="E1395">
        <v>3</v>
      </c>
      <c r="F1395" t="s">
        <v>52</v>
      </c>
      <c r="G1395" t="s">
        <v>53</v>
      </c>
      <c r="H1395" t="s">
        <v>116</v>
      </c>
      <c r="I1395" t="s">
        <v>69</v>
      </c>
      <c r="J1395" s="55">
        <v>44514</v>
      </c>
      <c r="K1395" s="55">
        <v>44515</v>
      </c>
      <c r="L1395">
        <v>4</v>
      </c>
      <c r="M1395" t="s">
        <v>117</v>
      </c>
      <c r="N1395">
        <v>0</v>
      </c>
      <c r="O1395">
        <v>12697140</v>
      </c>
      <c r="P1395" t="s">
        <v>118</v>
      </c>
      <c r="Q1395">
        <v>3932218</v>
      </c>
      <c r="R1395">
        <v>0</v>
      </c>
      <c r="S1395">
        <v>2.1316689868000002E-2</v>
      </c>
      <c r="T1395" s="19">
        <v>579380.27</v>
      </c>
      <c r="U1395" s="19">
        <v>567124.05000000005</v>
      </c>
      <c r="V1395" s="19">
        <f t="shared" si="21"/>
        <v>-12256.219999999972</v>
      </c>
      <c r="W1395">
        <v>0</v>
      </c>
      <c r="X1395">
        <v>0</v>
      </c>
      <c r="Y1395">
        <v>0</v>
      </c>
      <c r="Z1395">
        <v>-12256.22</v>
      </c>
      <c r="AA1395">
        <v>579380.27</v>
      </c>
      <c r="AB1395">
        <v>-2.115401686012</v>
      </c>
      <c r="AC1395">
        <v>-1.728536803164</v>
      </c>
      <c r="AD1395" s="55">
        <v>44516.209247685183</v>
      </c>
      <c r="AE1395" s="55">
        <v>44516.336430868054</v>
      </c>
      <c r="AF1395">
        <v>3932218</v>
      </c>
      <c r="AG1395" t="s">
        <v>2029</v>
      </c>
      <c r="AH1395" t="s">
        <v>2030</v>
      </c>
      <c r="AI1395" t="s">
        <v>120</v>
      </c>
      <c r="AJ1395" t="s">
        <v>120</v>
      </c>
      <c r="AK1395" s="55">
        <v>44516.151261574072</v>
      </c>
      <c r="AL1395" s="55">
        <v>44516.250254629631</v>
      </c>
      <c r="AM1395" t="s">
        <v>13</v>
      </c>
      <c r="AN1395" t="s">
        <v>2031</v>
      </c>
      <c r="AO1395" t="s">
        <v>32</v>
      </c>
      <c r="AP1395" t="s">
        <v>33</v>
      </c>
      <c r="AQ1395">
        <v>3</v>
      </c>
      <c r="AR1395" t="s">
        <v>122</v>
      </c>
      <c r="AS1395" t="s">
        <v>2029</v>
      </c>
      <c r="AT1395" s="53">
        <v>36161</v>
      </c>
      <c r="AU1395" t="s">
        <v>232</v>
      </c>
      <c r="AV1395" t="s">
        <v>122</v>
      </c>
      <c r="AW1395" t="s">
        <v>13</v>
      </c>
      <c r="AX1395" s="53">
        <v>44249</v>
      </c>
      <c r="AY1395" t="s">
        <v>123</v>
      </c>
      <c r="AZ1395" t="s">
        <v>52</v>
      </c>
      <c r="BA1395" t="s">
        <v>53</v>
      </c>
      <c r="BB1395" t="s">
        <v>233</v>
      </c>
      <c r="BC1395" t="s">
        <v>120</v>
      </c>
      <c r="BD1395" t="s">
        <v>124</v>
      </c>
      <c r="BE1395" t="s">
        <v>120</v>
      </c>
    </row>
    <row r="1396" spans="1:57" hidden="1" x14ac:dyDescent="0.3">
      <c r="A1396" s="55">
        <v>44515</v>
      </c>
      <c r="B1396" t="s">
        <v>13</v>
      </c>
      <c r="C1396" t="s">
        <v>32</v>
      </c>
      <c r="D1396" t="s">
        <v>33</v>
      </c>
      <c r="E1396">
        <v>3</v>
      </c>
      <c r="F1396" t="s">
        <v>52</v>
      </c>
      <c r="G1396" t="s">
        <v>53</v>
      </c>
      <c r="H1396" t="s">
        <v>116</v>
      </c>
      <c r="I1396" t="s">
        <v>69</v>
      </c>
      <c r="J1396" s="55">
        <v>44514</v>
      </c>
      <c r="K1396" s="55">
        <v>44515</v>
      </c>
      <c r="L1396">
        <v>4</v>
      </c>
      <c r="M1396" t="s">
        <v>117</v>
      </c>
      <c r="N1396">
        <v>0</v>
      </c>
      <c r="O1396">
        <v>12697140</v>
      </c>
      <c r="P1396" t="s">
        <v>118</v>
      </c>
      <c r="Q1396">
        <v>3932219</v>
      </c>
      <c r="R1396">
        <v>0</v>
      </c>
      <c r="S1396">
        <v>7.4755669720000001E-2</v>
      </c>
      <c r="T1396" s="19">
        <v>2031833.29</v>
      </c>
      <c r="U1396" s="19">
        <v>1883863.61</v>
      </c>
      <c r="V1396" s="19">
        <f t="shared" si="21"/>
        <v>-147969.67999999993</v>
      </c>
      <c r="W1396">
        <v>-148514.62</v>
      </c>
      <c r="X1396">
        <v>0</v>
      </c>
      <c r="Y1396">
        <v>-148514.62</v>
      </c>
      <c r="Z1396">
        <v>544.94000000006099</v>
      </c>
      <c r="AA1396">
        <v>2031833.29</v>
      </c>
      <c r="AB1396">
        <v>2.6820113770000001E-2</v>
      </c>
      <c r="AC1396">
        <v>0.42215161143899999</v>
      </c>
      <c r="AD1396" s="55">
        <v>44516.209247685183</v>
      </c>
      <c r="AE1396" s="55">
        <v>44516.336430868054</v>
      </c>
      <c r="AF1396">
        <v>3932219</v>
      </c>
      <c r="AG1396" t="s">
        <v>2032</v>
      </c>
      <c r="AH1396" t="s">
        <v>2033</v>
      </c>
      <c r="AI1396" t="s">
        <v>120</v>
      </c>
      <c r="AJ1396" t="s">
        <v>120</v>
      </c>
      <c r="AK1396" s="55">
        <v>44516.151273148149</v>
      </c>
      <c r="AL1396" s="55">
        <v>44516.250254629631</v>
      </c>
      <c r="AM1396" t="s">
        <v>13</v>
      </c>
      <c r="AN1396">
        <v>502431109</v>
      </c>
      <c r="AO1396" t="s">
        <v>32</v>
      </c>
      <c r="AP1396" t="s">
        <v>33</v>
      </c>
      <c r="AQ1396">
        <v>3</v>
      </c>
      <c r="AR1396" t="s">
        <v>122</v>
      </c>
      <c r="AS1396" t="s">
        <v>2032</v>
      </c>
      <c r="AT1396" s="53">
        <v>36161</v>
      </c>
      <c r="AU1396" t="s">
        <v>232</v>
      </c>
      <c r="AV1396" t="s">
        <v>122</v>
      </c>
      <c r="AW1396" t="s">
        <v>13</v>
      </c>
      <c r="AX1396" s="53">
        <v>44249</v>
      </c>
      <c r="AY1396" t="s">
        <v>123</v>
      </c>
      <c r="AZ1396" t="s">
        <v>52</v>
      </c>
      <c r="BA1396" t="s">
        <v>53</v>
      </c>
      <c r="BB1396" t="s">
        <v>233</v>
      </c>
      <c r="BC1396" t="s">
        <v>120</v>
      </c>
      <c r="BD1396" t="s">
        <v>124</v>
      </c>
      <c r="BE1396" t="s">
        <v>120</v>
      </c>
    </row>
    <row r="1397" spans="1:57" hidden="1" x14ac:dyDescent="0.3">
      <c r="A1397" s="55">
        <v>44515</v>
      </c>
      <c r="B1397" t="s">
        <v>13</v>
      </c>
      <c r="C1397" t="s">
        <v>32</v>
      </c>
      <c r="D1397" t="s">
        <v>33</v>
      </c>
      <c r="E1397">
        <v>3</v>
      </c>
      <c r="F1397" t="s">
        <v>52</v>
      </c>
      <c r="G1397" t="s">
        <v>53</v>
      </c>
      <c r="H1397" t="s">
        <v>116</v>
      </c>
      <c r="I1397" t="s">
        <v>69</v>
      </c>
      <c r="J1397" s="55">
        <v>44514</v>
      </c>
      <c r="K1397" s="55">
        <v>44515</v>
      </c>
      <c r="L1397">
        <v>4</v>
      </c>
      <c r="M1397" t="s">
        <v>117</v>
      </c>
      <c r="N1397">
        <v>0</v>
      </c>
      <c r="O1397">
        <v>12697140</v>
      </c>
      <c r="P1397" t="s">
        <v>118</v>
      </c>
      <c r="Q1397">
        <v>3987212</v>
      </c>
      <c r="R1397">
        <v>0</v>
      </c>
      <c r="S1397">
        <v>1.4567645334E-2</v>
      </c>
      <c r="T1397" s="19">
        <v>395943.57</v>
      </c>
      <c r="U1397" s="19">
        <v>395053.16</v>
      </c>
      <c r="V1397" s="19">
        <f t="shared" si="21"/>
        <v>-890.4100000000326</v>
      </c>
      <c r="W1397">
        <v>0</v>
      </c>
      <c r="X1397">
        <v>0</v>
      </c>
      <c r="Y1397">
        <v>0</v>
      </c>
      <c r="Z1397">
        <v>-890.41000000003305</v>
      </c>
      <c r="AA1397">
        <v>395943.57</v>
      </c>
      <c r="AB1397">
        <v>-0.224883055936</v>
      </c>
      <c r="AC1397">
        <v>0.16945562380900001</v>
      </c>
      <c r="AD1397" s="55">
        <v>44516.209247685183</v>
      </c>
      <c r="AE1397" s="55">
        <v>44516.336430868054</v>
      </c>
      <c r="AF1397">
        <v>3987212</v>
      </c>
      <c r="AG1397" t="s">
        <v>2034</v>
      </c>
      <c r="AH1397" t="s">
        <v>2035</v>
      </c>
      <c r="AI1397" t="s">
        <v>120</v>
      </c>
      <c r="AJ1397">
        <v>0</v>
      </c>
      <c r="AK1397" s="55">
        <v>44516.151273148149</v>
      </c>
      <c r="AL1397" s="55">
        <v>44516.250254629631</v>
      </c>
      <c r="AM1397" t="s">
        <v>13</v>
      </c>
      <c r="AN1397" s="59">
        <v>3.7959E+106</v>
      </c>
      <c r="AO1397" t="s">
        <v>32</v>
      </c>
      <c r="AP1397" t="s">
        <v>33</v>
      </c>
      <c r="AQ1397">
        <v>3</v>
      </c>
      <c r="AR1397" t="s">
        <v>122</v>
      </c>
      <c r="AS1397" t="s">
        <v>2034</v>
      </c>
      <c r="AT1397" s="53">
        <v>36161</v>
      </c>
      <c r="AU1397" t="s">
        <v>232</v>
      </c>
      <c r="AV1397" t="s">
        <v>122</v>
      </c>
      <c r="AW1397" t="s">
        <v>13</v>
      </c>
      <c r="AX1397" s="53">
        <v>44249</v>
      </c>
      <c r="AY1397" t="s">
        <v>123</v>
      </c>
      <c r="AZ1397" t="s">
        <v>52</v>
      </c>
      <c r="BA1397" t="s">
        <v>53</v>
      </c>
      <c r="BB1397" t="s">
        <v>233</v>
      </c>
      <c r="BC1397" t="s">
        <v>120</v>
      </c>
      <c r="BD1397" t="s">
        <v>124</v>
      </c>
      <c r="BE1397" t="s">
        <v>120</v>
      </c>
    </row>
    <row r="1398" spans="1:57" hidden="1" x14ac:dyDescent="0.3">
      <c r="A1398" s="55">
        <v>44515</v>
      </c>
      <c r="B1398" t="s">
        <v>13</v>
      </c>
      <c r="C1398" t="s">
        <v>32</v>
      </c>
      <c r="D1398" t="s">
        <v>33</v>
      </c>
      <c r="E1398">
        <v>3</v>
      </c>
      <c r="F1398" t="s">
        <v>52</v>
      </c>
      <c r="G1398" t="s">
        <v>53</v>
      </c>
      <c r="H1398" t="s">
        <v>116</v>
      </c>
      <c r="I1398" t="s">
        <v>69</v>
      </c>
      <c r="J1398" s="55">
        <v>44514</v>
      </c>
      <c r="K1398" s="55">
        <v>44515</v>
      </c>
      <c r="L1398">
        <v>4</v>
      </c>
      <c r="M1398" t="s">
        <v>117</v>
      </c>
      <c r="N1398">
        <v>0</v>
      </c>
      <c r="O1398">
        <v>12697140</v>
      </c>
      <c r="P1398" t="s">
        <v>118</v>
      </c>
      <c r="Q1398">
        <v>4008293</v>
      </c>
      <c r="R1398">
        <v>0</v>
      </c>
      <c r="S1398">
        <v>3.1572903681999998E-2</v>
      </c>
      <c r="T1398" s="19">
        <v>858140.62</v>
      </c>
      <c r="U1398" s="19">
        <v>855452.82</v>
      </c>
      <c r="V1398" s="19">
        <f t="shared" si="21"/>
        <v>-2687.8000000000466</v>
      </c>
      <c r="W1398">
        <v>0</v>
      </c>
      <c r="X1398">
        <v>0</v>
      </c>
      <c r="Y1398">
        <v>0</v>
      </c>
      <c r="Z1398">
        <v>-2687.8000000000502</v>
      </c>
      <c r="AA1398">
        <v>858140.62</v>
      </c>
      <c r="AB1398">
        <v>-0.313212070068</v>
      </c>
      <c r="AC1398">
        <v>8.0775444264999996E-2</v>
      </c>
      <c r="AD1398" s="55">
        <v>44516.209247685183</v>
      </c>
      <c r="AE1398" s="55">
        <v>44516.336430868054</v>
      </c>
      <c r="AF1398">
        <v>4008293</v>
      </c>
      <c r="AG1398" t="s">
        <v>2036</v>
      </c>
      <c r="AH1398" t="s">
        <v>2037</v>
      </c>
      <c r="AI1398" t="s">
        <v>120</v>
      </c>
      <c r="AJ1398">
        <v>0</v>
      </c>
      <c r="AK1398" s="55">
        <v>44516.151238425926</v>
      </c>
      <c r="AL1398" s="55">
        <v>44516.250243055554</v>
      </c>
      <c r="AM1398" t="s">
        <v>13</v>
      </c>
      <c r="AN1398" t="s">
        <v>2038</v>
      </c>
      <c r="AO1398" t="s">
        <v>32</v>
      </c>
      <c r="AP1398" t="s">
        <v>33</v>
      </c>
      <c r="AQ1398">
        <v>3</v>
      </c>
      <c r="AR1398" t="s">
        <v>122</v>
      </c>
      <c r="AS1398" t="s">
        <v>2036</v>
      </c>
      <c r="AT1398" s="53">
        <v>36161</v>
      </c>
      <c r="AU1398" t="s">
        <v>232</v>
      </c>
      <c r="AV1398" t="s">
        <v>122</v>
      </c>
      <c r="AW1398" t="s">
        <v>13</v>
      </c>
      <c r="AX1398" s="53">
        <v>44249</v>
      </c>
      <c r="AY1398" t="s">
        <v>123</v>
      </c>
      <c r="AZ1398" t="s">
        <v>52</v>
      </c>
      <c r="BA1398" t="s">
        <v>53</v>
      </c>
      <c r="BB1398" t="s">
        <v>233</v>
      </c>
      <c r="BC1398" t="s">
        <v>120</v>
      </c>
      <c r="BD1398" t="s">
        <v>124</v>
      </c>
      <c r="BE1398" t="s">
        <v>120</v>
      </c>
    </row>
    <row r="1399" spans="1:57" hidden="1" x14ac:dyDescent="0.3">
      <c r="A1399" s="55">
        <v>44515</v>
      </c>
      <c r="B1399" t="s">
        <v>13</v>
      </c>
      <c r="C1399" t="s">
        <v>32</v>
      </c>
      <c r="D1399" t="s">
        <v>33</v>
      </c>
      <c r="E1399">
        <v>3</v>
      </c>
      <c r="F1399" t="s">
        <v>52</v>
      </c>
      <c r="G1399" t="s">
        <v>53</v>
      </c>
      <c r="H1399" t="s">
        <v>116</v>
      </c>
      <c r="I1399" t="s">
        <v>69</v>
      </c>
      <c r="J1399" s="55">
        <v>44514</v>
      </c>
      <c r="K1399" s="55">
        <v>44515</v>
      </c>
      <c r="L1399">
        <v>4</v>
      </c>
      <c r="M1399" t="s">
        <v>117</v>
      </c>
      <c r="N1399">
        <v>0</v>
      </c>
      <c r="O1399">
        <v>12697140</v>
      </c>
      <c r="P1399" t="s">
        <v>118</v>
      </c>
      <c r="Q1399">
        <v>4042190</v>
      </c>
      <c r="R1399">
        <v>0</v>
      </c>
      <c r="S1399">
        <v>2.2550847931000002E-2</v>
      </c>
      <c r="T1399" s="19">
        <v>612924.26</v>
      </c>
      <c r="U1399" s="19">
        <v>581862.77</v>
      </c>
      <c r="V1399" s="19">
        <f t="shared" si="21"/>
        <v>-31061.489999999991</v>
      </c>
      <c r="W1399">
        <v>0</v>
      </c>
      <c r="X1399">
        <v>0</v>
      </c>
      <c r="Y1399">
        <v>0</v>
      </c>
      <c r="Z1399">
        <v>-31061.49</v>
      </c>
      <c r="AA1399">
        <v>612924.26</v>
      </c>
      <c r="AB1399">
        <v>-5.0677533958270002</v>
      </c>
      <c r="AC1399">
        <v>-4.6925566343040002</v>
      </c>
      <c r="AD1399" s="55">
        <v>44516.209247685183</v>
      </c>
      <c r="AE1399" s="55">
        <v>44516.336430868054</v>
      </c>
      <c r="AF1399">
        <v>4042190</v>
      </c>
      <c r="AG1399" t="s">
        <v>2039</v>
      </c>
      <c r="AH1399" t="s">
        <v>2040</v>
      </c>
      <c r="AI1399" t="s">
        <v>120</v>
      </c>
      <c r="AJ1399" t="s">
        <v>120</v>
      </c>
      <c r="AK1399" s="55">
        <v>44516.151273148149</v>
      </c>
      <c r="AL1399" s="55">
        <v>44516.250254629631</v>
      </c>
      <c r="AM1399" t="s">
        <v>13</v>
      </c>
      <c r="AN1399">
        <v>268150109</v>
      </c>
      <c r="AO1399" t="s">
        <v>32</v>
      </c>
      <c r="AP1399" t="s">
        <v>33</v>
      </c>
      <c r="AQ1399">
        <v>3</v>
      </c>
      <c r="AR1399" t="s">
        <v>122</v>
      </c>
      <c r="AS1399" t="s">
        <v>2039</v>
      </c>
      <c r="AT1399" s="53">
        <v>36161</v>
      </c>
      <c r="AU1399" t="s">
        <v>232</v>
      </c>
      <c r="AV1399" t="s">
        <v>122</v>
      </c>
      <c r="AW1399" t="s">
        <v>13</v>
      </c>
      <c r="AX1399" s="53">
        <v>44249</v>
      </c>
      <c r="AY1399" t="s">
        <v>123</v>
      </c>
      <c r="AZ1399" t="s">
        <v>52</v>
      </c>
      <c r="BA1399" t="s">
        <v>53</v>
      </c>
      <c r="BB1399" t="s">
        <v>233</v>
      </c>
      <c r="BC1399" t="s">
        <v>120</v>
      </c>
      <c r="BD1399" t="s">
        <v>124</v>
      </c>
      <c r="BE1399" t="s">
        <v>120</v>
      </c>
    </row>
    <row r="1400" spans="1:57" hidden="1" x14ac:dyDescent="0.3">
      <c r="A1400" s="55">
        <v>44515</v>
      </c>
      <c r="B1400" t="s">
        <v>13</v>
      </c>
      <c r="C1400" t="s">
        <v>32</v>
      </c>
      <c r="D1400" t="s">
        <v>33</v>
      </c>
      <c r="E1400">
        <v>3</v>
      </c>
      <c r="F1400" t="s">
        <v>52</v>
      </c>
      <c r="G1400" t="s">
        <v>53</v>
      </c>
      <c r="H1400" t="s">
        <v>116</v>
      </c>
      <c r="I1400" t="s">
        <v>69</v>
      </c>
      <c r="J1400" s="55">
        <v>44514</v>
      </c>
      <c r="K1400" s="55">
        <v>44515</v>
      </c>
      <c r="L1400">
        <v>4</v>
      </c>
      <c r="M1400" t="s">
        <v>117</v>
      </c>
      <c r="N1400">
        <v>0</v>
      </c>
      <c r="O1400">
        <v>12697140</v>
      </c>
      <c r="P1400" t="s">
        <v>118</v>
      </c>
      <c r="Q1400">
        <v>4042192</v>
      </c>
      <c r="R1400">
        <v>0</v>
      </c>
      <c r="S1400">
        <v>3.2982807906999999E-2</v>
      </c>
      <c r="T1400" s="19">
        <v>896461.33</v>
      </c>
      <c r="U1400" s="19">
        <v>903732.89</v>
      </c>
      <c r="V1400" s="19">
        <f t="shared" si="21"/>
        <v>7271.5600000000559</v>
      </c>
      <c r="W1400">
        <v>0</v>
      </c>
      <c r="X1400">
        <v>0</v>
      </c>
      <c r="Y1400">
        <v>0</v>
      </c>
      <c r="Z1400">
        <v>7271.5600000000604</v>
      </c>
      <c r="AA1400">
        <v>896461.33</v>
      </c>
      <c r="AB1400">
        <v>0.81114039799100002</v>
      </c>
      <c r="AC1400">
        <v>1.2095713910070001</v>
      </c>
      <c r="AD1400" s="55">
        <v>44516.209247685183</v>
      </c>
      <c r="AE1400" s="55">
        <v>44516.336430868054</v>
      </c>
      <c r="AF1400">
        <v>4042192</v>
      </c>
      <c r="AG1400" t="s">
        <v>2041</v>
      </c>
      <c r="AH1400" t="s">
        <v>2042</v>
      </c>
      <c r="AI1400" t="s">
        <v>120</v>
      </c>
      <c r="AJ1400" t="s">
        <v>120</v>
      </c>
      <c r="AK1400" s="55">
        <v>44516.151261574072</v>
      </c>
      <c r="AL1400" s="55">
        <v>44516.250254629631</v>
      </c>
      <c r="AM1400" t="s">
        <v>13</v>
      </c>
      <c r="AN1400" t="s">
        <v>2043</v>
      </c>
      <c r="AO1400" t="s">
        <v>32</v>
      </c>
      <c r="AP1400" t="s">
        <v>33</v>
      </c>
      <c r="AQ1400">
        <v>3</v>
      </c>
      <c r="AR1400" t="s">
        <v>122</v>
      </c>
      <c r="AS1400" t="s">
        <v>2041</v>
      </c>
      <c r="AT1400" s="53">
        <v>36161</v>
      </c>
      <c r="AU1400" t="s">
        <v>232</v>
      </c>
      <c r="AV1400" t="s">
        <v>122</v>
      </c>
      <c r="AW1400" t="s">
        <v>13</v>
      </c>
      <c r="AX1400" s="53">
        <v>44249</v>
      </c>
      <c r="AY1400" t="s">
        <v>123</v>
      </c>
      <c r="AZ1400" t="s">
        <v>52</v>
      </c>
      <c r="BA1400" t="s">
        <v>53</v>
      </c>
      <c r="BB1400" t="s">
        <v>233</v>
      </c>
      <c r="BC1400" t="s">
        <v>120</v>
      </c>
      <c r="BD1400" t="s">
        <v>124</v>
      </c>
      <c r="BE1400" t="s">
        <v>120</v>
      </c>
    </row>
    <row r="1401" spans="1:57" hidden="1" x14ac:dyDescent="0.3">
      <c r="A1401" s="55">
        <v>44515</v>
      </c>
      <c r="B1401" t="s">
        <v>13</v>
      </c>
      <c r="C1401" t="s">
        <v>32</v>
      </c>
      <c r="D1401" t="s">
        <v>33</v>
      </c>
      <c r="E1401">
        <v>3</v>
      </c>
      <c r="F1401" t="s">
        <v>52</v>
      </c>
      <c r="G1401" t="s">
        <v>53</v>
      </c>
      <c r="H1401" t="s">
        <v>116</v>
      </c>
      <c r="I1401" t="s">
        <v>69</v>
      </c>
      <c r="J1401" s="55">
        <v>44514</v>
      </c>
      <c r="K1401" s="55">
        <v>44515</v>
      </c>
      <c r="L1401">
        <v>4</v>
      </c>
      <c r="M1401" t="s">
        <v>117</v>
      </c>
      <c r="N1401">
        <v>0</v>
      </c>
      <c r="O1401">
        <v>12697140</v>
      </c>
      <c r="P1401" t="s">
        <v>118</v>
      </c>
      <c r="Q1401">
        <v>4046189</v>
      </c>
      <c r="R1401">
        <v>0</v>
      </c>
      <c r="S1401">
        <v>2.0160933831E-2</v>
      </c>
      <c r="T1401" s="19">
        <v>547967.22</v>
      </c>
      <c r="U1401" s="19">
        <v>526625.74</v>
      </c>
      <c r="V1401" s="19">
        <f t="shared" si="21"/>
        <v>-21341.479999999981</v>
      </c>
      <c r="W1401">
        <v>0</v>
      </c>
      <c r="X1401">
        <v>0</v>
      </c>
      <c r="Y1401">
        <v>0</v>
      </c>
      <c r="Z1401">
        <v>-21341.48</v>
      </c>
      <c r="AA1401">
        <v>547967.22</v>
      </c>
      <c r="AB1401">
        <v>-3.894663626047</v>
      </c>
      <c r="AC1401">
        <v>-3.5148313693620001</v>
      </c>
      <c r="AD1401" s="55">
        <v>44516.209247685183</v>
      </c>
      <c r="AE1401" s="55">
        <v>44516.336430868054</v>
      </c>
      <c r="AF1401">
        <v>4046189</v>
      </c>
      <c r="AG1401" t="s">
        <v>2044</v>
      </c>
      <c r="AH1401" t="s">
        <v>2045</v>
      </c>
      <c r="AI1401" t="s">
        <v>120</v>
      </c>
      <c r="AJ1401">
        <v>0</v>
      </c>
      <c r="AK1401" s="55">
        <v>44516.151273148149</v>
      </c>
      <c r="AL1401" s="55">
        <v>44516.250254629631</v>
      </c>
      <c r="AM1401" t="s">
        <v>13</v>
      </c>
      <c r="AN1401" t="s">
        <v>2046</v>
      </c>
      <c r="AO1401" t="s">
        <v>32</v>
      </c>
      <c r="AP1401" t="s">
        <v>33</v>
      </c>
      <c r="AQ1401">
        <v>3</v>
      </c>
      <c r="AR1401" t="s">
        <v>122</v>
      </c>
      <c r="AS1401" t="s">
        <v>2044</v>
      </c>
      <c r="AT1401" s="53">
        <v>36161</v>
      </c>
      <c r="AU1401" t="s">
        <v>232</v>
      </c>
      <c r="AV1401" t="s">
        <v>122</v>
      </c>
      <c r="AW1401" t="s">
        <v>13</v>
      </c>
      <c r="AX1401" s="53">
        <v>44249</v>
      </c>
      <c r="AY1401" t="s">
        <v>123</v>
      </c>
      <c r="AZ1401" t="s">
        <v>52</v>
      </c>
      <c r="BA1401" t="s">
        <v>53</v>
      </c>
      <c r="BB1401" t="s">
        <v>233</v>
      </c>
      <c r="BC1401" t="s">
        <v>120</v>
      </c>
      <c r="BD1401" t="s">
        <v>124</v>
      </c>
      <c r="BE1401" t="s">
        <v>120</v>
      </c>
    </row>
    <row r="1402" spans="1:57" hidden="1" x14ac:dyDescent="0.3">
      <c r="A1402" s="55">
        <v>44515</v>
      </c>
      <c r="B1402" t="s">
        <v>6</v>
      </c>
      <c r="C1402" t="s">
        <v>32</v>
      </c>
      <c r="D1402" t="s">
        <v>33</v>
      </c>
      <c r="E1402">
        <v>3</v>
      </c>
      <c r="F1402" t="s">
        <v>52</v>
      </c>
      <c r="G1402" t="s">
        <v>53</v>
      </c>
      <c r="H1402" t="s">
        <v>116</v>
      </c>
      <c r="I1402" t="s">
        <v>69</v>
      </c>
      <c r="J1402" s="55">
        <v>44514</v>
      </c>
      <c r="K1402" s="55">
        <v>44515</v>
      </c>
      <c r="L1402">
        <v>4</v>
      </c>
      <c r="M1402" t="s">
        <v>117</v>
      </c>
      <c r="N1402">
        <v>0</v>
      </c>
      <c r="O1402">
        <v>12697140</v>
      </c>
      <c r="P1402" t="s">
        <v>118</v>
      </c>
      <c r="Q1402">
        <v>4051189</v>
      </c>
      <c r="R1402">
        <v>0</v>
      </c>
      <c r="S1402">
        <v>4.9130745580000003E-3</v>
      </c>
      <c r="T1402" s="19">
        <v>133535.67000000001</v>
      </c>
      <c r="U1402" s="19">
        <v>134338.38</v>
      </c>
      <c r="V1402" s="19">
        <f t="shared" si="21"/>
        <v>802.70999999999185</v>
      </c>
      <c r="W1402">
        <v>0</v>
      </c>
      <c r="X1402">
        <v>0</v>
      </c>
      <c r="Y1402">
        <v>0</v>
      </c>
      <c r="Z1402">
        <v>802.70999999999196</v>
      </c>
      <c r="AA1402">
        <v>133535.67000000001</v>
      </c>
      <c r="AB1402">
        <v>0.60112028494000003</v>
      </c>
      <c r="AC1402">
        <v>0.95465393794700004</v>
      </c>
      <c r="AD1402" s="55">
        <v>44516.209247685183</v>
      </c>
      <c r="AE1402" s="55">
        <v>44516.336430868054</v>
      </c>
      <c r="AF1402">
        <v>4051189</v>
      </c>
      <c r="AG1402" t="s">
        <v>2047</v>
      </c>
      <c r="AH1402">
        <v>1876</v>
      </c>
      <c r="AI1402" t="s">
        <v>120</v>
      </c>
      <c r="AJ1402">
        <v>0</v>
      </c>
      <c r="AK1402" s="55">
        <v>44516.15121527778</v>
      </c>
      <c r="AL1402" s="55">
        <v>44516.250243055554</v>
      </c>
      <c r="AM1402" t="s">
        <v>6</v>
      </c>
      <c r="AN1402" t="s">
        <v>2048</v>
      </c>
      <c r="AO1402" t="s">
        <v>32</v>
      </c>
      <c r="AP1402" t="s">
        <v>33</v>
      </c>
      <c r="AQ1402">
        <v>3</v>
      </c>
      <c r="AR1402" t="s">
        <v>170</v>
      </c>
      <c r="AS1402" t="s">
        <v>2047</v>
      </c>
      <c r="AT1402" s="53">
        <v>36161</v>
      </c>
      <c r="AU1402" t="s">
        <v>242</v>
      </c>
      <c r="AV1402" t="s">
        <v>170</v>
      </c>
      <c r="AW1402" t="s">
        <v>6</v>
      </c>
      <c r="AX1402" s="53">
        <v>44249</v>
      </c>
      <c r="AY1402" t="s">
        <v>123</v>
      </c>
      <c r="AZ1402" t="s">
        <v>52</v>
      </c>
      <c r="BA1402" t="s">
        <v>53</v>
      </c>
      <c r="BB1402" t="s">
        <v>233</v>
      </c>
      <c r="BC1402" t="s">
        <v>120</v>
      </c>
      <c r="BD1402" t="s">
        <v>124</v>
      </c>
      <c r="BE1402" t="s">
        <v>120</v>
      </c>
    </row>
    <row r="1403" spans="1:57" hidden="1" x14ac:dyDescent="0.3">
      <c r="A1403" s="55">
        <v>44515</v>
      </c>
      <c r="B1403" t="s">
        <v>5</v>
      </c>
      <c r="C1403" t="s">
        <v>32</v>
      </c>
      <c r="D1403" t="s">
        <v>33</v>
      </c>
      <c r="E1403">
        <v>3</v>
      </c>
      <c r="F1403" t="s">
        <v>52</v>
      </c>
      <c r="G1403" t="s">
        <v>53</v>
      </c>
      <c r="H1403" t="s">
        <v>116</v>
      </c>
      <c r="I1403" t="s">
        <v>69</v>
      </c>
      <c r="J1403" s="55">
        <v>44514</v>
      </c>
      <c r="K1403" s="55">
        <v>44515</v>
      </c>
      <c r="L1403">
        <v>4</v>
      </c>
      <c r="M1403" t="s">
        <v>117</v>
      </c>
      <c r="N1403">
        <v>0</v>
      </c>
      <c r="O1403">
        <v>12697140</v>
      </c>
      <c r="P1403" t="s">
        <v>118</v>
      </c>
      <c r="Q1403">
        <v>4082186</v>
      </c>
      <c r="R1403">
        <v>0</v>
      </c>
      <c r="S1403">
        <v>9.5353834639999996E-3</v>
      </c>
      <c r="T1403" s="19">
        <v>259168.43</v>
      </c>
      <c r="U1403" s="19">
        <v>261821.52</v>
      </c>
      <c r="V1403" s="19">
        <f t="shared" si="21"/>
        <v>2653.0899999999965</v>
      </c>
      <c r="W1403">
        <v>0</v>
      </c>
      <c r="X1403">
        <v>0</v>
      </c>
      <c r="Y1403">
        <v>0</v>
      </c>
      <c r="Z1403">
        <v>2653.09</v>
      </c>
      <c r="AA1403">
        <v>259168.43</v>
      </c>
      <c r="AB1403">
        <v>1.0236933564790001</v>
      </c>
      <c r="AC1403">
        <v>1.1435832274460001</v>
      </c>
      <c r="AD1403" s="55">
        <v>44516.209247685183</v>
      </c>
      <c r="AE1403" s="55">
        <v>44516.336430868054</v>
      </c>
      <c r="AF1403">
        <v>4082186</v>
      </c>
      <c r="AG1403" t="s">
        <v>2054</v>
      </c>
      <c r="AH1403" t="s">
        <v>2055</v>
      </c>
      <c r="AI1403" t="s">
        <v>120</v>
      </c>
      <c r="AJ1403" t="s">
        <v>120</v>
      </c>
      <c r="AK1403" s="55">
        <v>44516.151203703703</v>
      </c>
      <c r="AL1403" s="55">
        <v>44516.250243055554</v>
      </c>
      <c r="AM1403" t="s">
        <v>5</v>
      </c>
      <c r="AN1403" t="s">
        <v>2056</v>
      </c>
      <c r="AO1403" t="s">
        <v>32</v>
      </c>
      <c r="AP1403" t="s">
        <v>33</v>
      </c>
      <c r="AQ1403">
        <v>3</v>
      </c>
      <c r="AR1403" t="s">
        <v>167</v>
      </c>
      <c r="AS1403" t="s">
        <v>2054</v>
      </c>
      <c r="AT1403" s="53">
        <v>36161</v>
      </c>
      <c r="AU1403" t="s">
        <v>241</v>
      </c>
      <c r="AV1403" t="s">
        <v>167</v>
      </c>
      <c r="AW1403" t="s">
        <v>5</v>
      </c>
      <c r="AX1403" s="53">
        <v>44249</v>
      </c>
      <c r="AY1403" t="s">
        <v>123</v>
      </c>
      <c r="AZ1403" t="s">
        <v>52</v>
      </c>
      <c r="BA1403" t="s">
        <v>53</v>
      </c>
      <c r="BB1403" t="s">
        <v>233</v>
      </c>
      <c r="BC1403" t="s">
        <v>120</v>
      </c>
      <c r="BD1403" t="s">
        <v>124</v>
      </c>
      <c r="BE1403" t="s">
        <v>120</v>
      </c>
    </row>
    <row r="1404" spans="1:57" hidden="1" x14ac:dyDescent="0.3">
      <c r="A1404" s="55">
        <v>44515</v>
      </c>
      <c r="B1404" t="s">
        <v>13</v>
      </c>
      <c r="C1404" t="s">
        <v>32</v>
      </c>
      <c r="D1404" t="s">
        <v>272</v>
      </c>
      <c r="E1404">
        <v>3</v>
      </c>
      <c r="F1404" t="s">
        <v>52</v>
      </c>
      <c r="G1404" t="s">
        <v>53</v>
      </c>
      <c r="H1404" t="s">
        <v>116</v>
      </c>
      <c r="I1404" t="s">
        <v>69</v>
      </c>
      <c r="J1404" s="55">
        <v>44514</v>
      </c>
      <c r="K1404" s="55">
        <v>44515</v>
      </c>
      <c r="L1404">
        <v>4</v>
      </c>
      <c r="M1404" t="s">
        <v>117</v>
      </c>
      <c r="N1404">
        <v>0</v>
      </c>
      <c r="O1404">
        <v>12697140</v>
      </c>
      <c r="P1404" t="s">
        <v>118</v>
      </c>
      <c r="Q1404">
        <v>4106186</v>
      </c>
      <c r="R1404">
        <v>0</v>
      </c>
      <c r="S1404">
        <v>3.0498677157000002E-2</v>
      </c>
      <c r="T1404" s="19">
        <v>828943.51400000101</v>
      </c>
      <c r="U1404" s="19">
        <v>834133.50700000196</v>
      </c>
      <c r="V1404" s="19">
        <f t="shared" si="21"/>
        <v>5189.9930000009481</v>
      </c>
      <c r="W1404">
        <v>0</v>
      </c>
      <c r="X1404">
        <v>0</v>
      </c>
      <c r="Y1404">
        <v>0</v>
      </c>
      <c r="Z1404">
        <v>5189.9930000009499</v>
      </c>
      <c r="AA1404">
        <v>828943.51400000101</v>
      </c>
      <c r="AB1404">
        <v>0.62609730486399995</v>
      </c>
      <c r="AC1404">
        <v>1.0237966044060001</v>
      </c>
      <c r="AD1404" s="55">
        <v>44516.209247685183</v>
      </c>
      <c r="AE1404" s="55">
        <v>44516.336430868054</v>
      </c>
      <c r="AF1404">
        <v>4106186</v>
      </c>
      <c r="AG1404" t="s">
        <v>2057</v>
      </c>
      <c r="AH1404" t="s">
        <v>2058</v>
      </c>
      <c r="AI1404" t="s">
        <v>120</v>
      </c>
      <c r="AJ1404">
        <v>0</v>
      </c>
      <c r="AK1404" s="55">
        <v>44516.151273148149</v>
      </c>
      <c r="AL1404" s="55">
        <v>44516.250254629631</v>
      </c>
      <c r="AM1404" t="s">
        <v>13</v>
      </c>
      <c r="AN1404" t="s">
        <v>2059</v>
      </c>
      <c r="AO1404" t="s">
        <v>32</v>
      </c>
      <c r="AP1404" t="s">
        <v>272</v>
      </c>
      <c r="AQ1404">
        <v>3</v>
      </c>
      <c r="AR1404" t="s">
        <v>122</v>
      </c>
      <c r="AS1404" t="s">
        <v>2057</v>
      </c>
      <c r="AT1404" s="53">
        <v>36161</v>
      </c>
      <c r="AU1404" t="s">
        <v>232</v>
      </c>
      <c r="AV1404" t="s">
        <v>122</v>
      </c>
      <c r="AW1404" t="s">
        <v>13</v>
      </c>
      <c r="AX1404" s="53">
        <v>44249</v>
      </c>
      <c r="AY1404" t="s">
        <v>123</v>
      </c>
      <c r="AZ1404" t="s">
        <v>52</v>
      </c>
      <c r="BA1404" t="s">
        <v>53</v>
      </c>
      <c r="BB1404" t="s">
        <v>233</v>
      </c>
      <c r="BC1404" t="s">
        <v>120</v>
      </c>
      <c r="BD1404" t="s">
        <v>124</v>
      </c>
      <c r="BE1404" t="s">
        <v>120</v>
      </c>
    </row>
    <row r="1405" spans="1:57" hidden="1" x14ac:dyDescent="0.3">
      <c r="A1405" s="55">
        <v>44515</v>
      </c>
      <c r="B1405" t="s">
        <v>13</v>
      </c>
      <c r="C1405" t="s">
        <v>32</v>
      </c>
      <c r="D1405" t="s">
        <v>33</v>
      </c>
      <c r="E1405">
        <v>3</v>
      </c>
      <c r="F1405" t="s">
        <v>52</v>
      </c>
      <c r="G1405" t="s">
        <v>53</v>
      </c>
      <c r="H1405" t="s">
        <v>116</v>
      </c>
      <c r="I1405" t="s">
        <v>69</v>
      </c>
      <c r="J1405" s="55">
        <v>44514</v>
      </c>
      <c r="K1405" s="55">
        <v>44515</v>
      </c>
      <c r="L1405">
        <v>4</v>
      </c>
      <c r="M1405" t="s">
        <v>117</v>
      </c>
      <c r="N1405">
        <v>0</v>
      </c>
      <c r="O1405">
        <v>12697140</v>
      </c>
      <c r="P1405" t="s">
        <v>118</v>
      </c>
      <c r="Q1405">
        <v>4106187</v>
      </c>
      <c r="R1405">
        <v>0</v>
      </c>
      <c r="S1405">
        <v>2.4508648740999998E-2</v>
      </c>
      <c r="T1405" s="19">
        <v>666136.61</v>
      </c>
      <c r="U1405" s="19">
        <v>653638.18999999994</v>
      </c>
      <c r="V1405" s="19">
        <f t="shared" si="21"/>
        <v>-12498.420000000042</v>
      </c>
      <c r="W1405">
        <v>0</v>
      </c>
      <c r="X1405">
        <v>0</v>
      </c>
      <c r="Y1405">
        <v>0</v>
      </c>
      <c r="Z1405">
        <v>-12498.42</v>
      </c>
      <c r="AA1405">
        <v>666136.61</v>
      </c>
      <c r="AB1405">
        <v>-1.876254782033</v>
      </c>
      <c r="AC1405">
        <v>-1.488444966706</v>
      </c>
      <c r="AD1405" s="55">
        <v>44516.209247685183</v>
      </c>
      <c r="AE1405" s="55">
        <v>44516.336430868054</v>
      </c>
      <c r="AF1405">
        <v>4106187</v>
      </c>
      <c r="AG1405" t="s">
        <v>2060</v>
      </c>
      <c r="AH1405" t="s">
        <v>2061</v>
      </c>
      <c r="AI1405" t="s">
        <v>120</v>
      </c>
      <c r="AJ1405">
        <v>0</v>
      </c>
      <c r="AK1405" s="55">
        <v>44516.151273148149</v>
      </c>
      <c r="AL1405" s="55">
        <v>44516.250254629631</v>
      </c>
      <c r="AM1405" t="s">
        <v>13</v>
      </c>
      <c r="AN1405">
        <v>668771108</v>
      </c>
      <c r="AO1405" t="s">
        <v>32</v>
      </c>
      <c r="AP1405" t="s">
        <v>33</v>
      </c>
      <c r="AQ1405">
        <v>3</v>
      </c>
      <c r="AR1405" t="s">
        <v>122</v>
      </c>
      <c r="AS1405" t="s">
        <v>2060</v>
      </c>
      <c r="AT1405" s="53">
        <v>36161</v>
      </c>
      <c r="AU1405" t="s">
        <v>232</v>
      </c>
      <c r="AV1405" t="s">
        <v>122</v>
      </c>
      <c r="AW1405" t="s">
        <v>13</v>
      </c>
      <c r="AX1405" s="53">
        <v>44249</v>
      </c>
      <c r="AY1405" t="s">
        <v>123</v>
      </c>
      <c r="AZ1405" t="s">
        <v>52</v>
      </c>
      <c r="BA1405" t="s">
        <v>53</v>
      </c>
      <c r="BB1405" t="s">
        <v>233</v>
      </c>
      <c r="BC1405" t="s">
        <v>120</v>
      </c>
      <c r="BD1405" t="s">
        <v>124</v>
      </c>
      <c r="BE1405" t="s">
        <v>120</v>
      </c>
    </row>
    <row r="1406" spans="1:57" hidden="1" x14ac:dyDescent="0.3">
      <c r="A1406" s="55">
        <v>44515</v>
      </c>
      <c r="B1406" t="s">
        <v>8</v>
      </c>
      <c r="C1406" t="s">
        <v>32</v>
      </c>
      <c r="D1406" t="s">
        <v>33</v>
      </c>
      <c r="E1406">
        <v>3</v>
      </c>
      <c r="F1406" t="s">
        <v>52</v>
      </c>
      <c r="G1406" t="s">
        <v>53</v>
      </c>
      <c r="H1406" t="s">
        <v>116</v>
      </c>
      <c r="I1406" t="s">
        <v>69</v>
      </c>
      <c r="J1406" s="55">
        <v>44514</v>
      </c>
      <c r="K1406" s="55">
        <v>44515</v>
      </c>
      <c r="L1406">
        <v>4</v>
      </c>
      <c r="M1406" t="s">
        <v>117</v>
      </c>
      <c r="N1406">
        <v>0</v>
      </c>
      <c r="O1406">
        <v>12697140</v>
      </c>
      <c r="P1406" t="s">
        <v>118</v>
      </c>
      <c r="Q1406">
        <v>4140297</v>
      </c>
      <c r="R1406">
        <v>0</v>
      </c>
      <c r="S1406">
        <v>7.8066597140000003E-3</v>
      </c>
      <c r="T1406" s="19">
        <v>212182.315388969</v>
      </c>
      <c r="U1406" s="19">
        <v>83802.335523140995</v>
      </c>
      <c r="V1406" s="19">
        <f t="shared" si="21"/>
        <v>-128379.97986582801</v>
      </c>
      <c r="W1406">
        <v>-123248.33</v>
      </c>
      <c r="X1406">
        <v>0</v>
      </c>
      <c r="Y1406">
        <v>-123248.33</v>
      </c>
      <c r="Z1406">
        <v>-5131.6498658279997</v>
      </c>
      <c r="AA1406">
        <v>212182.315388969</v>
      </c>
      <c r="AB1406">
        <v>-2.4185096936189998</v>
      </c>
      <c r="AC1406">
        <v>-2.0156477920700002</v>
      </c>
      <c r="AD1406" s="55">
        <v>44516.209247685183</v>
      </c>
      <c r="AE1406" s="55">
        <v>44516.336430868054</v>
      </c>
      <c r="AF1406">
        <v>4140297</v>
      </c>
      <c r="AG1406" t="s">
        <v>2062</v>
      </c>
      <c r="AH1406">
        <v>7181</v>
      </c>
      <c r="AI1406" t="s">
        <v>120</v>
      </c>
      <c r="AJ1406" t="s">
        <v>120</v>
      </c>
      <c r="AK1406" s="55">
        <v>44516.151226851849</v>
      </c>
      <c r="AL1406" s="55">
        <v>44516.250243055554</v>
      </c>
      <c r="AM1406" t="s">
        <v>8</v>
      </c>
      <c r="AN1406" t="s">
        <v>2063</v>
      </c>
      <c r="AO1406" t="s">
        <v>32</v>
      </c>
      <c r="AP1406" t="s">
        <v>33</v>
      </c>
      <c r="AQ1406">
        <v>3</v>
      </c>
      <c r="AR1406" t="s">
        <v>161</v>
      </c>
      <c r="AS1406" t="s">
        <v>2062</v>
      </c>
      <c r="AT1406" s="53">
        <v>36161</v>
      </c>
      <c r="AU1406" t="s">
        <v>240</v>
      </c>
      <c r="AV1406" t="s">
        <v>161</v>
      </c>
      <c r="AW1406" t="s">
        <v>8</v>
      </c>
      <c r="AX1406" s="53">
        <v>44249</v>
      </c>
      <c r="AY1406" t="s">
        <v>123</v>
      </c>
      <c r="AZ1406" t="s">
        <v>52</v>
      </c>
      <c r="BA1406" t="s">
        <v>53</v>
      </c>
      <c r="BB1406" t="s">
        <v>233</v>
      </c>
      <c r="BC1406" t="s">
        <v>120</v>
      </c>
      <c r="BD1406" t="s">
        <v>124</v>
      </c>
      <c r="BE1406" t="s">
        <v>120</v>
      </c>
    </row>
    <row r="1407" spans="1:57" hidden="1" x14ac:dyDescent="0.3">
      <c r="A1407" s="55">
        <v>44515</v>
      </c>
      <c r="B1407" t="s">
        <v>13</v>
      </c>
      <c r="C1407" t="s">
        <v>32</v>
      </c>
      <c r="D1407" t="s">
        <v>33</v>
      </c>
      <c r="E1407">
        <v>3</v>
      </c>
      <c r="F1407" t="s">
        <v>52</v>
      </c>
      <c r="G1407" t="s">
        <v>53</v>
      </c>
      <c r="H1407" t="s">
        <v>116</v>
      </c>
      <c r="I1407" t="s">
        <v>69</v>
      </c>
      <c r="J1407" s="55">
        <v>44514</v>
      </c>
      <c r="K1407" s="55">
        <v>44515</v>
      </c>
      <c r="L1407">
        <v>4</v>
      </c>
      <c r="M1407" t="s">
        <v>117</v>
      </c>
      <c r="N1407">
        <v>0</v>
      </c>
      <c r="O1407">
        <v>12697140</v>
      </c>
      <c r="P1407" t="s">
        <v>118</v>
      </c>
      <c r="Q1407">
        <v>4140472</v>
      </c>
      <c r="R1407">
        <v>0</v>
      </c>
      <c r="S1407">
        <v>4.1635768827999999E-2</v>
      </c>
      <c r="T1407" s="19">
        <v>1131645.82</v>
      </c>
      <c r="U1407" s="19">
        <v>1043778</v>
      </c>
      <c r="V1407" s="19">
        <f t="shared" si="21"/>
        <v>-87867.820000000065</v>
      </c>
      <c r="W1407">
        <v>-131973.31</v>
      </c>
      <c r="X1407">
        <v>0</v>
      </c>
      <c r="Y1407">
        <v>-131973.31</v>
      </c>
      <c r="Z1407">
        <v>44105.489999999903</v>
      </c>
      <c r="AA1407">
        <v>1131645.82</v>
      </c>
      <c r="AB1407">
        <v>3.8974641376750001</v>
      </c>
      <c r="AC1407">
        <v>4.3080939947779999</v>
      </c>
      <c r="AD1407" s="55">
        <v>44516.209247685183</v>
      </c>
      <c r="AE1407" s="55">
        <v>44516.336430868054</v>
      </c>
      <c r="AF1407">
        <v>4140472</v>
      </c>
      <c r="AG1407" t="s">
        <v>2064</v>
      </c>
      <c r="AH1407" t="s">
        <v>2065</v>
      </c>
      <c r="AI1407" t="s">
        <v>120</v>
      </c>
      <c r="AJ1407" t="s">
        <v>120</v>
      </c>
      <c r="AK1407" s="55">
        <v>44516.151273148149</v>
      </c>
      <c r="AL1407" s="55">
        <v>44516.250254629631</v>
      </c>
      <c r="AM1407" t="s">
        <v>13</v>
      </c>
      <c r="AN1407" t="s">
        <v>2066</v>
      </c>
      <c r="AO1407" t="s">
        <v>32</v>
      </c>
      <c r="AP1407" t="s">
        <v>33</v>
      </c>
      <c r="AQ1407">
        <v>3</v>
      </c>
      <c r="AR1407" t="s">
        <v>122</v>
      </c>
      <c r="AS1407" t="s">
        <v>2064</v>
      </c>
      <c r="AT1407" s="53">
        <v>36161</v>
      </c>
      <c r="AU1407" t="s">
        <v>232</v>
      </c>
      <c r="AV1407" t="s">
        <v>122</v>
      </c>
      <c r="AW1407" t="s">
        <v>13</v>
      </c>
      <c r="AX1407" s="53">
        <v>44249</v>
      </c>
      <c r="AY1407" t="s">
        <v>123</v>
      </c>
      <c r="AZ1407" t="s">
        <v>52</v>
      </c>
      <c r="BA1407" t="s">
        <v>53</v>
      </c>
      <c r="BB1407" t="s">
        <v>233</v>
      </c>
      <c r="BC1407" t="s">
        <v>120</v>
      </c>
      <c r="BD1407" t="s">
        <v>124</v>
      </c>
      <c r="BE1407" t="s">
        <v>120</v>
      </c>
    </row>
    <row r="1408" spans="1:57" hidden="1" x14ac:dyDescent="0.3">
      <c r="A1408" s="55">
        <v>44515</v>
      </c>
      <c r="B1408" t="s">
        <v>13</v>
      </c>
      <c r="C1408" t="s">
        <v>32</v>
      </c>
      <c r="D1408" t="s">
        <v>33</v>
      </c>
      <c r="E1408">
        <v>3</v>
      </c>
      <c r="F1408" t="s">
        <v>52</v>
      </c>
      <c r="G1408" t="s">
        <v>53</v>
      </c>
      <c r="H1408" t="s">
        <v>116</v>
      </c>
      <c r="I1408" t="s">
        <v>69</v>
      </c>
      <c r="J1408" s="55">
        <v>44514</v>
      </c>
      <c r="K1408" s="55">
        <v>44515</v>
      </c>
      <c r="L1408">
        <v>4</v>
      </c>
      <c r="M1408" t="s">
        <v>117</v>
      </c>
      <c r="N1408">
        <v>0</v>
      </c>
      <c r="O1408">
        <v>12697140</v>
      </c>
      <c r="P1408" t="s">
        <v>118</v>
      </c>
      <c r="Q1408">
        <v>4140630</v>
      </c>
      <c r="R1408">
        <v>0</v>
      </c>
      <c r="S1408">
        <v>0.16196836230299999</v>
      </c>
      <c r="T1408" s="19">
        <v>4402244.16</v>
      </c>
      <c r="U1408" s="19">
        <v>4058818.72</v>
      </c>
      <c r="V1408" s="19">
        <f t="shared" si="21"/>
        <v>-343425.43999999994</v>
      </c>
      <c r="W1408">
        <v>-319962.40000000002</v>
      </c>
      <c r="X1408">
        <v>0</v>
      </c>
      <c r="Y1408">
        <v>-319962.40000000002</v>
      </c>
      <c r="Z1408">
        <v>-23463.039999999899</v>
      </c>
      <c r="AA1408">
        <v>4402244.16</v>
      </c>
      <c r="AB1408">
        <v>-0.53297907038400005</v>
      </c>
      <c r="AC1408">
        <v>-0.13986013986000001</v>
      </c>
      <c r="AD1408" s="55">
        <v>44516.209247685183</v>
      </c>
      <c r="AE1408" s="55">
        <v>44516.336430868054</v>
      </c>
      <c r="AF1408">
        <v>4140630</v>
      </c>
      <c r="AG1408" t="s">
        <v>2067</v>
      </c>
      <c r="AH1408" t="s">
        <v>2068</v>
      </c>
      <c r="AI1408" t="s">
        <v>120</v>
      </c>
      <c r="AJ1408" t="s">
        <v>120</v>
      </c>
      <c r="AK1408" s="55">
        <v>44516.151261574072</v>
      </c>
      <c r="AL1408" s="55">
        <v>44516.250254629631</v>
      </c>
      <c r="AM1408" t="s">
        <v>13</v>
      </c>
      <c r="AN1408" t="s">
        <v>2069</v>
      </c>
      <c r="AO1408" t="s">
        <v>32</v>
      </c>
      <c r="AP1408" t="s">
        <v>33</v>
      </c>
      <c r="AQ1408">
        <v>3</v>
      </c>
      <c r="AR1408" t="s">
        <v>122</v>
      </c>
      <c r="AS1408" t="s">
        <v>2067</v>
      </c>
      <c r="AT1408" s="53">
        <v>36161</v>
      </c>
      <c r="AU1408" t="s">
        <v>232</v>
      </c>
      <c r="AV1408" t="s">
        <v>122</v>
      </c>
      <c r="AW1408" t="s">
        <v>13</v>
      </c>
      <c r="AX1408" s="53">
        <v>44249</v>
      </c>
      <c r="AY1408" t="s">
        <v>123</v>
      </c>
      <c r="AZ1408" t="s">
        <v>52</v>
      </c>
      <c r="BA1408" t="s">
        <v>53</v>
      </c>
      <c r="BB1408" t="s">
        <v>233</v>
      </c>
      <c r="BC1408" t="s">
        <v>120</v>
      </c>
      <c r="BD1408" t="s">
        <v>124</v>
      </c>
      <c r="BE1408" t="s">
        <v>120</v>
      </c>
    </row>
    <row r="1409" spans="1:57" hidden="1" x14ac:dyDescent="0.3">
      <c r="A1409" s="55">
        <v>44515</v>
      </c>
      <c r="B1409" t="s">
        <v>13</v>
      </c>
      <c r="C1409" t="s">
        <v>32</v>
      </c>
      <c r="D1409" t="s">
        <v>33</v>
      </c>
      <c r="E1409">
        <v>3</v>
      </c>
      <c r="F1409" t="s">
        <v>52</v>
      </c>
      <c r="G1409" t="s">
        <v>53</v>
      </c>
      <c r="H1409" t="s">
        <v>116</v>
      </c>
      <c r="I1409" t="s">
        <v>69</v>
      </c>
      <c r="J1409" s="55">
        <v>44514</v>
      </c>
      <c r="K1409" s="55">
        <v>44515</v>
      </c>
      <c r="L1409">
        <v>4</v>
      </c>
      <c r="M1409" t="s">
        <v>117</v>
      </c>
      <c r="N1409">
        <v>0</v>
      </c>
      <c r="O1409">
        <v>12697140</v>
      </c>
      <c r="P1409" t="s">
        <v>118</v>
      </c>
      <c r="Q1409">
        <v>4141185</v>
      </c>
      <c r="R1409">
        <v>0</v>
      </c>
      <c r="S1409">
        <v>1.8186176588000001E-2</v>
      </c>
      <c r="T1409" s="19">
        <v>494294</v>
      </c>
      <c r="U1409" s="19">
        <v>370098.22</v>
      </c>
      <c r="V1409" s="19">
        <f t="shared" si="21"/>
        <v>-124195.78000000003</v>
      </c>
      <c r="W1409">
        <v>-125947.12</v>
      </c>
      <c r="X1409">
        <v>0</v>
      </c>
      <c r="Y1409">
        <v>-125947.12</v>
      </c>
      <c r="Z1409">
        <v>1751.3399999999699</v>
      </c>
      <c r="AA1409">
        <v>494294</v>
      </c>
      <c r="AB1409">
        <v>0.35431140171600001</v>
      </c>
      <c r="AC1409">
        <v>0.75093867334200004</v>
      </c>
      <c r="AD1409" s="55">
        <v>44516.209247685183</v>
      </c>
      <c r="AE1409" s="55">
        <v>44516.336430868054</v>
      </c>
      <c r="AF1409">
        <v>4141185</v>
      </c>
      <c r="AG1409" t="s">
        <v>2070</v>
      </c>
      <c r="AH1409" t="s">
        <v>2071</v>
      </c>
      <c r="AI1409" t="s">
        <v>120</v>
      </c>
      <c r="AJ1409" t="s">
        <v>120</v>
      </c>
      <c r="AK1409" s="55">
        <v>44516.151284722226</v>
      </c>
      <c r="AL1409" s="55">
        <v>44516.250254629631</v>
      </c>
      <c r="AM1409" t="s">
        <v>13</v>
      </c>
      <c r="AN1409">
        <v>892672106</v>
      </c>
      <c r="AO1409" t="s">
        <v>32</v>
      </c>
      <c r="AP1409" t="s">
        <v>33</v>
      </c>
      <c r="AQ1409">
        <v>3</v>
      </c>
      <c r="AR1409" t="s">
        <v>122</v>
      </c>
      <c r="AS1409" t="s">
        <v>2070</v>
      </c>
      <c r="AT1409" s="53">
        <v>36161</v>
      </c>
      <c r="AU1409" t="s">
        <v>232</v>
      </c>
      <c r="AV1409" t="s">
        <v>122</v>
      </c>
      <c r="AW1409" t="s">
        <v>13</v>
      </c>
      <c r="AX1409" s="53">
        <v>44249</v>
      </c>
      <c r="AY1409" t="s">
        <v>123</v>
      </c>
      <c r="AZ1409" t="s">
        <v>52</v>
      </c>
      <c r="BA1409" t="s">
        <v>53</v>
      </c>
      <c r="BB1409" t="s">
        <v>233</v>
      </c>
      <c r="BC1409" t="s">
        <v>120</v>
      </c>
      <c r="BD1409" t="s">
        <v>124</v>
      </c>
      <c r="BE1409" t="s">
        <v>120</v>
      </c>
    </row>
    <row r="1410" spans="1:57" hidden="1" x14ac:dyDescent="0.3">
      <c r="A1410" s="55">
        <v>44515</v>
      </c>
      <c r="B1410" t="s">
        <v>13</v>
      </c>
      <c r="C1410" t="s">
        <v>32</v>
      </c>
      <c r="D1410" t="s">
        <v>33</v>
      </c>
      <c r="E1410">
        <v>3</v>
      </c>
      <c r="F1410" t="s">
        <v>52</v>
      </c>
      <c r="G1410" t="s">
        <v>53</v>
      </c>
      <c r="H1410" t="s">
        <v>116</v>
      </c>
      <c r="I1410" t="s">
        <v>69</v>
      </c>
      <c r="J1410" s="55">
        <v>44514</v>
      </c>
      <c r="K1410" s="55">
        <v>44515</v>
      </c>
      <c r="L1410">
        <v>4</v>
      </c>
      <c r="M1410" t="s">
        <v>117</v>
      </c>
      <c r="N1410">
        <v>0</v>
      </c>
      <c r="O1410">
        <v>12697140</v>
      </c>
      <c r="P1410" t="s">
        <v>118</v>
      </c>
      <c r="Q1410">
        <v>4153187</v>
      </c>
      <c r="R1410">
        <v>0</v>
      </c>
      <c r="S1410">
        <v>3.5286700678000001E-2</v>
      </c>
      <c r="T1410" s="19">
        <v>959080.34</v>
      </c>
      <c r="U1410" s="19">
        <v>971045.55</v>
      </c>
      <c r="V1410" s="19">
        <f t="shared" si="21"/>
        <v>11965.210000000079</v>
      </c>
      <c r="W1410">
        <v>0</v>
      </c>
      <c r="X1410">
        <v>0</v>
      </c>
      <c r="Y1410">
        <v>0</v>
      </c>
      <c r="Z1410">
        <v>11965.210000000099</v>
      </c>
      <c r="AA1410">
        <v>959080.34</v>
      </c>
      <c r="AB1410">
        <v>1.2475711888750001</v>
      </c>
      <c r="AC1410">
        <v>1.647727272727</v>
      </c>
      <c r="AD1410" s="55">
        <v>44516.209247685183</v>
      </c>
      <c r="AE1410" s="55">
        <v>44516.336430868054</v>
      </c>
      <c r="AF1410">
        <v>4153187</v>
      </c>
      <c r="AG1410" t="s">
        <v>2072</v>
      </c>
      <c r="AH1410" t="s">
        <v>2073</v>
      </c>
      <c r="AI1410" t="s">
        <v>120</v>
      </c>
      <c r="AJ1410" t="s">
        <v>120</v>
      </c>
      <c r="AK1410" s="55">
        <v>44516.151284722226</v>
      </c>
      <c r="AL1410" s="55">
        <v>44516.250254629631</v>
      </c>
      <c r="AM1410" t="s">
        <v>13</v>
      </c>
      <c r="AN1410" t="s">
        <v>2074</v>
      </c>
      <c r="AO1410" t="s">
        <v>32</v>
      </c>
      <c r="AP1410" t="s">
        <v>33</v>
      </c>
      <c r="AQ1410">
        <v>3</v>
      </c>
      <c r="AR1410" t="s">
        <v>122</v>
      </c>
      <c r="AS1410" t="s">
        <v>2072</v>
      </c>
      <c r="AT1410" s="53">
        <v>36161</v>
      </c>
      <c r="AU1410" t="s">
        <v>232</v>
      </c>
      <c r="AV1410" t="s">
        <v>122</v>
      </c>
      <c r="AW1410" t="s">
        <v>13</v>
      </c>
      <c r="AX1410" s="53">
        <v>44249</v>
      </c>
      <c r="AY1410" t="s">
        <v>123</v>
      </c>
      <c r="AZ1410" t="s">
        <v>52</v>
      </c>
      <c r="BA1410" t="s">
        <v>53</v>
      </c>
      <c r="BB1410" t="s">
        <v>233</v>
      </c>
      <c r="BC1410" t="s">
        <v>120</v>
      </c>
      <c r="BD1410" t="s">
        <v>124</v>
      </c>
      <c r="BE1410" t="s">
        <v>120</v>
      </c>
    </row>
    <row r="1411" spans="1:57" hidden="1" x14ac:dyDescent="0.3">
      <c r="A1411" s="55">
        <v>44515</v>
      </c>
      <c r="B1411" t="s">
        <v>13</v>
      </c>
      <c r="C1411" t="s">
        <v>32</v>
      </c>
      <c r="D1411" t="s">
        <v>33</v>
      </c>
      <c r="E1411">
        <v>3</v>
      </c>
      <c r="F1411" t="s">
        <v>52</v>
      </c>
      <c r="G1411" t="s">
        <v>53</v>
      </c>
      <c r="H1411" t="s">
        <v>116</v>
      </c>
      <c r="I1411" t="s">
        <v>69</v>
      </c>
      <c r="J1411" s="55">
        <v>44514</v>
      </c>
      <c r="K1411" s="55">
        <v>44515</v>
      </c>
      <c r="L1411">
        <v>4</v>
      </c>
      <c r="M1411" t="s">
        <v>117</v>
      </c>
      <c r="N1411">
        <v>0</v>
      </c>
      <c r="O1411">
        <v>12697140</v>
      </c>
      <c r="P1411" t="s">
        <v>118</v>
      </c>
      <c r="Q1411">
        <v>4158189</v>
      </c>
      <c r="R1411">
        <v>0</v>
      </c>
      <c r="S1411">
        <v>0.140878309959</v>
      </c>
      <c r="T1411" s="19">
        <v>3829023.8196479999</v>
      </c>
      <c r="U1411" s="19">
        <v>3570244.7954240101</v>
      </c>
      <c r="V1411" s="19">
        <f t="shared" ref="V1411:V1474" si="22">U1411-T1411</f>
        <v>-258779.02422398981</v>
      </c>
      <c r="W1411">
        <v>-278660.71000000002</v>
      </c>
      <c r="X1411">
        <v>0</v>
      </c>
      <c r="Y1411">
        <v>-278660.71000000002</v>
      </c>
      <c r="Z1411">
        <v>19881.685776010199</v>
      </c>
      <c r="AA1411">
        <v>3829023.8196479999</v>
      </c>
      <c r="AB1411">
        <v>0.51923640887199995</v>
      </c>
      <c r="AC1411">
        <v>0.91651378301499997</v>
      </c>
      <c r="AD1411" s="55">
        <v>44516.209247685183</v>
      </c>
      <c r="AE1411" s="55">
        <v>44516.336430868054</v>
      </c>
      <c r="AF1411">
        <v>4158189</v>
      </c>
      <c r="AG1411" t="s">
        <v>149</v>
      </c>
      <c r="AH1411" t="s">
        <v>150</v>
      </c>
      <c r="AI1411" t="s">
        <v>120</v>
      </c>
      <c r="AJ1411" t="s">
        <v>120</v>
      </c>
      <c r="AK1411" s="55">
        <v>44516.151284722226</v>
      </c>
      <c r="AL1411" s="55">
        <v>44516.250254629631</v>
      </c>
      <c r="AM1411" t="s">
        <v>13</v>
      </c>
      <c r="AN1411" t="s">
        <v>151</v>
      </c>
      <c r="AO1411" t="s">
        <v>32</v>
      </c>
      <c r="AP1411" t="s">
        <v>33</v>
      </c>
      <c r="AQ1411">
        <v>3</v>
      </c>
      <c r="AR1411" t="s">
        <v>122</v>
      </c>
      <c r="AS1411" t="s">
        <v>149</v>
      </c>
      <c r="AT1411" s="53">
        <v>36161</v>
      </c>
      <c r="AU1411" t="s">
        <v>232</v>
      </c>
      <c r="AV1411" t="s">
        <v>122</v>
      </c>
      <c r="AW1411" t="s">
        <v>13</v>
      </c>
      <c r="AX1411" s="53">
        <v>44249</v>
      </c>
      <c r="AY1411" t="s">
        <v>123</v>
      </c>
      <c r="AZ1411" t="s">
        <v>52</v>
      </c>
      <c r="BA1411" t="s">
        <v>53</v>
      </c>
      <c r="BB1411" t="s">
        <v>233</v>
      </c>
      <c r="BC1411" t="s">
        <v>120</v>
      </c>
      <c r="BD1411" t="s">
        <v>124</v>
      </c>
      <c r="BE1411" t="s">
        <v>120</v>
      </c>
    </row>
    <row r="1412" spans="1:57" hidden="1" x14ac:dyDescent="0.3">
      <c r="A1412" s="55">
        <v>44515</v>
      </c>
      <c r="B1412" t="s">
        <v>13</v>
      </c>
      <c r="C1412" t="s">
        <v>32</v>
      </c>
      <c r="D1412" t="s">
        <v>33</v>
      </c>
      <c r="E1412">
        <v>3</v>
      </c>
      <c r="F1412" t="s">
        <v>52</v>
      </c>
      <c r="G1412" t="s">
        <v>53</v>
      </c>
      <c r="H1412" t="s">
        <v>116</v>
      </c>
      <c r="I1412" t="s">
        <v>69</v>
      </c>
      <c r="J1412" s="55">
        <v>44514</v>
      </c>
      <c r="K1412" s="55">
        <v>44515</v>
      </c>
      <c r="L1412">
        <v>4</v>
      </c>
      <c r="M1412" t="s">
        <v>117</v>
      </c>
      <c r="N1412">
        <v>0</v>
      </c>
      <c r="O1412">
        <v>12697140</v>
      </c>
      <c r="P1412" t="s">
        <v>118</v>
      </c>
      <c r="Q1412">
        <v>4209184</v>
      </c>
      <c r="R1412">
        <v>0</v>
      </c>
      <c r="S1412">
        <v>2.0670968272999999E-2</v>
      </c>
      <c r="T1412" s="19">
        <v>561829.78</v>
      </c>
      <c r="U1412" s="19">
        <v>562675.17000000004</v>
      </c>
      <c r="V1412" s="19">
        <f t="shared" si="22"/>
        <v>845.39000000001397</v>
      </c>
      <c r="W1412">
        <v>0</v>
      </c>
      <c r="X1412">
        <v>0</v>
      </c>
      <c r="Y1412">
        <v>0</v>
      </c>
      <c r="Z1412">
        <v>845.39000000001397</v>
      </c>
      <c r="AA1412">
        <v>561829.78</v>
      </c>
      <c r="AB1412">
        <v>0.150470841898</v>
      </c>
      <c r="AC1412">
        <v>0.54629097182300002</v>
      </c>
      <c r="AD1412" s="55">
        <v>44516.209247685183</v>
      </c>
      <c r="AE1412" s="55">
        <v>44516.336430868054</v>
      </c>
      <c r="AF1412">
        <v>4209184</v>
      </c>
      <c r="AG1412" t="s">
        <v>2075</v>
      </c>
      <c r="AH1412" t="s">
        <v>2076</v>
      </c>
      <c r="AI1412" t="s">
        <v>120</v>
      </c>
      <c r="AJ1412">
        <v>0</v>
      </c>
      <c r="AK1412" s="55">
        <v>44516.151273148149</v>
      </c>
      <c r="AL1412" s="55">
        <v>44516.250254629631</v>
      </c>
      <c r="AM1412" t="s">
        <v>13</v>
      </c>
      <c r="AN1412" s="59">
        <v>2.9452000000000002E+105</v>
      </c>
      <c r="AO1412" t="s">
        <v>32</v>
      </c>
      <c r="AP1412" t="s">
        <v>33</v>
      </c>
      <c r="AQ1412">
        <v>3</v>
      </c>
      <c r="AR1412" t="s">
        <v>122</v>
      </c>
      <c r="AS1412" t="s">
        <v>2075</v>
      </c>
      <c r="AT1412" s="53">
        <v>36161</v>
      </c>
      <c r="AU1412" t="s">
        <v>232</v>
      </c>
      <c r="AV1412" t="s">
        <v>122</v>
      </c>
      <c r="AW1412" t="s">
        <v>13</v>
      </c>
      <c r="AX1412" s="53">
        <v>44249</v>
      </c>
      <c r="AY1412" t="s">
        <v>123</v>
      </c>
      <c r="AZ1412" t="s">
        <v>52</v>
      </c>
      <c r="BA1412" t="s">
        <v>53</v>
      </c>
      <c r="BB1412" t="s">
        <v>233</v>
      </c>
      <c r="BC1412" t="s">
        <v>120</v>
      </c>
      <c r="BD1412" t="s">
        <v>124</v>
      </c>
      <c r="BE1412" t="s">
        <v>120</v>
      </c>
    </row>
    <row r="1413" spans="1:57" hidden="1" x14ac:dyDescent="0.3">
      <c r="A1413" s="55">
        <v>44515</v>
      </c>
      <c r="B1413" t="s">
        <v>13</v>
      </c>
      <c r="C1413" t="s">
        <v>30</v>
      </c>
      <c r="D1413" t="s">
        <v>31</v>
      </c>
      <c r="E1413">
        <v>6</v>
      </c>
      <c r="F1413" t="s">
        <v>52</v>
      </c>
      <c r="G1413" t="s">
        <v>53</v>
      </c>
      <c r="H1413" t="s">
        <v>116</v>
      </c>
      <c r="I1413" t="s">
        <v>69</v>
      </c>
      <c r="J1413" s="55">
        <v>44514</v>
      </c>
      <c r="K1413" s="55">
        <v>44515</v>
      </c>
      <c r="L1413">
        <v>4</v>
      </c>
      <c r="M1413" t="s">
        <v>117</v>
      </c>
      <c r="N1413">
        <v>0</v>
      </c>
      <c r="O1413">
        <v>12697140</v>
      </c>
      <c r="P1413" t="s">
        <v>118</v>
      </c>
      <c r="Q1413">
        <v>4214403</v>
      </c>
      <c r="R1413">
        <v>0</v>
      </c>
      <c r="S1413">
        <v>5.3340620619000002E-2</v>
      </c>
      <c r="T1413" s="19">
        <v>1336786.54</v>
      </c>
      <c r="U1413" s="19">
        <v>1444072.31</v>
      </c>
      <c r="V1413" s="19">
        <f t="shared" si="22"/>
        <v>107285.77000000002</v>
      </c>
      <c r="W1413">
        <v>0</v>
      </c>
      <c r="X1413">
        <v>112993.11</v>
      </c>
      <c r="Y1413">
        <v>112993.11</v>
      </c>
      <c r="Z1413">
        <v>-5707.3399999999801</v>
      </c>
      <c r="AA1413">
        <v>1449779.65</v>
      </c>
      <c r="AB1413">
        <v>-0.39366947935800001</v>
      </c>
      <c r="AC1413">
        <v>0</v>
      </c>
      <c r="AD1413" s="55">
        <v>44516.209247685183</v>
      </c>
      <c r="AE1413" s="55">
        <v>44516.336430868054</v>
      </c>
      <c r="AF1413">
        <v>4214403</v>
      </c>
      <c r="AG1413" t="s">
        <v>152</v>
      </c>
      <c r="AH1413" t="s">
        <v>120</v>
      </c>
      <c r="AI1413" t="s">
        <v>120</v>
      </c>
      <c r="AJ1413">
        <v>0</v>
      </c>
      <c r="AK1413" s="55">
        <v>44516.093807870369</v>
      </c>
      <c r="AL1413" s="55">
        <v>44516.250243055554</v>
      </c>
      <c r="AM1413" t="s">
        <v>13</v>
      </c>
      <c r="AN1413" t="s">
        <v>153</v>
      </c>
      <c r="AO1413" t="s">
        <v>30</v>
      </c>
      <c r="AP1413" t="s">
        <v>31</v>
      </c>
      <c r="AQ1413">
        <v>6</v>
      </c>
      <c r="AR1413" t="s">
        <v>122</v>
      </c>
      <c r="AS1413" t="s">
        <v>152</v>
      </c>
      <c r="AT1413" s="53">
        <v>36161</v>
      </c>
      <c r="AU1413" t="s">
        <v>232</v>
      </c>
      <c r="AV1413" t="s">
        <v>122</v>
      </c>
      <c r="AW1413" t="s">
        <v>13</v>
      </c>
      <c r="AX1413" s="53">
        <v>44249</v>
      </c>
      <c r="AY1413" t="s">
        <v>123</v>
      </c>
      <c r="AZ1413" t="s">
        <v>52</v>
      </c>
      <c r="BA1413" t="s">
        <v>53</v>
      </c>
      <c r="BB1413" t="s">
        <v>233</v>
      </c>
      <c r="BC1413" t="s">
        <v>120</v>
      </c>
      <c r="BD1413" t="s">
        <v>124</v>
      </c>
      <c r="BE1413" t="s">
        <v>120</v>
      </c>
    </row>
    <row r="1414" spans="1:57" hidden="1" x14ac:dyDescent="0.3">
      <c r="A1414" s="55">
        <v>44515</v>
      </c>
      <c r="B1414" t="s">
        <v>4</v>
      </c>
      <c r="C1414" t="s">
        <v>32</v>
      </c>
      <c r="D1414" t="s">
        <v>33</v>
      </c>
      <c r="E1414">
        <v>3</v>
      </c>
      <c r="F1414" t="s">
        <v>52</v>
      </c>
      <c r="G1414" t="s">
        <v>53</v>
      </c>
      <c r="H1414" t="s">
        <v>116</v>
      </c>
      <c r="I1414" t="s">
        <v>69</v>
      </c>
      <c r="J1414" s="55">
        <v>44514</v>
      </c>
      <c r="K1414" s="55">
        <v>44515</v>
      </c>
      <c r="L1414">
        <v>4</v>
      </c>
      <c r="M1414" t="s">
        <v>117</v>
      </c>
      <c r="N1414">
        <v>0</v>
      </c>
      <c r="O1414">
        <v>12697140</v>
      </c>
      <c r="P1414" t="s">
        <v>118</v>
      </c>
      <c r="Q1414">
        <v>4227573</v>
      </c>
      <c r="R1414">
        <v>0</v>
      </c>
      <c r="S1414">
        <v>0.13205387334300001</v>
      </c>
      <c r="T1414" s="19">
        <v>3589178.6795025198</v>
      </c>
      <c r="U1414" s="19">
        <v>3341965.6031985302</v>
      </c>
      <c r="V1414" s="19">
        <f t="shared" si="22"/>
        <v>-247213.07630398963</v>
      </c>
      <c r="W1414">
        <v>-262837.90000000002</v>
      </c>
      <c r="X1414">
        <v>0</v>
      </c>
      <c r="Y1414">
        <v>-262837.90000000002</v>
      </c>
      <c r="Z1414">
        <v>15624.8236960104</v>
      </c>
      <c r="AA1414">
        <v>3589178.6795025198</v>
      </c>
      <c r="AB1414">
        <v>0.43533145299300002</v>
      </c>
      <c r="AC1414">
        <v>1.0441748187240001</v>
      </c>
      <c r="AD1414" s="55">
        <v>44516.209247685183</v>
      </c>
      <c r="AE1414" s="55">
        <v>44516.336430868054</v>
      </c>
      <c r="AF1414">
        <v>4227573</v>
      </c>
      <c r="AG1414" t="s">
        <v>2077</v>
      </c>
      <c r="AH1414" t="s">
        <v>2078</v>
      </c>
      <c r="AI1414" t="s">
        <v>120</v>
      </c>
      <c r="AJ1414">
        <v>0</v>
      </c>
      <c r="AK1414" s="55">
        <v>44516.151203703703</v>
      </c>
      <c r="AL1414" s="55">
        <v>44516.250243055554</v>
      </c>
      <c r="AM1414" t="s">
        <v>4</v>
      </c>
      <c r="AN1414" t="s">
        <v>2079</v>
      </c>
      <c r="AO1414" t="s">
        <v>32</v>
      </c>
      <c r="AP1414" t="s">
        <v>33</v>
      </c>
      <c r="AQ1414">
        <v>3</v>
      </c>
      <c r="AR1414" t="s">
        <v>196</v>
      </c>
      <c r="AS1414" t="s">
        <v>2077</v>
      </c>
      <c r="AT1414" s="53">
        <v>36161</v>
      </c>
      <c r="AU1414" t="s">
        <v>254</v>
      </c>
      <c r="AV1414" t="s">
        <v>196</v>
      </c>
      <c r="AW1414" t="s">
        <v>4</v>
      </c>
      <c r="AX1414" s="53">
        <v>44249</v>
      </c>
      <c r="AY1414" t="s">
        <v>123</v>
      </c>
      <c r="AZ1414" t="s">
        <v>52</v>
      </c>
      <c r="BA1414" t="s">
        <v>53</v>
      </c>
      <c r="BB1414" t="s">
        <v>233</v>
      </c>
      <c r="BC1414" t="s">
        <v>120</v>
      </c>
      <c r="BD1414" t="s">
        <v>124</v>
      </c>
      <c r="BE1414" t="s">
        <v>120</v>
      </c>
    </row>
    <row r="1415" spans="1:57" hidden="1" x14ac:dyDescent="0.3">
      <c r="A1415" s="55">
        <v>44515</v>
      </c>
      <c r="B1415" t="s">
        <v>4</v>
      </c>
      <c r="C1415" t="s">
        <v>32</v>
      </c>
      <c r="D1415" t="s">
        <v>33</v>
      </c>
      <c r="E1415">
        <v>3</v>
      </c>
      <c r="F1415" t="s">
        <v>52</v>
      </c>
      <c r="G1415" t="s">
        <v>53</v>
      </c>
      <c r="H1415" t="s">
        <v>116</v>
      </c>
      <c r="I1415" t="s">
        <v>69</v>
      </c>
      <c r="J1415" s="55">
        <v>44514</v>
      </c>
      <c r="K1415" s="55">
        <v>44515</v>
      </c>
      <c r="L1415">
        <v>4</v>
      </c>
      <c r="M1415" t="s">
        <v>117</v>
      </c>
      <c r="N1415">
        <v>0</v>
      </c>
      <c r="O1415">
        <v>12697140</v>
      </c>
      <c r="P1415" t="s">
        <v>118</v>
      </c>
      <c r="Q1415">
        <v>4253807</v>
      </c>
      <c r="R1415">
        <v>0</v>
      </c>
      <c r="S1415">
        <v>6.6069136624000005E-2</v>
      </c>
      <c r="T1415" s="19">
        <v>1795736.3198919999</v>
      </c>
      <c r="U1415" s="19">
        <v>1648070.6679710001</v>
      </c>
      <c r="V1415" s="19">
        <f t="shared" si="22"/>
        <v>-147665.65192099987</v>
      </c>
      <c r="W1415">
        <v>-134648.89000000001</v>
      </c>
      <c r="X1415">
        <v>0</v>
      </c>
      <c r="Y1415">
        <v>-134648.89000000001</v>
      </c>
      <c r="Z1415">
        <v>-13016.761920999899</v>
      </c>
      <c r="AA1415">
        <v>1795736.3198919999</v>
      </c>
      <c r="AB1415">
        <v>-0.72487044878499995</v>
      </c>
      <c r="AC1415">
        <v>-0.60750132065499995</v>
      </c>
      <c r="AD1415" s="55">
        <v>44516.209247685183</v>
      </c>
      <c r="AE1415" s="55">
        <v>44516.336430868054</v>
      </c>
      <c r="AF1415">
        <v>4253807</v>
      </c>
      <c r="AG1415" t="s">
        <v>2080</v>
      </c>
      <c r="AH1415" t="s">
        <v>2081</v>
      </c>
      <c r="AI1415" t="s">
        <v>120</v>
      </c>
      <c r="AJ1415" t="s">
        <v>120</v>
      </c>
      <c r="AK1415" s="55">
        <v>44516.151203703703</v>
      </c>
      <c r="AL1415" s="55">
        <v>44516.250243055554</v>
      </c>
      <c r="AM1415" t="s">
        <v>5</v>
      </c>
      <c r="AN1415">
        <v>182704</v>
      </c>
      <c r="AO1415" t="s">
        <v>32</v>
      </c>
      <c r="AP1415" t="s">
        <v>33</v>
      </c>
      <c r="AQ1415">
        <v>3</v>
      </c>
      <c r="AR1415" t="s">
        <v>2082</v>
      </c>
      <c r="AS1415" t="s">
        <v>2080</v>
      </c>
      <c r="AT1415" s="53">
        <v>36161</v>
      </c>
      <c r="AU1415" t="s">
        <v>2083</v>
      </c>
      <c r="AV1415" t="s">
        <v>2082</v>
      </c>
      <c r="AW1415" t="s">
        <v>4</v>
      </c>
      <c r="AX1415" s="53">
        <v>44249</v>
      </c>
      <c r="AY1415" t="s">
        <v>123</v>
      </c>
      <c r="AZ1415" t="s">
        <v>52</v>
      </c>
      <c r="BA1415" t="s">
        <v>53</v>
      </c>
      <c r="BB1415" t="s">
        <v>233</v>
      </c>
      <c r="BC1415" t="s">
        <v>120</v>
      </c>
      <c r="BD1415" t="s">
        <v>124</v>
      </c>
      <c r="BE1415" t="s">
        <v>120</v>
      </c>
    </row>
    <row r="1416" spans="1:57" hidden="1" x14ac:dyDescent="0.3">
      <c r="A1416" s="55">
        <v>44515</v>
      </c>
      <c r="B1416" t="s">
        <v>13</v>
      </c>
      <c r="C1416" t="s">
        <v>32</v>
      </c>
      <c r="D1416" t="s">
        <v>33</v>
      </c>
      <c r="E1416">
        <v>3</v>
      </c>
      <c r="F1416" t="s">
        <v>52</v>
      </c>
      <c r="G1416" t="s">
        <v>53</v>
      </c>
      <c r="H1416" t="s">
        <v>116</v>
      </c>
      <c r="I1416" t="s">
        <v>69</v>
      </c>
      <c r="J1416" s="55">
        <v>44514</v>
      </c>
      <c r="K1416" s="55">
        <v>44515</v>
      </c>
      <c r="L1416">
        <v>4</v>
      </c>
      <c r="M1416" t="s">
        <v>117</v>
      </c>
      <c r="N1416">
        <v>0</v>
      </c>
      <c r="O1416">
        <v>12697140</v>
      </c>
      <c r="P1416" t="s">
        <v>118</v>
      </c>
      <c r="Q1416">
        <v>4265184</v>
      </c>
      <c r="R1416">
        <v>0</v>
      </c>
      <c r="S1416">
        <v>1.8033164494000001E-2</v>
      </c>
      <c r="T1416" s="19">
        <v>490135.18414000003</v>
      </c>
      <c r="U1416" s="19">
        <v>492422.05444500101</v>
      </c>
      <c r="V1416" s="19">
        <f t="shared" si="22"/>
        <v>2286.870305000979</v>
      </c>
      <c r="W1416">
        <v>0</v>
      </c>
      <c r="X1416">
        <v>0</v>
      </c>
      <c r="Y1416">
        <v>0</v>
      </c>
      <c r="Z1416">
        <v>2286.8703050009799</v>
      </c>
      <c r="AA1416">
        <v>490135.18414000003</v>
      </c>
      <c r="AB1416">
        <v>0.46657950275799998</v>
      </c>
      <c r="AC1416">
        <v>0.86364941576700005</v>
      </c>
      <c r="AD1416" s="55">
        <v>44516.209247685183</v>
      </c>
      <c r="AE1416" s="55">
        <v>44516.336430868054</v>
      </c>
      <c r="AF1416">
        <v>4265184</v>
      </c>
      <c r="AG1416" t="s">
        <v>2084</v>
      </c>
      <c r="AH1416" t="s">
        <v>2085</v>
      </c>
      <c r="AI1416" t="s">
        <v>120</v>
      </c>
      <c r="AJ1416" t="s">
        <v>120</v>
      </c>
      <c r="AK1416" s="55">
        <v>44516.151273148149</v>
      </c>
      <c r="AL1416" s="55">
        <v>44516.250254629631</v>
      </c>
      <c r="AM1416" t="s">
        <v>13</v>
      </c>
      <c r="AN1416" t="s">
        <v>2086</v>
      </c>
      <c r="AO1416" t="s">
        <v>32</v>
      </c>
      <c r="AP1416" t="s">
        <v>33</v>
      </c>
      <c r="AQ1416">
        <v>3</v>
      </c>
      <c r="AR1416" t="s">
        <v>122</v>
      </c>
      <c r="AS1416" t="s">
        <v>2084</v>
      </c>
      <c r="AT1416" s="53">
        <v>36161</v>
      </c>
      <c r="AU1416" t="s">
        <v>232</v>
      </c>
      <c r="AV1416" t="s">
        <v>122</v>
      </c>
      <c r="AW1416" t="s">
        <v>13</v>
      </c>
      <c r="AX1416" s="53">
        <v>44249</v>
      </c>
      <c r="AY1416" t="s">
        <v>123</v>
      </c>
      <c r="AZ1416" t="s">
        <v>52</v>
      </c>
      <c r="BA1416" t="s">
        <v>53</v>
      </c>
      <c r="BB1416" t="s">
        <v>233</v>
      </c>
      <c r="BC1416" t="s">
        <v>120</v>
      </c>
      <c r="BD1416" t="s">
        <v>124</v>
      </c>
      <c r="BE1416" t="s">
        <v>120</v>
      </c>
    </row>
    <row r="1417" spans="1:57" hidden="1" x14ac:dyDescent="0.3">
      <c r="A1417" s="55">
        <v>44515</v>
      </c>
      <c r="B1417" t="s">
        <v>13</v>
      </c>
      <c r="C1417" t="s">
        <v>32</v>
      </c>
      <c r="D1417" t="s">
        <v>33</v>
      </c>
      <c r="E1417">
        <v>3</v>
      </c>
      <c r="F1417" t="s">
        <v>52</v>
      </c>
      <c r="G1417" t="s">
        <v>53</v>
      </c>
      <c r="H1417" t="s">
        <v>116</v>
      </c>
      <c r="I1417" t="s">
        <v>69</v>
      </c>
      <c r="J1417" s="55">
        <v>44514</v>
      </c>
      <c r="K1417" s="55">
        <v>44515</v>
      </c>
      <c r="L1417">
        <v>4</v>
      </c>
      <c r="M1417" t="s">
        <v>117</v>
      </c>
      <c r="N1417">
        <v>0</v>
      </c>
      <c r="O1417">
        <v>12697140</v>
      </c>
      <c r="P1417" t="s">
        <v>118</v>
      </c>
      <c r="Q1417">
        <v>4303626</v>
      </c>
      <c r="R1417">
        <v>0</v>
      </c>
      <c r="S1417">
        <v>8.9752424627000005E-2</v>
      </c>
      <c r="T1417" s="19">
        <v>2439439.91</v>
      </c>
      <c r="U1417" s="19">
        <v>2329490.16</v>
      </c>
      <c r="V1417" s="19">
        <f t="shared" si="22"/>
        <v>-109949.75</v>
      </c>
      <c r="W1417">
        <v>-183637.68</v>
      </c>
      <c r="X1417">
        <v>0</v>
      </c>
      <c r="Y1417">
        <v>-183637.68</v>
      </c>
      <c r="Z1417">
        <v>73687.929999999993</v>
      </c>
      <c r="AA1417">
        <v>2439439.91</v>
      </c>
      <c r="AB1417">
        <v>3.0206905158000001</v>
      </c>
      <c r="AC1417">
        <v>3.4278542573639998</v>
      </c>
      <c r="AD1417" s="55">
        <v>44516.209247685183</v>
      </c>
      <c r="AE1417" s="55">
        <v>44516.336430868054</v>
      </c>
      <c r="AF1417">
        <v>4303626</v>
      </c>
      <c r="AG1417" t="s">
        <v>2089</v>
      </c>
      <c r="AH1417" t="s">
        <v>2090</v>
      </c>
      <c r="AI1417" t="s">
        <v>120</v>
      </c>
      <c r="AJ1417">
        <v>0</v>
      </c>
      <c r="AK1417" s="55">
        <v>44516.151284722226</v>
      </c>
      <c r="AL1417" s="55">
        <v>44516.250254629631</v>
      </c>
      <c r="AM1417" t="s">
        <v>13</v>
      </c>
      <c r="AN1417" t="s">
        <v>2091</v>
      </c>
      <c r="AO1417" t="s">
        <v>32</v>
      </c>
      <c r="AP1417" t="s">
        <v>33</v>
      </c>
      <c r="AQ1417">
        <v>3</v>
      </c>
      <c r="AR1417" t="s">
        <v>122</v>
      </c>
      <c r="AS1417" t="s">
        <v>2089</v>
      </c>
      <c r="AT1417" s="53">
        <v>36161</v>
      </c>
      <c r="AU1417" t="s">
        <v>232</v>
      </c>
      <c r="AV1417" t="s">
        <v>122</v>
      </c>
      <c r="AW1417" t="s">
        <v>13</v>
      </c>
      <c r="AX1417" s="53">
        <v>44249</v>
      </c>
      <c r="AY1417" t="s">
        <v>123</v>
      </c>
      <c r="AZ1417" t="s">
        <v>52</v>
      </c>
      <c r="BA1417" t="s">
        <v>53</v>
      </c>
      <c r="BB1417" t="s">
        <v>233</v>
      </c>
      <c r="BC1417" t="s">
        <v>120</v>
      </c>
      <c r="BD1417" t="s">
        <v>124</v>
      </c>
      <c r="BE1417" t="s">
        <v>120</v>
      </c>
    </row>
    <row r="1418" spans="1:57" hidden="1" x14ac:dyDescent="0.3">
      <c r="A1418" s="55">
        <v>44515</v>
      </c>
      <c r="B1418" t="s">
        <v>13</v>
      </c>
      <c r="C1418" t="s">
        <v>32</v>
      </c>
      <c r="D1418" t="s">
        <v>33</v>
      </c>
      <c r="E1418">
        <v>3</v>
      </c>
      <c r="F1418" t="s">
        <v>52</v>
      </c>
      <c r="G1418" t="s">
        <v>53</v>
      </c>
      <c r="H1418" t="s">
        <v>116</v>
      </c>
      <c r="I1418" t="s">
        <v>69</v>
      </c>
      <c r="J1418" s="55">
        <v>44514</v>
      </c>
      <c r="K1418" s="55">
        <v>44515</v>
      </c>
      <c r="L1418">
        <v>4</v>
      </c>
      <c r="M1418" t="s">
        <v>117</v>
      </c>
      <c r="N1418">
        <v>0</v>
      </c>
      <c r="O1418">
        <v>12697140</v>
      </c>
      <c r="P1418" t="s">
        <v>118</v>
      </c>
      <c r="Q1418">
        <v>4319522</v>
      </c>
      <c r="R1418">
        <v>0</v>
      </c>
      <c r="S1418">
        <v>3.9227415086999999E-2</v>
      </c>
      <c r="T1418" s="19">
        <v>1066187.5969120001</v>
      </c>
      <c r="U1418" s="19">
        <v>947308.12985599996</v>
      </c>
      <c r="V1418" s="19">
        <f t="shared" si="22"/>
        <v>-118879.46705600014</v>
      </c>
      <c r="W1418">
        <v>-125579.28</v>
      </c>
      <c r="X1418">
        <v>0</v>
      </c>
      <c r="Y1418">
        <v>-125579.28</v>
      </c>
      <c r="Z1418">
        <v>6699.8129439998602</v>
      </c>
      <c r="AA1418">
        <v>1066187.5969120001</v>
      </c>
      <c r="AB1418">
        <v>0.62838969083899998</v>
      </c>
      <c r="AC1418">
        <v>1.0260984531590001</v>
      </c>
      <c r="AD1418" s="55">
        <v>44516.209247685183</v>
      </c>
      <c r="AE1418" s="55">
        <v>44516.336430868054</v>
      </c>
      <c r="AF1418">
        <v>4319522</v>
      </c>
      <c r="AG1418" t="s">
        <v>2092</v>
      </c>
      <c r="AH1418" t="s">
        <v>2093</v>
      </c>
      <c r="AI1418" t="s">
        <v>120</v>
      </c>
      <c r="AJ1418" t="s">
        <v>120</v>
      </c>
      <c r="AK1418" s="55">
        <v>44516.151273148149</v>
      </c>
      <c r="AL1418" s="55">
        <v>44516.250254629631</v>
      </c>
      <c r="AM1418" t="s">
        <v>13</v>
      </c>
      <c r="AN1418" t="s">
        <v>2094</v>
      </c>
      <c r="AO1418" t="s">
        <v>32</v>
      </c>
      <c r="AP1418" t="s">
        <v>33</v>
      </c>
      <c r="AQ1418">
        <v>3</v>
      </c>
      <c r="AR1418" t="s">
        <v>122</v>
      </c>
      <c r="AS1418" t="s">
        <v>2092</v>
      </c>
      <c r="AT1418" s="53">
        <v>36161</v>
      </c>
      <c r="AU1418" t="s">
        <v>232</v>
      </c>
      <c r="AV1418" t="s">
        <v>122</v>
      </c>
      <c r="AW1418" t="s">
        <v>13</v>
      </c>
      <c r="AX1418" s="53">
        <v>44249</v>
      </c>
      <c r="AY1418" t="s">
        <v>123</v>
      </c>
      <c r="AZ1418" t="s">
        <v>52</v>
      </c>
      <c r="BA1418" t="s">
        <v>53</v>
      </c>
      <c r="BB1418" t="s">
        <v>233</v>
      </c>
      <c r="BC1418" t="s">
        <v>120</v>
      </c>
      <c r="BD1418" t="s">
        <v>124</v>
      </c>
      <c r="BE1418" t="s">
        <v>120</v>
      </c>
    </row>
    <row r="1419" spans="1:57" hidden="1" x14ac:dyDescent="0.3">
      <c r="A1419" s="55">
        <v>44515</v>
      </c>
      <c r="B1419" t="s">
        <v>13</v>
      </c>
      <c r="C1419" t="s">
        <v>32</v>
      </c>
      <c r="D1419" t="s">
        <v>33</v>
      </c>
      <c r="E1419">
        <v>3</v>
      </c>
      <c r="F1419" t="s">
        <v>52</v>
      </c>
      <c r="G1419" t="s">
        <v>53</v>
      </c>
      <c r="H1419" t="s">
        <v>116</v>
      </c>
      <c r="I1419" t="s">
        <v>69</v>
      </c>
      <c r="J1419" s="55">
        <v>44514</v>
      </c>
      <c r="K1419" s="55">
        <v>44515</v>
      </c>
      <c r="L1419">
        <v>4</v>
      </c>
      <c r="M1419" t="s">
        <v>117</v>
      </c>
      <c r="N1419">
        <v>0</v>
      </c>
      <c r="O1419">
        <v>12697140</v>
      </c>
      <c r="P1419" t="s">
        <v>118</v>
      </c>
      <c r="Q1419">
        <v>4319524</v>
      </c>
      <c r="R1419">
        <v>0</v>
      </c>
      <c r="S1419">
        <v>7.6498879992000002E-2</v>
      </c>
      <c r="T1419" s="19">
        <v>2079213.143256</v>
      </c>
      <c r="U1419" s="19">
        <v>1902437.6335779999</v>
      </c>
      <c r="V1419" s="19">
        <f t="shared" si="22"/>
        <v>-176775.50967800012</v>
      </c>
      <c r="W1419">
        <v>-149620.81</v>
      </c>
      <c r="X1419">
        <v>0</v>
      </c>
      <c r="Y1419">
        <v>-149620.81</v>
      </c>
      <c r="Z1419">
        <v>-27154.699678000099</v>
      </c>
      <c r="AA1419">
        <v>2079213.143256</v>
      </c>
      <c r="AB1419">
        <v>-1.306008466043</v>
      </c>
      <c r="AC1419">
        <v>-0.91594467767700005</v>
      </c>
      <c r="AD1419" s="55">
        <v>44516.209247685183</v>
      </c>
      <c r="AE1419" s="55">
        <v>44516.336430868054</v>
      </c>
      <c r="AF1419">
        <v>4319524</v>
      </c>
      <c r="AG1419" t="s">
        <v>2095</v>
      </c>
      <c r="AH1419" t="s">
        <v>2096</v>
      </c>
      <c r="AI1419" t="s">
        <v>120</v>
      </c>
      <c r="AJ1419" t="s">
        <v>120</v>
      </c>
      <c r="AK1419" s="55">
        <v>44516.151238425926</v>
      </c>
      <c r="AL1419" s="55">
        <v>44516.250243055554</v>
      </c>
      <c r="AM1419" t="s">
        <v>13</v>
      </c>
      <c r="AN1419" t="s">
        <v>2097</v>
      </c>
      <c r="AO1419" t="s">
        <v>32</v>
      </c>
      <c r="AP1419" t="s">
        <v>33</v>
      </c>
      <c r="AQ1419">
        <v>3</v>
      </c>
      <c r="AR1419" t="s">
        <v>122</v>
      </c>
      <c r="AS1419" t="s">
        <v>2095</v>
      </c>
      <c r="AT1419" s="53">
        <v>36161</v>
      </c>
      <c r="AU1419" t="s">
        <v>232</v>
      </c>
      <c r="AV1419" t="s">
        <v>122</v>
      </c>
      <c r="AW1419" t="s">
        <v>13</v>
      </c>
      <c r="AX1419" s="53">
        <v>44249</v>
      </c>
      <c r="AY1419" t="s">
        <v>123</v>
      </c>
      <c r="AZ1419" t="s">
        <v>52</v>
      </c>
      <c r="BA1419" t="s">
        <v>53</v>
      </c>
      <c r="BB1419" t="s">
        <v>233</v>
      </c>
      <c r="BC1419" t="s">
        <v>120</v>
      </c>
      <c r="BD1419" t="s">
        <v>124</v>
      </c>
      <c r="BE1419" t="s">
        <v>120</v>
      </c>
    </row>
    <row r="1420" spans="1:57" hidden="1" x14ac:dyDescent="0.3">
      <c r="A1420" s="55">
        <v>44515</v>
      </c>
      <c r="B1420" t="s">
        <v>13</v>
      </c>
      <c r="C1420" t="s">
        <v>32</v>
      </c>
      <c r="D1420" t="s">
        <v>33</v>
      </c>
      <c r="E1420">
        <v>3</v>
      </c>
      <c r="F1420" t="s">
        <v>52</v>
      </c>
      <c r="G1420" t="s">
        <v>53</v>
      </c>
      <c r="H1420" t="s">
        <v>116</v>
      </c>
      <c r="I1420" t="s">
        <v>69</v>
      </c>
      <c r="J1420" s="55">
        <v>44514</v>
      </c>
      <c r="K1420" s="55">
        <v>44515</v>
      </c>
      <c r="L1420">
        <v>4</v>
      </c>
      <c r="M1420" t="s">
        <v>117</v>
      </c>
      <c r="N1420">
        <v>0</v>
      </c>
      <c r="O1420">
        <v>12697140</v>
      </c>
      <c r="P1420" t="s">
        <v>118</v>
      </c>
      <c r="Q1420">
        <v>4352184</v>
      </c>
      <c r="R1420">
        <v>0</v>
      </c>
      <c r="S1420">
        <v>1.2241069419E-2</v>
      </c>
      <c r="T1420" s="19">
        <v>332708.03999999998</v>
      </c>
      <c r="U1420" s="19">
        <v>207316.75</v>
      </c>
      <c r="V1420" s="19">
        <f t="shared" si="22"/>
        <v>-125391.28999999998</v>
      </c>
      <c r="W1420">
        <v>-124011.39</v>
      </c>
      <c r="X1420">
        <v>0</v>
      </c>
      <c r="Y1420">
        <v>-124011.39</v>
      </c>
      <c r="Z1420">
        <v>-1379.8999999999801</v>
      </c>
      <c r="AA1420">
        <v>332708.03999999998</v>
      </c>
      <c r="AB1420">
        <v>-0.41474801751099999</v>
      </c>
      <c r="AC1420">
        <v>-2.1164021163999999E-2</v>
      </c>
      <c r="AD1420" s="55">
        <v>44516.209247685183</v>
      </c>
      <c r="AE1420" s="55">
        <v>44516.336430868054</v>
      </c>
      <c r="AF1420">
        <v>4352184</v>
      </c>
      <c r="AG1420" t="s">
        <v>2098</v>
      </c>
      <c r="AH1420" t="s">
        <v>2099</v>
      </c>
      <c r="AI1420" t="s">
        <v>120</v>
      </c>
      <c r="AJ1420" t="s">
        <v>120</v>
      </c>
      <c r="AK1420" s="55">
        <v>44516.151273148149</v>
      </c>
      <c r="AL1420" s="55">
        <v>44516.250254629631</v>
      </c>
      <c r="AM1420" t="s">
        <v>13</v>
      </c>
      <c r="AN1420" t="s">
        <v>2100</v>
      </c>
      <c r="AO1420" t="s">
        <v>32</v>
      </c>
      <c r="AP1420" t="s">
        <v>33</v>
      </c>
      <c r="AQ1420">
        <v>3</v>
      </c>
      <c r="AR1420" t="s">
        <v>122</v>
      </c>
      <c r="AS1420" t="s">
        <v>2098</v>
      </c>
      <c r="AT1420" s="53">
        <v>36161</v>
      </c>
      <c r="AU1420" t="s">
        <v>232</v>
      </c>
      <c r="AV1420" t="s">
        <v>122</v>
      </c>
      <c r="AW1420" t="s">
        <v>13</v>
      </c>
      <c r="AX1420" s="53">
        <v>44249</v>
      </c>
      <c r="AY1420" t="s">
        <v>123</v>
      </c>
      <c r="AZ1420" t="s">
        <v>52</v>
      </c>
      <c r="BA1420" t="s">
        <v>53</v>
      </c>
      <c r="BB1420" t="s">
        <v>233</v>
      </c>
      <c r="BC1420" t="s">
        <v>120</v>
      </c>
      <c r="BD1420" t="s">
        <v>124</v>
      </c>
      <c r="BE1420" t="s">
        <v>120</v>
      </c>
    </row>
    <row r="1421" spans="1:57" hidden="1" x14ac:dyDescent="0.3">
      <c r="A1421" s="55">
        <v>44515</v>
      </c>
      <c r="B1421" t="s">
        <v>13</v>
      </c>
      <c r="C1421" t="s">
        <v>32</v>
      </c>
      <c r="D1421" t="s">
        <v>33</v>
      </c>
      <c r="E1421">
        <v>3</v>
      </c>
      <c r="F1421" t="s">
        <v>52</v>
      </c>
      <c r="G1421" t="s">
        <v>53</v>
      </c>
      <c r="H1421" t="s">
        <v>116</v>
      </c>
      <c r="I1421" t="s">
        <v>69</v>
      </c>
      <c r="J1421" s="55">
        <v>44514</v>
      </c>
      <c r="K1421" s="55">
        <v>44515</v>
      </c>
      <c r="L1421">
        <v>4</v>
      </c>
      <c r="M1421" t="s">
        <v>117</v>
      </c>
      <c r="N1421">
        <v>0</v>
      </c>
      <c r="O1421">
        <v>12697140</v>
      </c>
      <c r="P1421" t="s">
        <v>118</v>
      </c>
      <c r="Q1421">
        <v>4367187</v>
      </c>
      <c r="R1421">
        <v>0</v>
      </c>
      <c r="S1421">
        <v>0.11235336903199999</v>
      </c>
      <c r="T1421" s="19">
        <v>3058439.2748759999</v>
      </c>
      <c r="U1421" s="19">
        <v>2820688.0861340002</v>
      </c>
      <c r="V1421" s="19">
        <f t="shared" si="22"/>
        <v>-237751.18874199968</v>
      </c>
      <c r="W1421">
        <v>-222008.79</v>
      </c>
      <c r="X1421">
        <v>-4713.5</v>
      </c>
      <c r="Y1421">
        <v>-226722.29</v>
      </c>
      <c r="Z1421">
        <v>-11028.898741999699</v>
      </c>
      <c r="AA1421">
        <v>3053725.7748759999</v>
      </c>
      <c r="AB1421">
        <v>-0.36116205432499998</v>
      </c>
      <c r="AC1421">
        <v>3.3245648928999998E-2</v>
      </c>
      <c r="AD1421" s="55">
        <v>44516.209247685183</v>
      </c>
      <c r="AE1421" s="55">
        <v>44516.336430868054</v>
      </c>
      <c r="AF1421">
        <v>4367187</v>
      </c>
      <c r="AG1421" t="s">
        <v>2101</v>
      </c>
      <c r="AH1421" t="s">
        <v>2102</v>
      </c>
      <c r="AI1421" t="s">
        <v>120</v>
      </c>
      <c r="AJ1421">
        <v>0</v>
      </c>
      <c r="AK1421" s="55">
        <v>44516.151238425926</v>
      </c>
      <c r="AL1421" s="55">
        <v>44516.250243055554</v>
      </c>
      <c r="AM1421" t="s">
        <v>13</v>
      </c>
      <c r="AN1421" t="s">
        <v>2103</v>
      </c>
      <c r="AO1421" t="s">
        <v>32</v>
      </c>
      <c r="AP1421" t="s">
        <v>33</v>
      </c>
      <c r="AQ1421">
        <v>3</v>
      </c>
      <c r="AR1421" t="s">
        <v>122</v>
      </c>
      <c r="AS1421" t="s">
        <v>2101</v>
      </c>
      <c r="AT1421" s="53">
        <v>36161</v>
      </c>
      <c r="AU1421" t="s">
        <v>232</v>
      </c>
      <c r="AV1421" t="s">
        <v>122</v>
      </c>
      <c r="AW1421" t="s">
        <v>13</v>
      </c>
      <c r="AX1421" s="53">
        <v>44249</v>
      </c>
      <c r="AY1421" t="s">
        <v>123</v>
      </c>
      <c r="AZ1421" t="s">
        <v>52</v>
      </c>
      <c r="BA1421" t="s">
        <v>53</v>
      </c>
      <c r="BB1421" t="s">
        <v>233</v>
      </c>
      <c r="BC1421" t="s">
        <v>120</v>
      </c>
      <c r="BD1421" t="s">
        <v>124</v>
      </c>
      <c r="BE1421" t="s">
        <v>120</v>
      </c>
    </row>
    <row r="1422" spans="1:57" hidden="1" x14ac:dyDescent="0.3">
      <c r="A1422" s="55">
        <v>44515</v>
      </c>
      <c r="B1422" t="s">
        <v>13</v>
      </c>
      <c r="C1422" t="s">
        <v>32</v>
      </c>
      <c r="D1422" t="s">
        <v>33</v>
      </c>
      <c r="E1422">
        <v>3</v>
      </c>
      <c r="F1422" t="s">
        <v>52</v>
      </c>
      <c r="G1422" t="s">
        <v>53</v>
      </c>
      <c r="H1422" t="s">
        <v>116</v>
      </c>
      <c r="I1422" t="s">
        <v>69</v>
      </c>
      <c r="J1422" s="55">
        <v>44514</v>
      </c>
      <c r="K1422" s="55">
        <v>44515</v>
      </c>
      <c r="L1422">
        <v>4</v>
      </c>
      <c r="M1422" t="s">
        <v>117</v>
      </c>
      <c r="N1422">
        <v>0</v>
      </c>
      <c r="O1422">
        <v>12697140</v>
      </c>
      <c r="P1422" t="s">
        <v>118</v>
      </c>
      <c r="Q1422">
        <v>4367189</v>
      </c>
      <c r="R1422">
        <v>0</v>
      </c>
      <c r="S1422">
        <v>2.070333953E-2</v>
      </c>
      <c r="T1422" s="19">
        <v>562709.61959999998</v>
      </c>
      <c r="U1422" s="19">
        <v>579413.86730000004</v>
      </c>
      <c r="V1422" s="19">
        <f t="shared" si="22"/>
        <v>16704.247700000065</v>
      </c>
      <c r="W1422">
        <v>0</v>
      </c>
      <c r="X1422">
        <v>0</v>
      </c>
      <c r="Y1422">
        <v>0</v>
      </c>
      <c r="Z1422">
        <v>16704.247700000102</v>
      </c>
      <c r="AA1422">
        <v>562709.61959999998</v>
      </c>
      <c r="AB1422">
        <v>2.9685377889710001</v>
      </c>
      <c r="AC1422">
        <v>3.3754948036879999</v>
      </c>
      <c r="AD1422" s="55">
        <v>44516.209247685183</v>
      </c>
      <c r="AE1422" s="55">
        <v>44516.336430868054</v>
      </c>
      <c r="AF1422">
        <v>4367189</v>
      </c>
      <c r="AG1422" t="s">
        <v>2104</v>
      </c>
      <c r="AH1422" t="s">
        <v>2105</v>
      </c>
      <c r="AI1422" t="s">
        <v>120</v>
      </c>
      <c r="AJ1422" t="s">
        <v>120</v>
      </c>
      <c r="AK1422" s="55">
        <v>44516.151273148149</v>
      </c>
      <c r="AL1422" s="55">
        <v>44516.250254629631</v>
      </c>
      <c r="AM1422" t="s">
        <v>13</v>
      </c>
      <c r="AN1422">
        <v>443201108</v>
      </c>
      <c r="AO1422" t="s">
        <v>32</v>
      </c>
      <c r="AP1422" t="s">
        <v>33</v>
      </c>
      <c r="AQ1422">
        <v>3</v>
      </c>
      <c r="AR1422" t="s">
        <v>122</v>
      </c>
      <c r="AS1422" t="s">
        <v>2104</v>
      </c>
      <c r="AT1422" s="53">
        <v>36161</v>
      </c>
      <c r="AU1422" t="s">
        <v>232</v>
      </c>
      <c r="AV1422" t="s">
        <v>122</v>
      </c>
      <c r="AW1422" t="s">
        <v>13</v>
      </c>
      <c r="AX1422" s="53">
        <v>44249</v>
      </c>
      <c r="AY1422" t="s">
        <v>123</v>
      </c>
      <c r="AZ1422" t="s">
        <v>52</v>
      </c>
      <c r="BA1422" t="s">
        <v>53</v>
      </c>
      <c r="BB1422" t="s">
        <v>233</v>
      </c>
      <c r="BC1422" t="s">
        <v>120</v>
      </c>
      <c r="BD1422" t="s">
        <v>124</v>
      </c>
      <c r="BE1422" t="s">
        <v>120</v>
      </c>
    </row>
    <row r="1423" spans="1:57" hidden="1" x14ac:dyDescent="0.3">
      <c r="A1423" s="55">
        <v>44515</v>
      </c>
      <c r="B1423" t="s">
        <v>13</v>
      </c>
      <c r="C1423" t="s">
        <v>32</v>
      </c>
      <c r="D1423" t="s">
        <v>33</v>
      </c>
      <c r="E1423">
        <v>3</v>
      </c>
      <c r="F1423" t="s">
        <v>52</v>
      </c>
      <c r="G1423" t="s">
        <v>53</v>
      </c>
      <c r="H1423" t="s">
        <v>116</v>
      </c>
      <c r="I1423" t="s">
        <v>69</v>
      </c>
      <c r="J1423" s="55">
        <v>44514</v>
      </c>
      <c r="K1423" s="55">
        <v>44515</v>
      </c>
      <c r="L1423">
        <v>4</v>
      </c>
      <c r="M1423" t="s">
        <v>117</v>
      </c>
      <c r="N1423">
        <v>0</v>
      </c>
      <c r="O1423">
        <v>12697140</v>
      </c>
      <c r="P1423" t="s">
        <v>118</v>
      </c>
      <c r="Q1423">
        <v>4370248</v>
      </c>
      <c r="R1423">
        <v>0</v>
      </c>
      <c r="S1423">
        <v>0.22285544450299999</v>
      </c>
      <c r="T1423" s="19">
        <v>6057134.0300000003</v>
      </c>
      <c r="U1423" s="19">
        <v>5623296.9800000004</v>
      </c>
      <c r="V1423" s="19">
        <f t="shared" si="22"/>
        <v>-433837.04999999981</v>
      </c>
      <c r="W1423">
        <v>-443261.28</v>
      </c>
      <c r="X1423">
        <v>0</v>
      </c>
      <c r="Y1423">
        <v>-443261.28</v>
      </c>
      <c r="Z1423">
        <v>9424.2300000002106</v>
      </c>
      <c r="AA1423">
        <v>6057134.0300000003</v>
      </c>
      <c r="AB1423">
        <v>0.15558892957199999</v>
      </c>
      <c r="AC1423">
        <v>0.55142921449500004</v>
      </c>
      <c r="AD1423" s="55">
        <v>44516.209247685183</v>
      </c>
      <c r="AE1423" s="55">
        <v>44516.336430868054</v>
      </c>
      <c r="AF1423">
        <v>4370248</v>
      </c>
      <c r="AG1423" t="s">
        <v>2106</v>
      </c>
      <c r="AH1423" t="s">
        <v>2107</v>
      </c>
      <c r="AI1423" t="s">
        <v>120</v>
      </c>
      <c r="AJ1423">
        <v>0</v>
      </c>
      <c r="AK1423" s="55">
        <v>44516.151273148149</v>
      </c>
      <c r="AL1423" s="55">
        <v>44516.250254629631</v>
      </c>
      <c r="AM1423" t="s">
        <v>13</v>
      </c>
      <c r="AN1423" s="59">
        <v>7.5513000000000005E+105</v>
      </c>
      <c r="AO1423" t="s">
        <v>32</v>
      </c>
      <c r="AP1423" t="s">
        <v>33</v>
      </c>
      <c r="AQ1423">
        <v>3</v>
      </c>
      <c r="AR1423" t="s">
        <v>122</v>
      </c>
      <c r="AS1423" t="s">
        <v>2106</v>
      </c>
      <c r="AT1423" s="53">
        <v>36161</v>
      </c>
      <c r="AU1423" t="s">
        <v>232</v>
      </c>
      <c r="AV1423" t="s">
        <v>122</v>
      </c>
      <c r="AW1423" t="s">
        <v>13</v>
      </c>
      <c r="AX1423" s="53">
        <v>44249</v>
      </c>
      <c r="AY1423" t="s">
        <v>123</v>
      </c>
      <c r="AZ1423" t="s">
        <v>52</v>
      </c>
      <c r="BA1423" t="s">
        <v>53</v>
      </c>
      <c r="BB1423" t="s">
        <v>233</v>
      </c>
      <c r="BC1423" t="s">
        <v>120</v>
      </c>
      <c r="BD1423" t="s">
        <v>124</v>
      </c>
      <c r="BE1423" t="s">
        <v>120</v>
      </c>
    </row>
    <row r="1424" spans="1:57" hidden="1" x14ac:dyDescent="0.3">
      <c r="A1424" s="55">
        <v>44515</v>
      </c>
      <c r="B1424" t="s">
        <v>13</v>
      </c>
      <c r="C1424" t="s">
        <v>32</v>
      </c>
      <c r="D1424" t="s">
        <v>33</v>
      </c>
      <c r="E1424">
        <v>3</v>
      </c>
      <c r="F1424" t="s">
        <v>52</v>
      </c>
      <c r="G1424" t="s">
        <v>53</v>
      </c>
      <c r="H1424" t="s">
        <v>116</v>
      </c>
      <c r="I1424" t="s">
        <v>69</v>
      </c>
      <c r="J1424" s="55">
        <v>44514</v>
      </c>
      <c r="K1424" s="55">
        <v>44515</v>
      </c>
      <c r="L1424">
        <v>4</v>
      </c>
      <c r="M1424" t="s">
        <v>117</v>
      </c>
      <c r="N1424">
        <v>0</v>
      </c>
      <c r="O1424">
        <v>12697140</v>
      </c>
      <c r="P1424" t="s">
        <v>118</v>
      </c>
      <c r="Q1424">
        <v>4371184</v>
      </c>
      <c r="R1424">
        <v>0</v>
      </c>
      <c r="S1424">
        <v>7.6891162548999997E-2</v>
      </c>
      <c r="T1424" s="19">
        <v>2089875.2476880001</v>
      </c>
      <c r="U1424" s="19">
        <v>1915564.4336939999</v>
      </c>
      <c r="V1424" s="19">
        <f t="shared" si="22"/>
        <v>-174310.8139940002</v>
      </c>
      <c r="W1424">
        <v>-150545.24</v>
      </c>
      <c r="X1424">
        <v>0</v>
      </c>
      <c r="Y1424">
        <v>-150545.24</v>
      </c>
      <c r="Z1424">
        <v>-23765.573994000199</v>
      </c>
      <c r="AA1424">
        <v>2089875.2476880001</v>
      </c>
      <c r="AB1424">
        <v>-1.1371766817319999</v>
      </c>
      <c r="AC1424">
        <v>-0.74644561739299997</v>
      </c>
      <c r="AD1424" s="55">
        <v>44516.209247685183</v>
      </c>
      <c r="AE1424" s="55">
        <v>44516.336430868054</v>
      </c>
      <c r="AF1424">
        <v>4371184</v>
      </c>
      <c r="AG1424" t="s">
        <v>2108</v>
      </c>
      <c r="AH1424" t="s">
        <v>2109</v>
      </c>
      <c r="AI1424" t="s">
        <v>120</v>
      </c>
      <c r="AJ1424">
        <v>0</v>
      </c>
      <c r="AK1424" s="55">
        <v>44516.151261574072</v>
      </c>
      <c r="AL1424" s="55">
        <v>44516.250254629631</v>
      </c>
      <c r="AM1424" t="s">
        <v>13</v>
      </c>
      <c r="AN1424" t="s">
        <v>2110</v>
      </c>
      <c r="AO1424" t="s">
        <v>32</v>
      </c>
      <c r="AP1424" t="s">
        <v>33</v>
      </c>
      <c r="AQ1424">
        <v>3</v>
      </c>
      <c r="AR1424" t="s">
        <v>122</v>
      </c>
      <c r="AS1424" t="s">
        <v>2108</v>
      </c>
      <c r="AT1424" s="53">
        <v>36161</v>
      </c>
      <c r="AU1424" t="s">
        <v>232</v>
      </c>
      <c r="AV1424" t="s">
        <v>122</v>
      </c>
      <c r="AW1424" t="s">
        <v>13</v>
      </c>
      <c r="AX1424" s="53">
        <v>44249</v>
      </c>
      <c r="AY1424" t="s">
        <v>123</v>
      </c>
      <c r="AZ1424" t="s">
        <v>52</v>
      </c>
      <c r="BA1424" t="s">
        <v>53</v>
      </c>
      <c r="BB1424" t="s">
        <v>233</v>
      </c>
      <c r="BC1424" t="s">
        <v>120</v>
      </c>
      <c r="BD1424" t="s">
        <v>124</v>
      </c>
      <c r="BE1424" t="s">
        <v>120</v>
      </c>
    </row>
    <row r="1425" spans="1:57" hidden="1" x14ac:dyDescent="0.3">
      <c r="A1425" s="55">
        <v>44515</v>
      </c>
      <c r="B1425" t="s">
        <v>13</v>
      </c>
      <c r="C1425" t="s">
        <v>32</v>
      </c>
      <c r="D1425" t="s">
        <v>33</v>
      </c>
      <c r="E1425">
        <v>3</v>
      </c>
      <c r="F1425" t="s">
        <v>52</v>
      </c>
      <c r="G1425" t="s">
        <v>53</v>
      </c>
      <c r="H1425" t="s">
        <v>116</v>
      </c>
      <c r="I1425" t="s">
        <v>69</v>
      </c>
      <c r="J1425" s="55">
        <v>44514</v>
      </c>
      <c r="K1425" s="55">
        <v>44515</v>
      </c>
      <c r="L1425">
        <v>4</v>
      </c>
      <c r="M1425" t="s">
        <v>117</v>
      </c>
      <c r="N1425">
        <v>0</v>
      </c>
      <c r="O1425">
        <v>12697140</v>
      </c>
      <c r="P1425" t="s">
        <v>118</v>
      </c>
      <c r="Q1425">
        <v>4371185</v>
      </c>
      <c r="R1425">
        <v>0</v>
      </c>
      <c r="S1425">
        <v>5.7789803706000002E-2</v>
      </c>
      <c r="T1425" s="19">
        <v>1570706.91</v>
      </c>
      <c r="U1425" s="19">
        <v>1412653.79</v>
      </c>
      <c r="V1425" s="19">
        <f t="shared" si="22"/>
        <v>-158053.11999999988</v>
      </c>
      <c r="W1425">
        <v>-125011.74</v>
      </c>
      <c r="X1425">
        <v>0</v>
      </c>
      <c r="Y1425">
        <v>-125011.74</v>
      </c>
      <c r="Z1425">
        <v>-33041.379999999903</v>
      </c>
      <c r="AA1425">
        <v>1570706.91</v>
      </c>
      <c r="AB1425">
        <v>-2.10359932777</v>
      </c>
      <c r="AC1425">
        <v>-1.716688076609</v>
      </c>
      <c r="AD1425" s="55">
        <v>44516.209247685183</v>
      </c>
      <c r="AE1425" s="55">
        <v>44516.336430868054</v>
      </c>
      <c r="AF1425">
        <v>4371185</v>
      </c>
      <c r="AG1425" t="s">
        <v>2111</v>
      </c>
      <c r="AH1425" t="s">
        <v>2112</v>
      </c>
      <c r="AI1425" t="s">
        <v>120</v>
      </c>
      <c r="AJ1425">
        <v>0</v>
      </c>
      <c r="AK1425" s="55">
        <v>44516.151273148149</v>
      </c>
      <c r="AL1425" s="55">
        <v>44516.250254629631</v>
      </c>
      <c r="AM1425" t="s">
        <v>13</v>
      </c>
      <c r="AN1425" t="s">
        <v>2113</v>
      </c>
      <c r="AO1425" t="s">
        <v>32</v>
      </c>
      <c r="AP1425" t="s">
        <v>33</v>
      </c>
      <c r="AQ1425">
        <v>3</v>
      </c>
      <c r="AR1425" t="s">
        <v>122</v>
      </c>
      <c r="AS1425" t="s">
        <v>2111</v>
      </c>
      <c r="AT1425" s="53">
        <v>36161</v>
      </c>
      <c r="AU1425" t="s">
        <v>232</v>
      </c>
      <c r="AV1425" t="s">
        <v>122</v>
      </c>
      <c r="AW1425" t="s">
        <v>13</v>
      </c>
      <c r="AX1425" s="53">
        <v>44249</v>
      </c>
      <c r="AY1425" t="s">
        <v>123</v>
      </c>
      <c r="AZ1425" t="s">
        <v>52</v>
      </c>
      <c r="BA1425" t="s">
        <v>53</v>
      </c>
      <c r="BB1425" t="s">
        <v>233</v>
      </c>
      <c r="BC1425" t="s">
        <v>120</v>
      </c>
      <c r="BD1425" t="s">
        <v>124</v>
      </c>
      <c r="BE1425" t="s">
        <v>120</v>
      </c>
    </row>
    <row r="1426" spans="1:57" hidden="1" x14ac:dyDescent="0.3">
      <c r="A1426" s="55">
        <v>44515</v>
      </c>
      <c r="B1426" t="s">
        <v>13</v>
      </c>
      <c r="C1426" t="s">
        <v>32</v>
      </c>
      <c r="D1426" t="s">
        <v>33</v>
      </c>
      <c r="E1426">
        <v>3</v>
      </c>
      <c r="F1426" t="s">
        <v>52</v>
      </c>
      <c r="G1426" t="s">
        <v>53</v>
      </c>
      <c r="H1426" t="s">
        <v>116</v>
      </c>
      <c r="I1426" t="s">
        <v>69</v>
      </c>
      <c r="J1426" s="55">
        <v>44514</v>
      </c>
      <c r="K1426" s="55">
        <v>44515</v>
      </c>
      <c r="L1426">
        <v>4</v>
      </c>
      <c r="M1426" t="s">
        <v>117</v>
      </c>
      <c r="N1426">
        <v>0</v>
      </c>
      <c r="O1426">
        <v>12697140</v>
      </c>
      <c r="P1426" t="s">
        <v>118</v>
      </c>
      <c r="Q1426">
        <v>4422627</v>
      </c>
      <c r="R1426">
        <v>0</v>
      </c>
      <c r="S1426">
        <v>7.8178347492000005E-2</v>
      </c>
      <c r="T1426" s="19">
        <v>2124860.4900000002</v>
      </c>
      <c r="U1426" s="19">
        <v>1979484.7</v>
      </c>
      <c r="V1426" s="19">
        <f t="shared" si="22"/>
        <v>-145375.79000000027</v>
      </c>
      <c r="W1426">
        <v>-156029.97</v>
      </c>
      <c r="X1426">
        <v>0</v>
      </c>
      <c r="Y1426">
        <v>-156029.97</v>
      </c>
      <c r="Z1426">
        <v>10654.1799999997</v>
      </c>
      <c r="AA1426">
        <v>2124860.4900000002</v>
      </c>
      <c r="AB1426">
        <v>0.50140609466599995</v>
      </c>
      <c r="AC1426">
        <v>0.89861301035399999</v>
      </c>
      <c r="AD1426" s="55">
        <v>44516.209247685183</v>
      </c>
      <c r="AE1426" s="55">
        <v>44516.336430868054</v>
      </c>
      <c r="AF1426">
        <v>4422627</v>
      </c>
      <c r="AG1426" t="s">
        <v>2114</v>
      </c>
      <c r="AH1426" t="s">
        <v>2115</v>
      </c>
      <c r="AI1426" t="s">
        <v>120</v>
      </c>
      <c r="AJ1426">
        <v>0</v>
      </c>
      <c r="AK1426" s="55">
        <v>44516.151261574072</v>
      </c>
      <c r="AL1426" s="55">
        <v>44516.250254629631</v>
      </c>
      <c r="AM1426" t="s">
        <v>13</v>
      </c>
      <c r="AN1426" t="s">
        <v>2116</v>
      </c>
      <c r="AO1426" t="s">
        <v>32</v>
      </c>
      <c r="AP1426" t="s">
        <v>33</v>
      </c>
      <c r="AQ1426">
        <v>3</v>
      </c>
      <c r="AR1426" t="s">
        <v>122</v>
      </c>
      <c r="AS1426" t="s">
        <v>2114</v>
      </c>
      <c r="AT1426" s="53">
        <v>36161</v>
      </c>
      <c r="AU1426" t="s">
        <v>232</v>
      </c>
      <c r="AV1426" t="s">
        <v>122</v>
      </c>
      <c r="AW1426" t="s">
        <v>13</v>
      </c>
      <c r="AX1426" s="53">
        <v>44249</v>
      </c>
      <c r="AY1426" t="s">
        <v>123</v>
      </c>
      <c r="AZ1426" t="s">
        <v>52</v>
      </c>
      <c r="BA1426" t="s">
        <v>53</v>
      </c>
      <c r="BB1426" t="s">
        <v>233</v>
      </c>
      <c r="BC1426" t="s">
        <v>120</v>
      </c>
      <c r="BD1426" t="s">
        <v>124</v>
      </c>
      <c r="BE1426" t="s">
        <v>120</v>
      </c>
    </row>
    <row r="1427" spans="1:57" hidden="1" x14ac:dyDescent="0.3">
      <c r="A1427" s="55">
        <v>44515</v>
      </c>
      <c r="B1427" t="s">
        <v>1</v>
      </c>
      <c r="C1427" t="s">
        <v>32</v>
      </c>
      <c r="D1427" t="s">
        <v>33</v>
      </c>
      <c r="E1427">
        <v>3</v>
      </c>
      <c r="F1427" t="s">
        <v>52</v>
      </c>
      <c r="G1427" t="s">
        <v>53</v>
      </c>
      <c r="H1427" t="s">
        <v>116</v>
      </c>
      <c r="I1427" t="s">
        <v>69</v>
      </c>
      <c r="J1427" s="55">
        <v>44514</v>
      </c>
      <c r="K1427" s="55">
        <v>44515</v>
      </c>
      <c r="L1427">
        <v>4</v>
      </c>
      <c r="M1427" t="s">
        <v>117</v>
      </c>
      <c r="N1427">
        <v>0</v>
      </c>
      <c r="O1427">
        <v>12697140</v>
      </c>
      <c r="P1427" t="s">
        <v>118</v>
      </c>
      <c r="Q1427">
        <v>4446619</v>
      </c>
      <c r="R1427">
        <v>0</v>
      </c>
      <c r="S1427">
        <v>7.0252121339999998E-3</v>
      </c>
      <c r="T1427" s="19">
        <v>190942.84</v>
      </c>
      <c r="U1427" s="19">
        <v>187247.84</v>
      </c>
      <c r="V1427" s="19">
        <f t="shared" si="22"/>
        <v>-3695</v>
      </c>
      <c r="W1427">
        <v>0</v>
      </c>
      <c r="X1427">
        <v>0</v>
      </c>
      <c r="Y1427">
        <v>0</v>
      </c>
      <c r="Z1427">
        <v>-3695</v>
      </c>
      <c r="AA1427">
        <v>190942.84</v>
      </c>
      <c r="AB1427">
        <v>-1.9351340956280001</v>
      </c>
      <c r="AC1427">
        <v>-2.0759000973080002</v>
      </c>
      <c r="AD1427" s="55">
        <v>44516.209247685183</v>
      </c>
      <c r="AE1427" s="55">
        <v>44516.336430868054</v>
      </c>
      <c r="AF1427">
        <v>4446619</v>
      </c>
      <c r="AG1427" t="s">
        <v>2117</v>
      </c>
      <c r="AH1427" t="s">
        <v>2118</v>
      </c>
      <c r="AI1427" t="s">
        <v>120</v>
      </c>
      <c r="AJ1427" t="s">
        <v>120</v>
      </c>
      <c r="AK1427" s="55">
        <v>44516.151192129626</v>
      </c>
      <c r="AL1427" s="55">
        <v>44516.250243055554</v>
      </c>
      <c r="AM1427" t="s">
        <v>1</v>
      </c>
      <c r="AN1427" t="s">
        <v>2119</v>
      </c>
      <c r="AO1427" t="s">
        <v>32</v>
      </c>
      <c r="AP1427" t="s">
        <v>33</v>
      </c>
      <c r="AQ1427">
        <v>3</v>
      </c>
      <c r="AR1427" t="s">
        <v>158</v>
      </c>
      <c r="AS1427" t="s">
        <v>2117</v>
      </c>
      <c r="AT1427" s="53">
        <v>36161</v>
      </c>
      <c r="AU1427" t="s">
        <v>238</v>
      </c>
      <c r="AV1427" t="s">
        <v>239</v>
      </c>
      <c r="AW1427" t="s">
        <v>1</v>
      </c>
      <c r="AX1427" s="53">
        <v>44249</v>
      </c>
      <c r="AY1427" t="s">
        <v>123</v>
      </c>
      <c r="AZ1427" t="s">
        <v>52</v>
      </c>
      <c r="BA1427" t="s">
        <v>53</v>
      </c>
      <c r="BB1427" t="s">
        <v>233</v>
      </c>
      <c r="BC1427" t="s">
        <v>120</v>
      </c>
      <c r="BD1427" t="s">
        <v>124</v>
      </c>
      <c r="BE1427" t="s">
        <v>120</v>
      </c>
    </row>
    <row r="1428" spans="1:57" hidden="1" x14ac:dyDescent="0.3">
      <c r="A1428" s="55">
        <v>44515</v>
      </c>
      <c r="B1428" t="s">
        <v>2120</v>
      </c>
      <c r="C1428" t="s">
        <v>32</v>
      </c>
      <c r="D1428" t="s">
        <v>353</v>
      </c>
      <c r="E1428">
        <v>3</v>
      </c>
      <c r="F1428" t="s">
        <v>52</v>
      </c>
      <c r="G1428" t="s">
        <v>53</v>
      </c>
      <c r="H1428" t="s">
        <v>116</v>
      </c>
      <c r="I1428" t="s">
        <v>69</v>
      </c>
      <c r="J1428" s="55">
        <v>44514</v>
      </c>
      <c r="K1428" s="55">
        <v>44515</v>
      </c>
      <c r="L1428">
        <v>4</v>
      </c>
      <c r="M1428" t="s">
        <v>117</v>
      </c>
      <c r="N1428">
        <v>0</v>
      </c>
      <c r="O1428">
        <v>12697140</v>
      </c>
      <c r="P1428" t="s">
        <v>118</v>
      </c>
      <c r="Q1428">
        <v>4450638</v>
      </c>
      <c r="R1428">
        <v>0</v>
      </c>
      <c r="S1428">
        <v>3.8919746833E-2</v>
      </c>
      <c r="T1428" s="19">
        <v>1057825.28</v>
      </c>
      <c r="U1428" s="19">
        <v>931406.19</v>
      </c>
      <c r="V1428" s="19">
        <f t="shared" si="22"/>
        <v>-126419.09000000008</v>
      </c>
      <c r="W1428">
        <v>-127595.77</v>
      </c>
      <c r="X1428">
        <v>0</v>
      </c>
      <c r="Y1428">
        <v>-127595.77</v>
      </c>
      <c r="Z1428">
        <v>1176.67999999992</v>
      </c>
      <c r="AA1428">
        <v>1057825.28</v>
      </c>
      <c r="AB1428">
        <v>0.11123576097600001</v>
      </c>
      <c r="AC1428">
        <v>0.50690029007600002</v>
      </c>
      <c r="AD1428" s="55">
        <v>44516.209247685183</v>
      </c>
      <c r="AE1428" s="55">
        <v>44516.336430868054</v>
      </c>
      <c r="AF1428">
        <v>4450638</v>
      </c>
      <c r="AG1428" t="s">
        <v>2121</v>
      </c>
      <c r="AH1428" t="s">
        <v>377</v>
      </c>
      <c r="AI1428" t="s">
        <v>120</v>
      </c>
      <c r="AJ1428">
        <v>0</v>
      </c>
      <c r="AK1428" s="55">
        <v>44516.151284722226</v>
      </c>
      <c r="AL1428" s="55">
        <v>44516.250254629631</v>
      </c>
      <c r="AM1428" t="s">
        <v>13</v>
      </c>
      <c r="AN1428" t="s">
        <v>2122</v>
      </c>
      <c r="AO1428" t="s">
        <v>32</v>
      </c>
      <c r="AP1428" t="s">
        <v>353</v>
      </c>
      <c r="AQ1428">
        <v>3</v>
      </c>
      <c r="AR1428" t="s">
        <v>2071</v>
      </c>
      <c r="AS1428" t="s">
        <v>2121</v>
      </c>
      <c r="AT1428" s="53">
        <v>36161</v>
      </c>
      <c r="AU1428" t="s">
        <v>2123</v>
      </c>
      <c r="AV1428" t="s">
        <v>2071</v>
      </c>
      <c r="AW1428" t="s">
        <v>2120</v>
      </c>
      <c r="AX1428" s="53">
        <v>44249</v>
      </c>
      <c r="AY1428" t="s">
        <v>123</v>
      </c>
      <c r="AZ1428" t="s">
        <v>52</v>
      </c>
      <c r="BA1428" t="s">
        <v>53</v>
      </c>
      <c r="BB1428" t="s">
        <v>233</v>
      </c>
      <c r="BC1428" t="s">
        <v>120</v>
      </c>
      <c r="BD1428" t="s">
        <v>124</v>
      </c>
      <c r="BE1428" t="s">
        <v>120</v>
      </c>
    </row>
    <row r="1429" spans="1:57" hidden="1" x14ac:dyDescent="0.3">
      <c r="A1429" s="55">
        <v>44515</v>
      </c>
      <c r="B1429" t="s">
        <v>2</v>
      </c>
      <c r="C1429" t="s">
        <v>32</v>
      </c>
      <c r="D1429" t="s">
        <v>33</v>
      </c>
      <c r="E1429">
        <v>3</v>
      </c>
      <c r="F1429" t="s">
        <v>52</v>
      </c>
      <c r="G1429" t="s">
        <v>53</v>
      </c>
      <c r="H1429" t="s">
        <v>116</v>
      </c>
      <c r="I1429" t="s">
        <v>69</v>
      </c>
      <c r="J1429" s="55">
        <v>44514</v>
      </c>
      <c r="K1429" s="55">
        <v>44515</v>
      </c>
      <c r="L1429">
        <v>4</v>
      </c>
      <c r="M1429" t="s">
        <v>117</v>
      </c>
      <c r="N1429">
        <v>0</v>
      </c>
      <c r="O1429">
        <v>12697140</v>
      </c>
      <c r="P1429" t="s">
        <v>118</v>
      </c>
      <c r="Q1429">
        <v>4462570</v>
      </c>
      <c r="R1429">
        <v>0</v>
      </c>
      <c r="S1429">
        <v>4.934115714E-3</v>
      </c>
      <c r="T1429" s="19">
        <v>134107.56135409299</v>
      </c>
      <c r="U1429" s="19">
        <v>134062.553046143</v>
      </c>
      <c r="V1429" s="19">
        <f t="shared" si="22"/>
        <v>-45.008307949989103</v>
      </c>
      <c r="W1429">
        <v>0</v>
      </c>
      <c r="X1429">
        <v>0</v>
      </c>
      <c r="Y1429">
        <v>0</v>
      </c>
      <c r="Z1429">
        <v>-45.008307949989003</v>
      </c>
      <c r="AA1429">
        <v>134107.56135409299</v>
      </c>
      <c r="AB1429">
        <v>-3.3561349930999997E-2</v>
      </c>
      <c r="AC1429">
        <v>0.41597887897500002</v>
      </c>
      <c r="AD1429" s="55">
        <v>44516.209247685183</v>
      </c>
      <c r="AE1429" s="55">
        <v>44516.336430868054</v>
      </c>
      <c r="AF1429">
        <v>4462570</v>
      </c>
      <c r="AG1429" t="s">
        <v>2124</v>
      </c>
      <c r="AH1429" t="s">
        <v>2125</v>
      </c>
      <c r="AI1429" t="s">
        <v>120</v>
      </c>
      <c r="AJ1429" t="s">
        <v>120</v>
      </c>
      <c r="AK1429" s="55">
        <v>44516.151203703703</v>
      </c>
      <c r="AL1429" s="55">
        <v>44516.250243055554</v>
      </c>
      <c r="AM1429" t="s">
        <v>2</v>
      </c>
      <c r="AN1429" t="s">
        <v>2126</v>
      </c>
      <c r="AO1429" t="s">
        <v>32</v>
      </c>
      <c r="AP1429" t="s">
        <v>33</v>
      </c>
      <c r="AQ1429">
        <v>3</v>
      </c>
      <c r="AR1429" t="s">
        <v>140</v>
      </c>
      <c r="AS1429" t="s">
        <v>2124</v>
      </c>
      <c r="AT1429" s="53">
        <v>36161</v>
      </c>
      <c r="AU1429" t="s">
        <v>237</v>
      </c>
      <c r="AV1429" t="s">
        <v>140</v>
      </c>
      <c r="AW1429" t="s">
        <v>2</v>
      </c>
      <c r="AX1429" s="53">
        <v>44249</v>
      </c>
      <c r="AY1429" t="s">
        <v>123</v>
      </c>
      <c r="AZ1429" t="s">
        <v>52</v>
      </c>
      <c r="BA1429" t="s">
        <v>53</v>
      </c>
      <c r="BB1429" t="s">
        <v>233</v>
      </c>
      <c r="BC1429" t="s">
        <v>120</v>
      </c>
      <c r="BD1429" t="s">
        <v>124</v>
      </c>
      <c r="BE1429" t="s">
        <v>120</v>
      </c>
    </row>
    <row r="1430" spans="1:57" hidden="1" x14ac:dyDescent="0.3">
      <c r="A1430" s="55">
        <v>44515</v>
      </c>
      <c r="B1430" t="s">
        <v>11</v>
      </c>
      <c r="C1430" t="s">
        <v>32</v>
      </c>
      <c r="D1430" t="s">
        <v>33</v>
      </c>
      <c r="E1430">
        <v>3</v>
      </c>
      <c r="F1430" t="s">
        <v>52</v>
      </c>
      <c r="G1430" t="s">
        <v>53</v>
      </c>
      <c r="H1430" t="s">
        <v>116</v>
      </c>
      <c r="I1430" t="s">
        <v>69</v>
      </c>
      <c r="J1430" s="55">
        <v>44514</v>
      </c>
      <c r="K1430" s="55">
        <v>44515</v>
      </c>
      <c r="L1430">
        <v>4</v>
      </c>
      <c r="M1430" t="s">
        <v>117</v>
      </c>
      <c r="N1430">
        <v>0</v>
      </c>
      <c r="O1430">
        <v>12697140</v>
      </c>
      <c r="P1430" t="s">
        <v>118</v>
      </c>
      <c r="Q1430">
        <v>4468340</v>
      </c>
      <c r="R1430">
        <v>0</v>
      </c>
      <c r="S1430">
        <v>1.3445667503999999E-2</v>
      </c>
      <c r="T1430" s="19">
        <v>365448.6</v>
      </c>
      <c r="U1430" s="19">
        <v>366958.38</v>
      </c>
      <c r="V1430" s="19">
        <f t="shared" si="22"/>
        <v>1509.7800000000279</v>
      </c>
      <c r="W1430">
        <v>0</v>
      </c>
      <c r="X1430">
        <v>0</v>
      </c>
      <c r="Y1430">
        <v>0</v>
      </c>
      <c r="Z1430">
        <v>1509.78000000003</v>
      </c>
      <c r="AA1430">
        <v>365448.6</v>
      </c>
      <c r="AB1430">
        <v>0.413130601677</v>
      </c>
      <c r="AC1430">
        <v>1.059494702526</v>
      </c>
      <c r="AD1430" s="55">
        <v>44516.209247685183</v>
      </c>
      <c r="AE1430" s="55">
        <v>44516.336430868054</v>
      </c>
      <c r="AF1430">
        <v>4468340</v>
      </c>
      <c r="AG1430" t="s">
        <v>2127</v>
      </c>
      <c r="AH1430" t="s">
        <v>2128</v>
      </c>
      <c r="AI1430" t="s">
        <v>120</v>
      </c>
      <c r="AJ1430" t="s">
        <v>120</v>
      </c>
      <c r="AK1430" s="55">
        <v>44516.151261574072</v>
      </c>
      <c r="AL1430" s="55">
        <v>44516.250254629631</v>
      </c>
      <c r="AM1430" t="s">
        <v>11</v>
      </c>
      <c r="AN1430" t="s">
        <v>2129</v>
      </c>
      <c r="AO1430" t="s">
        <v>32</v>
      </c>
      <c r="AP1430" t="s">
        <v>33</v>
      </c>
      <c r="AQ1430">
        <v>3</v>
      </c>
      <c r="AR1430" t="s">
        <v>377</v>
      </c>
      <c r="AS1430" t="s">
        <v>2127</v>
      </c>
      <c r="AT1430" s="53">
        <v>36161</v>
      </c>
      <c r="AU1430" t="s">
        <v>378</v>
      </c>
      <c r="AV1430" t="s">
        <v>377</v>
      </c>
      <c r="AW1430" t="s">
        <v>11</v>
      </c>
      <c r="AX1430" s="53">
        <v>44249</v>
      </c>
      <c r="AY1430" t="s">
        <v>123</v>
      </c>
      <c r="AZ1430" t="s">
        <v>52</v>
      </c>
      <c r="BA1430" t="s">
        <v>53</v>
      </c>
      <c r="BB1430" t="s">
        <v>233</v>
      </c>
      <c r="BC1430" t="s">
        <v>120</v>
      </c>
      <c r="BD1430" t="s">
        <v>124</v>
      </c>
      <c r="BE1430" t="s">
        <v>120</v>
      </c>
    </row>
    <row r="1431" spans="1:57" hidden="1" x14ac:dyDescent="0.3">
      <c r="A1431" s="55">
        <v>44515</v>
      </c>
      <c r="B1431" t="s">
        <v>13</v>
      </c>
      <c r="C1431" t="s">
        <v>32</v>
      </c>
      <c r="D1431" t="s">
        <v>33</v>
      </c>
      <c r="E1431">
        <v>3</v>
      </c>
      <c r="F1431" t="s">
        <v>52</v>
      </c>
      <c r="G1431" t="s">
        <v>53</v>
      </c>
      <c r="H1431" t="s">
        <v>116</v>
      </c>
      <c r="I1431" t="s">
        <v>69</v>
      </c>
      <c r="J1431" s="55">
        <v>44514</v>
      </c>
      <c r="K1431" s="55">
        <v>44515</v>
      </c>
      <c r="L1431">
        <v>4</v>
      </c>
      <c r="M1431" t="s">
        <v>117</v>
      </c>
      <c r="N1431">
        <v>0</v>
      </c>
      <c r="O1431">
        <v>12697140</v>
      </c>
      <c r="P1431" t="s">
        <v>118</v>
      </c>
      <c r="Q1431">
        <v>4468469</v>
      </c>
      <c r="R1431">
        <v>0</v>
      </c>
      <c r="S1431">
        <v>2.1630638301E-2</v>
      </c>
      <c r="T1431" s="19">
        <v>587913.28</v>
      </c>
      <c r="U1431" s="19">
        <v>594266.86</v>
      </c>
      <c r="V1431" s="19">
        <f t="shared" si="22"/>
        <v>6353.5799999999581</v>
      </c>
      <c r="W1431">
        <v>0</v>
      </c>
      <c r="X1431">
        <v>0</v>
      </c>
      <c r="Y1431">
        <v>0</v>
      </c>
      <c r="Z1431">
        <v>6353.5799999999599</v>
      </c>
      <c r="AA1431">
        <v>587913.28</v>
      </c>
      <c r="AB1431">
        <v>1.0807002012269999</v>
      </c>
      <c r="AC1431">
        <v>1.480197359648</v>
      </c>
      <c r="AD1431" s="55">
        <v>44516.209247685183</v>
      </c>
      <c r="AE1431" s="55">
        <v>44516.336430868054</v>
      </c>
      <c r="AF1431">
        <v>4468469</v>
      </c>
      <c r="AG1431" t="s">
        <v>2130</v>
      </c>
      <c r="AH1431" t="s">
        <v>2131</v>
      </c>
      <c r="AI1431" t="s">
        <v>120</v>
      </c>
      <c r="AJ1431" t="s">
        <v>120</v>
      </c>
      <c r="AK1431" s="55">
        <v>44516.151261574072</v>
      </c>
      <c r="AL1431" s="55">
        <v>44516.250254629631</v>
      </c>
      <c r="AM1431" t="s">
        <v>13</v>
      </c>
      <c r="AN1431" s="59">
        <v>3.7679999999999999E+108</v>
      </c>
      <c r="AO1431" t="s">
        <v>32</v>
      </c>
      <c r="AP1431" t="s">
        <v>33</v>
      </c>
      <c r="AQ1431">
        <v>3</v>
      </c>
      <c r="AR1431" t="s">
        <v>122</v>
      </c>
      <c r="AS1431" t="s">
        <v>2130</v>
      </c>
      <c r="AT1431" s="53">
        <v>36161</v>
      </c>
      <c r="AU1431" t="s">
        <v>232</v>
      </c>
      <c r="AV1431" t="s">
        <v>122</v>
      </c>
      <c r="AW1431" t="s">
        <v>13</v>
      </c>
      <c r="AX1431" s="53">
        <v>44249</v>
      </c>
      <c r="AY1431" t="s">
        <v>123</v>
      </c>
      <c r="AZ1431" t="s">
        <v>52</v>
      </c>
      <c r="BA1431" t="s">
        <v>53</v>
      </c>
      <c r="BB1431" t="s">
        <v>233</v>
      </c>
      <c r="BC1431" t="s">
        <v>120</v>
      </c>
      <c r="BD1431" t="s">
        <v>124</v>
      </c>
      <c r="BE1431" t="s">
        <v>120</v>
      </c>
    </row>
    <row r="1432" spans="1:57" hidden="1" x14ac:dyDescent="0.3">
      <c r="A1432" s="55">
        <v>44515</v>
      </c>
      <c r="B1432" t="s">
        <v>4</v>
      </c>
      <c r="C1432" t="s">
        <v>32</v>
      </c>
      <c r="D1432" t="s">
        <v>33</v>
      </c>
      <c r="E1432">
        <v>3</v>
      </c>
      <c r="F1432" t="s">
        <v>52</v>
      </c>
      <c r="G1432" t="s">
        <v>53</v>
      </c>
      <c r="H1432" t="s">
        <v>116</v>
      </c>
      <c r="I1432" t="s">
        <v>69</v>
      </c>
      <c r="J1432" s="55">
        <v>44514</v>
      </c>
      <c r="K1432" s="55">
        <v>44515</v>
      </c>
      <c r="L1432">
        <v>4</v>
      </c>
      <c r="M1432" t="s">
        <v>117</v>
      </c>
      <c r="N1432">
        <v>0</v>
      </c>
      <c r="O1432">
        <v>12697140</v>
      </c>
      <c r="P1432" t="s">
        <v>118</v>
      </c>
      <c r="Q1432">
        <v>4468539</v>
      </c>
      <c r="R1432">
        <v>0</v>
      </c>
      <c r="S1432">
        <v>1.1051965277E-2</v>
      </c>
      <c r="T1432" s="19">
        <v>300388.59999999998</v>
      </c>
      <c r="U1432" s="19">
        <v>296377.53999999998</v>
      </c>
      <c r="V1432" s="19">
        <f t="shared" si="22"/>
        <v>-4011.0599999999977</v>
      </c>
      <c r="W1432">
        <v>0</v>
      </c>
      <c r="X1432">
        <v>0</v>
      </c>
      <c r="Y1432">
        <v>0</v>
      </c>
      <c r="Z1432">
        <v>-4011.06</v>
      </c>
      <c r="AA1432">
        <v>300388.59999999998</v>
      </c>
      <c r="AB1432">
        <v>-1.3352903538950001</v>
      </c>
      <c r="AC1432">
        <v>-0.737177091896</v>
      </c>
      <c r="AD1432" s="55">
        <v>44516.209247685183</v>
      </c>
      <c r="AE1432" s="55">
        <v>44516.336430868054</v>
      </c>
      <c r="AF1432">
        <v>4468539</v>
      </c>
      <c r="AG1432" t="s">
        <v>2132</v>
      </c>
      <c r="AH1432" t="s">
        <v>2133</v>
      </c>
      <c r="AI1432" t="s">
        <v>120</v>
      </c>
      <c r="AJ1432" t="s">
        <v>120</v>
      </c>
      <c r="AK1432" s="55">
        <v>44516.151192129626</v>
      </c>
      <c r="AL1432" s="55">
        <v>44516.250243055554</v>
      </c>
      <c r="AM1432" t="s">
        <v>4</v>
      </c>
      <c r="AN1432" t="s">
        <v>2134</v>
      </c>
      <c r="AO1432" t="s">
        <v>32</v>
      </c>
      <c r="AP1432" t="s">
        <v>33</v>
      </c>
      <c r="AQ1432">
        <v>3</v>
      </c>
      <c r="AR1432" t="s">
        <v>336</v>
      </c>
      <c r="AS1432" t="s">
        <v>2132</v>
      </c>
      <c r="AT1432" s="53">
        <v>36161</v>
      </c>
      <c r="AU1432" t="s">
        <v>337</v>
      </c>
      <c r="AV1432" t="s">
        <v>336</v>
      </c>
      <c r="AW1432" t="s">
        <v>4</v>
      </c>
      <c r="AX1432" s="53">
        <v>44249</v>
      </c>
      <c r="AY1432" t="s">
        <v>123</v>
      </c>
      <c r="AZ1432" t="s">
        <v>52</v>
      </c>
      <c r="BA1432" t="s">
        <v>53</v>
      </c>
      <c r="BB1432" t="s">
        <v>233</v>
      </c>
      <c r="BC1432" t="s">
        <v>120</v>
      </c>
      <c r="BD1432" t="s">
        <v>124</v>
      </c>
      <c r="BE1432" t="s">
        <v>120</v>
      </c>
    </row>
    <row r="1433" spans="1:57" hidden="1" x14ac:dyDescent="0.3">
      <c r="A1433" s="55">
        <v>44515</v>
      </c>
      <c r="B1433" t="s">
        <v>13</v>
      </c>
      <c r="C1433" t="s">
        <v>32</v>
      </c>
      <c r="D1433" t="s">
        <v>33</v>
      </c>
      <c r="E1433">
        <v>3</v>
      </c>
      <c r="F1433" t="s">
        <v>52</v>
      </c>
      <c r="G1433" t="s">
        <v>53</v>
      </c>
      <c r="H1433" t="s">
        <v>116</v>
      </c>
      <c r="I1433" t="s">
        <v>69</v>
      </c>
      <c r="J1433" s="55">
        <v>44514</v>
      </c>
      <c r="K1433" s="55">
        <v>44515</v>
      </c>
      <c r="L1433">
        <v>4</v>
      </c>
      <c r="M1433" t="s">
        <v>117</v>
      </c>
      <c r="N1433">
        <v>0</v>
      </c>
      <c r="O1433">
        <v>12697140</v>
      </c>
      <c r="P1433" t="s">
        <v>118</v>
      </c>
      <c r="Q1433">
        <v>4468600</v>
      </c>
      <c r="R1433">
        <v>0</v>
      </c>
      <c r="S1433">
        <v>8.9042029287999994E-2</v>
      </c>
      <c r="T1433" s="19">
        <v>2420131.61</v>
      </c>
      <c r="U1433" s="19">
        <v>1997396.3</v>
      </c>
      <c r="V1433" s="19">
        <f t="shared" si="22"/>
        <v>-422735.30999999982</v>
      </c>
      <c r="W1433">
        <v>-157563.53</v>
      </c>
      <c r="X1433">
        <v>0</v>
      </c>
      <c r="Y1433">
        <v>-157563.53</v>
      </c>
      <c r="Z1433">
        <v>-265171.78000000003</v>
      </c>
      <c r="AA1433">
        <v>2420131.61</v>
      </c>
      <c r="AB1433">
        <v>-10.956915686085001</v>
      </c>
      <c r="AC1433">
        <v>-10.604994723882999</v>
      </c>
      <c r="AD1433" s="55">
        <v>44516.209247685183</v>
      </c>
      <c r="AE1433" s="55">
        <v>44516.336430868054</v>
      </c>
      <c r="AF1433">
        <v>4468600</v>
      </c>
      <c r="AG1433" t="s">
        <v>2135</v>
      </c>
      <c r="AH1433" t="s">
        <v>2136</v>
      </c>
      <c r="AI1433" t="s">
        <v>120</v>
      </c>
      <c r="AJ1433" t="s">
        <v>120</v>
      </c>
      <c r="AK1433" s="55">
        <v>44516.151273148149</v>
      </c>
      <c r="AL1433" s="55">
        <v>44516.250254629631</v>
      </c>
      <c r="AM1433" t="s">
        <v>13</v>
      </c>
      <c r="AN1433" t="s">
        <v>2137</v>
      </c>
      <c r="AO1433" t="s">
        <v>32</v>
      </c>
      <c r="AP1433" t="s">
        <v>33</v>
      </c>
      <c r="AQ1433">
        <v>3</v>
      </c>
      <c r="AR1433" t="s">
        <v>122</v>
      </c>
      <c r="AS1433" t="s">
        <v>2135</v>
      </c>
      <c r="AT1433" s="53">
        <v>36161</v>
      </c>
      <c r="AU1433" t="s">
        <v>232</v>
      </c>
      <c r="AV1433" t="s">
        <v>122</v>
      </c>
      <c r="AW1433" t="s">
        <v>13</v>
      </c>
      <c r="AX1433" s="53">
        <v>44249</v>
      </c>
      <c r="AY1433" t="s">
        <v>123</v>
      </c>
      <c r="AZ1433" t="s">
        <v>52</v>
      </c>
      <c r="BA1433" t="s">
        <v>53</v>
      </c>
      <c r="BB1433" t="s">
        <v>233</v>
      </c>
      <c r="BC1433" t="s">
        <v>120</v>
      </c>
      <c r="BD1433" t="s">
        <v>124</v>
      </c>
      <c r="BE1433" t="s">
        <v>120</v>
      </c>
    </row>
    <row r="1434" spans="1:57" hidden="1" x14ac:dyDescent="0.3">
      <c r="A1434" s="55">
        <v>44515</v>
      </c>
      <c r="B1434" t="s">
        <v>13</v>
      </c>
      <c r="C1434" t="s">
        <v>32</v>
      </c>
      <c r="D1434" t="s">
        <v>33</v>
      </c>
      <c r="E1434">
        <v>3</v>
      </c>
      <c r="F1434" t="s">
        <v>52</v>
      </c>
      <c r="G1434" t="s">
        <v>53</v>
      </c>
      <c r="H1434" t="s">
        <v>116</v>
      </c>
      <c r="I1434" t="s">
        <v>69</v>
      </c>
      <c r="J1434" s="55">
        <v>44514</v>
      </c>
      <c r="K1434" s="55">
        <v>44515</v>
      </c>
      <c r="L1434">
        <v>4</v>
      </c>
      <c r="M1434" t="s">
        <v>117</v>
      </c>
      <c r="N1434">
        <v>0</v>
      </c>
      <c r="O1434">
        <v>12697140</v>
      </c>
      <c r="P1434" t="s">
        <v>118</v>
      </c>
      <c r="Q1434">
        <v>4468685</v>
      </c>
      <c r="R1434">
        <v>0</v>
      </c>
      <c r="S1434">
        <v>5.9804605608000001E-2</v>
      </c>
      <c r="T1434" s="19">
        <v>1625468.53</v>
      </c>
      <c r="U1434" s="19">
        <v>1477649.28</v>
      </c>
      <c r="V1434" s="19">
        <f t="shared" si="22"/>
        <v>-147819.25</v>
      </c>
      <c r="W1434">
        <v>-124393.33</v>
      </c>
      <c r="X1434">
        <v>0</v>
      </c>
      <c r="Y1434">
        <v>-124393.33</v>
      </c>
      <c r="Z1434">
        <v>-23425.919999999998</v>
      </c>
      <c r="AA1434">
        <v>1625468.53</v>
      </c>
      <c r="AB1434">
        <v>-1.4411795471669999</v>
      </c>
      <c r="AC1434">
        <v>-1.05165000259</v>
      </c>
      <c r="AD1434" s="55">
        <v>44516.209247685183</v>
      </c>
      <c r="AE1434" s="55">
        <v>44516.336430868054</v>
      </c>
      <c r="AF1434">
        <v>4468685</v>
      </c>
      <c r="AG1434" t="s">
        <v>2138</v>
      </c>
      <c r="AH1434" t="s">
        <v>2139</v>
      </c>
      <c r="AI1434" t="s">
        <v>120</v>
      </c>
      <c r="AJ1434" t="s">
        <v>120</v>
      </c>
      <c r="AK1434" s="55">
        <v>44516.151273148149</v>
      </c>
      <c r="AL1434" s="55">
        <v>44516.250254629631</v>
      </c>
      <c r="AM1434" t="s">
        <v>13</v>
      </c>
      <c r="AN1434" t="s">
        <v>2140</v>
      </c>
      <c r="AO1434" t="s">
        <v>32</v>
      </c>
      <c r="AP1434" t="s">
        <v>33</v>
      </c>
      <c r="AQ1434">
        <v>3</v>
      </c>
      <c r="AR1434" t="s">
        <v>122</v>
      </c>
      <c r="AS1434" t="s">
        <v>2138</v>
      </c>
      <c r="AT1434" s="53">
        <v>36161</v>
      </c>
      <c r="AU1434" t="s">
        <v>232</v>
      </c>
      <c r="AV1434" t="s">
        <v>122</v>
      </c>
      <c r="AW1434" t="s">
        <v>13</v>
      </c>
      <c r="AX1434" s="53">
        <v>44249</v>
      </c>
      <c r="AY1434" t="s">
        <v>123</v>
      </c>
      <c r="AZ1434" t="s">
        <v>52</v>
      </c>
      <c r="BA1434" t="s">
        <v>53</v>
      </c>
      <c r="BB1434" t="s">
        <v>233</v>
      </c>
      <c r="BC1434" t="s">
        <v>120</v>
      </c>
      <c r="BD1434" t="s">
        <v>124</v>
      </c>
      <c r="BE1434" t="s">
        <v>120</v>
      </c>
    </row>
    <row r="1435" spans="1:57" hidden="1" x14ac:dyDescent="0.3">
      <c r="A1435" s="55">
        <v>44515</v>
      </c>
      <c r="B1435" t="s">
        <v>11</v>
      </c>
      <c r="C1435" t="s">
        <v>32</v>
      </c>
      <c r="D1435" t="s">
        <v>33</v>
      </c>
      <c r="E1435">
        <v>3</v>
      </c>
      <c r="F1435" t="s">
        <v>52</v>
      </c>
      <c r="G1435" t="s">
        <v>53</v>
      </c>
      <c r="H1435" t="s">
        <v>116</v>
      </c>
      <c r="I1435" t="s">
        <v>69</v>
      </c>
      <c r="J1435" s="55">
        <v>44514</v>
      </c>
      <c r="K1435" s="55">
        <v>44515</v>
      </c>
      <c r="L1435">
        <v>4</v>
      </c>
      <c r="M1435" t="s">
        <v>117</v>
      </c>
      <c r="N1435">
        <v>0</v>
      </c>
      <c r="O1435">
        <v>12697140</v>
      </c>
      <c r="P1435" t="s">
        <v>118</v>
      </c>
      <c r="Q1435">
        <v>4468690</v>
      </c>
      <c r="R1435">
        <v>0</v>
      </c>
      <c r="S1435">
        <v>3.0745954985999999E-2</v>
      </c>
      <c r="T1435" s="19">
        <v>835664.44</v>
      </c>
      <c r="U1435" s="19">
        <v>709567.26</v>
      </c>
      <c r="V1435" s="19">
        <f t="shared" si="22"/>
        <v>-126097.17999999993</v>
      </c>
      <c r="W1435">
        <v>-127679.57</v>
      </c>
      <c r="X1435">
        <v>0</v>
      </c>
      <c r="Y1435">
        <v>-127679.57</v>
      </c>
      <c r="Z1435">
        <v>1582.3900000000699</v>
      </c>
      <c r="AA1435">
        <v>835664.44</v>
      </c>
      <c r="AB1435">
        <v>0.189357106065</v>
      </c>
      <c r="AC1435">
        <v>0.83428138035599997</v>
      </c>
      <c r="AD1435" s="55">
        <v>44516.209247685183</v>
      </c>
      <c r="AE1435" s="55">
        <v>44516.336430868054</v>
      </c>
      <c r="AF1435">
        <v>4468690</v>
      </c>
      <c r="AG1435" t="s">
        <v>2141</v>
      </c>
      <c r="AH1435" t="s">
        <v>2142</v>
      </c>
      <c r="AI1435" t="s">
        <v>120</v>
      </c>
      <c r="AJ1435" t="s">
        <v>120</v>
      </c>
      <c r="AK1435" s="55">
        <v>44516.151261574072</v>
      </c>
      <c r="AL1435" s="55">
        <v>44516.250254629631</v>
      </c>
      <c r="AM1435" t="s">
        <v>11</v>
      </c>
      <c r="AN1435" t="s">
        <v>2143</v>
      </c>
      <c r="AO1435" t="s">
        <v>32</v>
      </c>
      <c r="AP1435" t="s">
        <v>33</v>
      </c>
      <c r="AQ1435">
        <v>3</v>
      </c>
      <c r="AR1435" t="s">
        <v>377</v>
      </c>
      <c r="AS1435" t="s">
        <v>2141</v>
      </c>
      <c r="AT1435" s="53">
        <v>36161</v>
      </c>
      <c r="AU1435" t="s">
        <v>378</v>
      </c>
      <c r="AV1435" t="s">
        <v>377</v>
      </c>
      <c r="AW1435" t="s">
        <v>11</v>
      </c>
      <c r="AX1435" s="53">
        <v>44249</v>
      </c>
      <c r="AY1435" t="s">
        <v>123</v>
      </c>
      <c r="AZ1435" t="s">
        <v>52</v>
      </c>
      <c r="BA1435" t="s">
        <v>53</v>
      </c>
      <c r="BB1435" t="s">
        <v>233</v>
      </c>
      <c r="BC1435" t="s">
        <v>120</v>
      </c>
      <c r="BD1435" t="s">
        <v>124</v>
      </c>
      <c r="BE1435" t="s">
        <v>120</v>
      </c>
    </row>
    <row r="1436" spans="1:57" hidden="1" x14ac:dyDescent="0.3">
      <c r="A1436" s="55">
        <v>44515</v>
      </c>
      <c r="B1436" t="s">
        <v>4</v>
      </c>
      <c r="C1436" t="s">
        <v>32</v>
      </c>
      <c r="D1436" t="s">
        <v>33</v>
      </c>
      <c r="E1436">
        <v>3</v>
      </c>
      <c r="F1436" t="s">
        <v>52</v>
      </c>
      <c r="G1436" t="s">
        <v>53</v>
      </c>
      <c r="H1436" t="s">
        <v>116</v>
      </c>
      <c r="I1436" t="s">
        <v>69</v>
      </c>
      <c r="J1436" s="55">
        <v>44514</v>
      </c>
      <c r="K1436" s="55">
        <v>44515</v>
      </c>
      <c r="L1436">
        <v>4</v>
      </c>
      <c r="M1436" t="s">
        <v>117</v>
      </c>
      <c r="N1436">
        <v>0</v>
      </c>
      <c r="O1436">
        <v>12697140</v>
      </c>
      <c r="P1436" t="s">
        <v>118</v>
      </c>
      <c r="Q1436">
        <v>4468692</v>
      </c>
      <c r="R1436">
        <v>0</v>
      </c>
      <c r="S1436">
        <v>5.1895983059999998E-3</v>
      </c>
      <c r="T1436" s="19">
        <v>141051.49</v>
      </c>
      <c r="U1436" s="19">
        <v>141877.51</v>
      </c>
      <c r="V1436" s="19">
        <f t="shared" si="22"/>
        <v>826.02000000001863</v>
      </c>
      <c r="W1436">
        <v>0</v>
      </c>
      <c r="X1436">
        <v>0</v>
      </c>
      <c r="Y1436">
        <v>0</v>
      </c>
      <c r="Z1436">
        <v>826.02000000001897</v>
      </c>
      <c r="AA1436">
        <v>141051.49</v>
      </c>
      <c r="AB1436">
        <v>0.58561593358599995</v>
      </c>
      <c r="AC1436">
        <v>1.1953678882200001</v>
      </c>
      <c r="AD1436" s="55">
        <v>44516.209247685183</v>
      </c>
      <c r="AE1436" s="55">
        <v>44516.336430868054</v>
      </c>
      <c r="AF1436">
        <v>4468692</v>
      </c>
      <c r="AG1436" t="s">
        <v>2144</v>
      </c>
      <c r="AH1436" t="s">
        <v>2145</v>
      </c>
      <c r="AI1436" t="s">
        <v>120</v>
      </c>
      <c r="AJ1436" t="s">
        <v>120</v>
      </c>
      <c r="AK1436" s="55">
        <v>44516.151192129626</v>
      </c>
      <c r="AL1436" s="55">
        <v>44516.250243055554</v>
      </c>
      <c r="AM1436" t="s">
        <v>4</v>
      </c>
      <c r="AN1436" t="s">
        <v>2146</v>
      </c>
      <c r="AO1436" t="s">
        <v>32</v>
      </c>
      <c r="AP1436" t="s">
        <v>33</v>
      </c>
      <c r="AQ1436">
        <v>3</v>
      </c>
      <c r="AR1436" t="s">
        <v>206</v>
      </c>
      <c r="AS1436" t="s">
        <v>2144</v>
      </c>
      <c r="AT1436" s="53">
        <v>36161</v>
      </c>
      <c r="AU1436" t="s">
        <v>243</v>
      </c>
      <c r="AV1436" t="s">
        <v>206</v>
      </c>
      <c r="AW1436" t="s">
        <v>4</v>
      </c>
      <c r="AX1436" s="53">
        <v>44249</v>
      </c>
      <c r="AY1436" t="s">
        <v>123</v>
      </c>
      <c r="AZ1436" t="s">
        <v>52</v>
      </c>
      <c r="BA1436" t="s">
        <v>53</v>
      </c>
      <c r="BB1436" t="s">
        <v>233</v>
      </c>
      <c r="BC1436" t="s">
        <v>120</v>
      </c>
      <c r="BD1436" t="s">
        <v>124</v>
      </c>
      <c r="BE1436" t="s">
        <v>120</v>
      </c>
    </row>
    <row r="1437" spans="1:57" hidden="1" x14ac:dyDescent="0.3">
      <c r="A1437" s="55">
        <v>44515</v>
      </c>
      <c r="B1437" t="s">
        <v>4</v>
      </c>
      <c r="C1437" t="s">
        <v>32</v>
      </c>
      <c r="D1437" t="s">
        <v>33</v>
      </c>
      <c r="E1437">
        <v>3</v>
      </c>
      <c r="F1437" t="s">
        <v>52</v>
      </c>
      <c r="G1437" t="s">
        <v>53</v>
      </c>
      <c r="H1437" t="s">
        <v>116</v>
      </c>
      <c r="I1437" t="s">
        <v>69</v>
      </c>
      <c r="J1437" s="55">
        <v>44514</v>
      </c>
      <c r="K1437" s="55">
        <v>44515</v>
      </c>
      <c r="L1437">
        <v>4</v>
      </c>
      <c r="M1437" t="s">
        <v>117</v>
      </c>
      <c r="N1437">
        <v>0</v>
      </c>
      <c r="O1437">
        <v>12697140</v>
      </c>
      <c r="P1437" t="s">
        <v>118</v>
      </c>
      <c r="Q1437">
        <v>4468751</v>
      </c>
      <c r="R1437">
        <v>0</v>
      </c>
      <c r="S1437">
        <v>9.0661946049999994E-3</v>
      </c>
      <c r="T1437" s="19">
        <v>246416.038814092</v>
      </c>
      <c r="U1437" s="19">
        <v>246100.92118323501</v>
      </c>
      <c r="V1437" s="19">
        <f t="shared" si="22"/>
        <v>-315.11763085698476</v>
      </c>
      <c r="W1437">
        <v>0</v>
      </c>
      <c r="X1437">
        <v>0</v>
      </c>
      <c r="Y1437">
        <v>0</v>
      </c>
      <c r="Z1437">
        <v>-315.11763085698499</v>
      </c>
      <c r="AA1437">
        <v>246416.038814092</v>
      </c>
      <c r="AB1437">
        <v>-0.127880324825</v>
      </c>
      <c r="AC1437">
        <v>0.47754746143999999</v>
      </c>
      <c r="AD1437" s="55">
        <v>44516.209247685183</v>
      </c>
      <c r="AE1437" s="55">
        <v>44516.336430868054</v>
      </c>
      <c r="AF1437">
        <v>4468751</v>
      </c>
      <c r="AG1437" t="s">
        <v>2147</v>
      </c>
      <c r="AH1437" t="s">
        <v>2148</v>
      </c>
      <c r="AI1437" t="s">
        <v>120</v>
      </c>
      <c r="AJ1437" t="s">
        <v>120</v>
      </c>
      <c r="AK1437" s="55">
        <v>44516.151192129626</v>
      </c>
      <c r="AL1437" s="55">
        <v>44516.250243055554</v>
      </c>
      <c r="AM1437" t="s">
        <v>4</v>
      </c>
      <c r="AN1437" t="s">
        <v>2149</v>
      </c>
      <c r="AO1437" t="s">
        <v>32</v>
      </c>
      <c r="AP1437" t="s">
        <v>33</v>
      </c>
      <c r="AQ1437">
        <v>3</v>
      </c>
      <c r="AR1437" t="s">
        <v>197</v>
      </c>
      <c r="AS1437" t="s">
        <v>2147</v>
      </c>
      <c r="AT1437" s="53">
        <v>36161</v>
      </c>
      <c r="AU1437" t="s">
        <v>248</v>
      </c>
      <c r="AV1437" t="s">
        <v>197</v>
      </c>
      <c r="AW1437" t="s">
        <v>4</v>
      </c>
      <c r="AX1437" s="53">
        <v>44249</v>
      </c>
      <c r="AY1437" t="s">
        <v>123</v>
      </c>
      <c r="AZ1437" t="s">
        <v>52</v>
      </c>
      <c r="BA1437" t="s">
        <v>53</v>
      </c>
      <c r="BB1437" t="s">
        <v>233</v>
      </c>
      <c r="BC1437" t="s">
        <v>120</v>
      </c>
      <c r="BD1437" t="s">
        <v>124</v>
      </c>
      <c r="BE1437" t="s">
        <v>120</v>
      </c>
    </row>
    <row r="1438" spans="1:57" hidden="1" x14ac:dyDescent="0.3">
      <c r="A1438" s="55">
        <v>44515</v>
      </c>
      <c r="B1438" t="s">
        <v>13</v>
      </c>
      <c r="C1438" t="s">
        <v>32</v>
      </c>
      <c r="D1438" t="s">
        <v>33</v>
      </c>
      <c r="E1438">
        <v>3</v>
      </c>
      <c r="F1438" t="s">
        <v>52</v>
      </c>
      <c r="G1438" t="s">
        <v>53</v>
      </c>
      <c r="H1438" t="s">
        <v>116</v>
      </c>
      <c r="I1438" t="s">
        <v>69</v>
      </c>
      <c r="J1438" s="55">
        <v>44514</v>
      </c>
      <c r="K1438" s="55">
        <v>44515</v>
      </c>
      <c r="L1438">
        <v>4</v>
      </c>
      <c r="M1438" t="s">
        <v>117</v>
      </c>
      <c r="N1438">
        <v>0</v>
      </c>
      <c r="O1438">
        <v>12697140</v>
      </c>
      <c r="P1438" t="s">
        <v>118</v>
      </c>
      <c r="Q1438">
        <v>4468811</v>
      </c>
      <c r="R1438">
        <v>0</v>
      </c>
      <c r="S1438">
        <v>1.7880288596E-2</v>
      </c>
      <c r="T1438" s="19">
        <v>485980.07</v>
      </c>
      <c r="U1438" s="19">
        <v>352294.22</v>
      </c>
      <c r="V1438" s="19">
        <f t="shared" si="22"/>
        <v>-133685.85000000003</v>
      </c>
      <c r="W1438">
        <v>-124478.43</v>
      </c>
      <c r="X1438">
        <v>0</v>
      </c>
      <c r="Y1438">
        <v>-124478.43</v>
      </c>
      <c r="Z1438">
        <v>-9207.4200000000401</v>
      </c>
      <c r="AA1438">
        <v>485980.07</v>
      </c>
      <c r="AB1438">
        <v>-1.8946085587420001</v>
      </c>
      <c r="AC1438">
        <v>-1.5068719986750001</v>
      </c>
      <c r="AD1438" s="55">
        <v>44516.209247685183</v>
      </c>
      <c r="AE1438" s="55">
        <v>44516.336430868054</v>
      </c>
      <c r="AF1438">
        <v>4468811</v>
      </c>
      <c r="AG1438" t="s">
        <v>2150</v>
      </c>
      <c r="AH1438" t="s">
        <v>2151</v>
      </c>
      <c r="AI1438" t="s">
        <v>120</v>
      </c>
      <c r="AJ1438" t="s">
        <v>120</v>
      </c>
      <c r="AK1438" s="55">
        <v>44516.151261574072</v>
      </c>
      <c r="AL1438" s="55">
        <v>44516.250254629631</v>
      </c>
      <c r="AM1438" t="s">
        <v>13</v>
      </c>
      <c r="AN1438" t="s">
        <v>2152</v>
      </c>
      <c r="AO1438" t="s">
        <v>32</v>
      </c>
      <c r="AP1438" t="s">
        <v>33</v>
      </c>
      <c r="AQ1438">
        <v>3</v>
      </c>
      <c r="AR1438" t="s">
        <v>122</v>
      </c>
      <c r="AS1438" t="s">
        <v>2150</v>
      </c>
      <c r="AT1438" s="53">
        <v>36161</v>
      </c>
      <c r="AU1438" t="s">
        <v>232</v>
      </c>
      <c r="AV1438" t="s">
        <v>122</v>
      </c>
      <c r="AW1438" t="s">
        <v>13</v>
      </c>
      <c r="AX1438" s="53">
        <v>44249</v>
      </c>
      <c r="AY1438" t="s">
        <v>123</v>
      </c>
      <c r="AZ1438" t="s">
        <v>52</v>
      </c>
      <c r="BA1438" t="s">
        <v>53</v>
      </c>
      <c r="BB1438" t="s">
        <v>233</v>
      </c>
      <c r="BC1438" t="s">
        <v>120</v>
      </c>
      <c r="BD1438" t="s">
        <v>124</v>
      </c>
      <c r="BE1438" t="s">
        <v>120</v>
      </c>
    </row>
    <row r="1439" spans="1:57" hidden="1" x14ac:dyDescent="0.3">
      <c r="A1439" s="55">
        <v>44515</v>
      </c>
      <c r="B1439" t="s">
        <v>11</v>
      </c>
      <c r="C1439" t="s">
        <v>32</v>
      </c>
      <c r="D1439" t="s">
        <v>33</v>
      </c>
      <c r="E1439">
        <v>3</v>
      </c>
      <c r="F1439" t="s">
        <v>52</v>
      </c>
      <c r="G1439" t="s">
        <v>53</v>
      </c>
      <c r="H1439" t="s">
        <v>116</v>
      </c>
      <c r="I1439" t="s">
        <v>69</v>
      </c>
      <c r="J1439" s="55">
        <v>44514</v>
      </c>
      <c r="K1439" s="55">
        <v>44515</v>
      </c>
      <c r="L1439">
        <v>4</v>
      </c>
      <c r="M1439" t="s">
        <v>117</v>
      </c>
      <c r="N1439">
        <v>0</v>
      </c>
      <c r="O1439">
        <v>12697140</v>
      </c>
      <c r="P1439" t="s">
        <v>118</v>
      </c>
      <c r="Q1439">
        <v>4468890</v>
      </c>
      <c r="R1439">
        <v>0</v>
      </c>
      <c r="S1439">
        <v>1.2083411052E-2</v>
      </c>
      <c r="T1439" s="19">
        <v>328422.94</v>
      </c>
      <c r="U1439" s="19">
        <v>202405.31</v>
      </c>
      <c r="V1439" s="19">
        <f t="shared" si="22"/>
        <v>-126017.63</v>
      </c>
      <c r="W1439">
        <v>-129189.62</v>
      </c>
      <c r="X1439">
        <v>0</v>
      </c>
      <c r="Y1439">
        <v>-129189.62</v>
      </c>
      <c r="Z1439">
        <v>3171.9899999999898</v>
      </c>
      <c r="AA1439">
        <v>328422.94</v>
      </c>
      <c r="AB1439">
        <v>0.96582473806500002</v>
      </c>
      <c r="AC1439">
        <v>1.6157461809639999</v>
      </c>
      <c r="AD1439" s="55">
        <v>44516.209247685183</v>
      </c>
      <c r="AE1439" s="55">
        <v>44516.336430868054</v>
      </c>
      <c r="AF1439">
        <v>4468890</v>
      </c>
      <c r="AG1439" t="s">
        <v>2153</v>
      </c>
      <c r="AH1439" t="s">
        <v>2154</v>
      </c>
      <c r="AI1439" t="s">
        <v>120</v>
      </c>
      <c r="AJ1439" t="s">
        <v>120</v>
      </c>
      <c r="AK1439" s="55">
        <v>44516.151261574072</v>
      </c>
      <c r="AL1439" s="55">
        <v>44516.250254629631</v>
      </c>
      <c r="AM1439" t="s">
        <v>11</v>
      </c>
      <c r="AN1439" t="s">
        <v>2155</v>
      </c>
      <c r="AO1439" t="s">
        <v>32</v>
      </c>
      <c r="AP1439" t="s">
        <v>33</v>
      </c>
      <c r="AQ1439">
        <v>3</v>
      </c>
      <c r="AR1439" t="s">
        <v>377</v>
      </c>
      <c r="AS1439" t="s">
        <v>2153</v>
      </c>
      <c r="AT1439" s="53">
        <v>36161</v>
      </c>
      <c r="AU1439" t="s">
        <v>378</v>
      </c>
      <c r="AV1439" t="s">
        <v>377</v>
      </c>
      <c r="AW1439" t="s">
        <v>11</v>
      </c>
      <c r="AX1439" s="53">
        <v>44249</v>
      </c>
      <c r="AY1439" t="s">
        <v>123</v>
      </c>
      <c r="AZ1439" t="s">
        <v>52</v>
      </c>
      <c r="BA1439" t="s">
        <v>53</v>
      </c>
      <c r="BB1439" t="s">
        <v>233</v>
      </c>
      <c r="BC1439" t="s">
        <v>120</v>
      </c>
      <c r="BD1439" t="s">
        <v>124</v>
      </c>
      <c r="BE1439" t="s">
        <v>120</v>
      </c>
    </row>
    <row r="1440" spans="1:57" hidden="1" x14ac:dyDescent="0.3">
      <c r="A1440" s="55">
        <v>44515</v>
      </c>
      <c r="B1440" t="s">
        <v>13</v>
      </c>
      <c r="C1440" t="s">
        <v>32</v>
      </c>
      <c r="D1440" t="s">
        <v>33</v>
      </c>
      <c r="E1440">
        <v>3</v>
      </c>
      <c r="F1440" t="s">
        <v>52</v>
      </c>
      <c r="G1440" t="s">
        <v>53</v>
      </c>
      <c r="H1440" t="s">
        <v>116</v>
      </c>
      <c r="I1440" t="s">
        <v>69</v>
      </c>
      <c r="J1440" s="55">
        <v>44514</v>
      </c>
      <c r="K1440" s="55">
        <v>44515</v>
      </c>
      <c r="L1440">
        <v>4</v>
      </c>
      <c r="M1440" t="s">
        <v>117</v>
      </c>
      <c r="N1440">
        <v>0</v>
      </c>
      <c r="O1440">
        <v>12697140</v>
      </c>
      <c r="P1440" t="s">
        <v>118</v>
      </c>
      <c r="Q1440">
        <v>4511184</v>
      </c>
      <c r="R1440">
        <v>0</v>
      </c>
      <c r="S1440">
        <v>2.3126183791E-2</v>
      </c>
      <c r="T1440" s="19">
        <v>628561.68999999994</v>
      </c>
      <c r="U1440" s="19">
        <v>476907.91</v>
      </c>
      <c r="V1440" s="19">
        <f t="shared" si="22"/>
        <v>-151653.77999999997</v>
      </c>
      <c r="W1440">
        <v>-116753.39</v>
      </c>
      <c r="X1440">
        <v>0</v>
      </c>
      <c r="Y1440">
        <v>-116753.39</v>
      </c>
      <c r="Z1440">
        <v>-34900.39</v>
      </c>
      <c r="AA1440">
        <v>628561.68999999994</v>
      </c>
      <c r="AB1440">
        <v>-5.5524207973920001</v>
      </c>
      <c r="AC1440">
        <v>-5.1791394106700004</v>
      </c>
      <c r="AD1440" s="55">
        <v>44516.209247685183</v>
      </c>
      <c r="AE1440" s="55">
        <v>44516.336430868054</v>
      </c>
      <c r="AF1440">
        <v>4511184</v>
      </c>
      <c r="AG1440" t="s">
        <v>2156</v>
      </c>
      <c r="AH1440" t="s">
        <v>2157</v>
      </c>
      <c r="AI1440" t="s">
        <v>120</v>
      </c>
      <c r="AJ1440" t="s">
        <v>120</v>
      </c>
      <c r="AK1440" s="55">
        <v>44516.151284722226</v>
      </c>
      <c r="AL1440" s="55">
        <v>44516.250254629631</v>
      </c>
      <c r="AM1440" t="s">
        <v>13</v>
      </c>
      <c r="AN1440" t="s">
        <v>2158</v>
      </c>
      <c r="AO1440" t="s">
        <v>32</v>
      </c>
      <c r="AP1440" t="s">
        <v>33</v>
      </c>
      <c r="AQ1440">
        <v>3</v>
      </c>
      <c r="AR1440" t="s">
        <v>122</v>
      </c>
      <c r="AS1440" t="s">
        <v>2156</v>
      </c>
      <c r="AT1440" s="53">
        <v>36161</v>
      </c>
      <c r="AU1440" t="s">
        <v>232</v>
      </c>
      <c r="AV1440" t="s">
        <v>122</v>
      </c>
      <c r="AW1440" t="s">
        <v>13</v>
      </c>
      <c r="AX1440" s="53">
        <v>44249</v>
      </c>
      <c r="AY1440" t="s">
        <v>123</v>
      </c>
      <c r="AZ1440" t="s">
        <v>52</v>
      </c>
      <c r="BA1440" t="s">
        <v>53</v>
      </c>
      <c r="BB1440" t="s">
        <v>233</v>
      </c>
      <c r="BC1440" t="s">
        <v>120</v>
      </c>
      <c r="BD1440" t="s">
        <v>124</v>
      </c>
      <c r="BE1440" t="s">
        <v>120</v>
      </c>
    </row>
    <row r="1441" spans="1:57" hidden="1" x14ac:dyDescent="0.3">
      <c r="A1441" s="55">
        <v>44515</v>
      </c>
      <c r="B1441" t="s">
        <v>13</v>
      </c>
      <c r="C1441" t="s">
        <v>32</v>
      </c>
      <c r="D1441" t="s">
        <v>33</v>
      </c>
      <c r="E1441">
        <v>3</v>
      </c>
      <c r="F1441" t="s">
        <v>52</v>
      </c>
      <c r="G1441" t="s">
        <v>53</v>
      </c>
      <c r="H1441" t="s">
        <v>116</v>
      </c>
      <c r="I1441" t="s">
        <v>69</v>
      </c>
      <c r="J1441" s="55">
        <v>44514</v>
      </c>
      <c r="K1441" s="55">
        <v>44515</v>
      </c>
      <c r="L1441">
        <v>4</v>
      </c>
      <c r="M1441" t="s">
        <v>117</v>
      </c>
      <c r="N1441">
        <v>0</v>
      </c>
      <c r="O1441">
        <v>12697140</v>
      </c>
      <c r="P1441" t="s">
        <v>118</v>
      </c>
      <c r="Q1441">
        <v>4514191</v>
      </c>
      <c r="R1441">
        <v>0</v>
      </c>
      <c r="S1441">
        <v>6.2455807427999999E-2</v>
      </c>
      <c r="T1441" s="19">
        <v>1697527.28</v>
      </c>
      <c r="U1441" s="19">
        <v>1583027.56</v>
      </c>
      <c r="V1441" s="19">
        <f t="shared" si="22"/>
        <v>-114499.71999999997</v>
      </c>
      <c r="W1441">
        <v>-124731.27</v>
      </c>
      <c r="X1441">
        <v>0</v>
      </c>
      <c r="Y1441">
        <v>-124731.27</v>
      </c>
      <c r="Z1441">
        <v>10231.549999999999</v>
      </c>
      <c r="AA1441">
        <v>1697527.28</v>
      </c>
      <c r="AB1441">
        <v>0.60273258171099997</v>
      </c>
      <c r="AC1441">
        <v>1.0003402517860001</v>
      </c>
      <c r="AD1441" s="55">
        <v>44516.209247685183</v>
      </c>
      <c r="AE1441" s="55">
        <v>44516.336430868054</v>
      </c>
      <c r="AF1441">
        <v>4514191</v>
      </c>
      <c r="AG1441" t="s">
        <v>2161</v>
      </c>
      <c r="AH1441" t="s">
        <v>2162</v>
      </c>
      <c r="AI1441" t="s">
        <v>120</v>
      </c>
      <c r="AJ1441" t="s">
        <v>120</v>
      </c>
      <c r="AK1441" s="55">
        <v>44516.151273148149</v>
      </c>
      <c r="AL1441" s="55">
        <v>44516.250254629631</v>
      </c>
      <c r="AM1441" t="s">
        <v>13</v>
      </c>
      <c r="AN1441" t="s">
        <v>2163</v>
      </c>
      <c r="AO1441" t="s">
        <v>32</v>
      </c>
      <c r="AP1441" t="s">
        <v>33</v>
      </c>
      <c r="AQ1441">
        <v>3</v>
      </c>
      <c r="AR1441" t="s">
        <v>122</v>
      </c>
      <c r="AS1441" t="s">
        <v>2161</v>
      </c>
      <c r="AT1441" s="53">
        <v>36161</v>
      </c>
      <c r="AU1441" t="s">
        <v>232</v>
      </c>
      <c r="AV1441" t="s">
        <v>122</v>
      </c>
      <c r="AW1441" t="s">
        <v>13</v>
      </c>
      <c r="AX1441" s="53">
        <v>44249</v>
      </c>
      <c r="AY1441" t="s">
        <v>123</v>
      </c>
      <c r="AZ1441" t="s">
        <v>52</v>
      </c>
      <c r="BA1441" t="s">
        <v>53</v>
      </c>
      <c r="BB1441" t="s">
        <v>233</v>
      </c>
      <c r="BC1441" t="s">
        <v>120</v>
      </c>
      <c r="BD1441" t="s">
        <v>124</v>
      </c>
      <c r="BE1441" t="s">
        <v>120</v>
      </c>
    </row>
    <row r="1442" spans="1:57" hidden="1" x14ac:dyDescent="0.3">
      <c r="A1442" s="55">
        <v>44515</v>
      </c>
      <c r="B1442" t="s">
        <v>4</v>
      </c>
      <c r="C1442" t="s">
        <v>32</v>
      </c>
      <c r="D1442" t="s">
        <v>33</v>
      </c>
      <c r="E1442">
        <v>3</v>
      </c>
      <c r="F1442" t="s">
        <v>52</v>
      </c>
      <c r="G1442" t="s">
        <v>53</v>
      </c>
      <c r="H1442" t="s">
        <v>116</v>
      </c>
      <c r="I1442" t="s">
        <v>69</v>
      </c>
      <c r="J1442" s="55">
        <v>44514</v>
      </c>
      <c r="K1442" s="55">
        <v>44515</v>
      </c>
      <c r="L1442">
        <v>4</v>
      </c>
      <c r="M1442" t="s">
        <v>117</v>
      </c>
      <c r="N1442">
        <v>0</v>
      </c>
      <c r="O1442">
        <v>12697140</v>
      </c>
      <c r="P1442" t="s">
        <v>118</v>
      </c>
      <c r="Q1442">
        <v>4520659</v>
      </c>
      <c r="R1442">
        <v>0</v>
      </c>
      <c r="S1442">
        <v>1.4422543785E-2</v>
      </c>
      <c r="T1442" s="19">
        <v>391999.76</v>
      </c>
      <c r="U1442" s="19">
        <v>267058.03999999998</v>
      </c>
      <c r="V1442" s="19">
        <f t="shared" si="22"/>
        <v>-124941.72000000003</v>
      </c>
      <c r="W1442">
        <v>-125595.49</v>
      </c>
      <c r="X1442">
        <v>0</v>
      </c>
      <c r="Y1442">
        <v>-125595.49</v>
      </c>
      <c r="Z1442">
        <v>653.76999999997497</v>
      </c>
      <c r="AA1442">
        <v>391999.76</v>
      </c>
      <c r="AB1442">
        <v>0.166778163334</v>
      </c>
      <c r="AC1442">
        <v>0.77399380804999995</v>
      </c>
      <c r="AD1442" s="55">
        <v>44516.209247685183</v>
      </c>
      <c r="AE1442" s="55">
        <v>44516.336430868054</v>
      </c>
      <c r="AF1442">
        <v>4520659</v>
      </c>
      <c r="AG1442" t="s">
        <v>2164</v>
      </c>
      <c r="AH1442" t="s">
        <v>2165</v>
      </c>
      <c r="AI1442" t="s">
        <v>120</v>
      </c>
      <c r="AJ1442" t="s">
        <v>120</v>
      </c>
      <c r="AK1442" s="55">
        <v>44516.151192129626</v>
      </c>
      <c r="AL1442" s="55">
        <v>44516.250243055554</v>
      </c>
      <c r="AM1442" t="s">
        <v>4</v>
      </c>
      <c r="AN1442" t="s">
        <v>2166</v>
      </c>
      <c r="AO1442" t="s">
        <v>32</v>
      </c>
      <c r="AP1442" t="s">
        <v>33</v>
      </c>
      <c r="AQ1442">
        <v>3</v>
      </c>
      <c r="AR1442" t="s">
        <v>336</v>
      </c>
      <c r="AS1442" t="s">
        <v>2164</v>
      </c>
      <c r="AT1442" s="53">
        <v>36161</v>
      </c>
      <c r="AU1442" t="s">
        <v>337</v>
      </c>
      <c r="AV1442" t="s">
        <v>336</v>
      </c>
      <c r="AW1442" t="s">
        <v>4</v>
      </c>
      <c r="AX1442" s="53">
        <v>44249</v>
      </c>
      <c r="AY1442" t="s">
        <v>123</v>
      </c>
      <c r="AZ1442" t="s">
        <v>52</v>
      </c>
      <c r="BA1442" t="s">
        <v>53</v>
      </c>
      <c r="BB1442" t="s">
        <v>233</v>
      </c>
      <c r="BC1442" t="s">
        <v>120</v>
      </c>
      <c r="BD1442" t="s">
        <v>124</v>
      </c>
      <c r="BE1442" t="s">
        <v>120</v>
      </c>
    </row>
    <row r="1443" spans="1:57" hidden="1" x14ac:dyDescent="0.3">
      <c r="A1443" s="55">
        <v>44515</v>
      </c>
      <c r="B1443" t="s">
        <v>6</v>
      </c>
      <c r="C1443" t="s">
        <v>32</v>
      </c>
      <c r="D1443" t="s">
        <v>33</v>
      </c>
      <c r="E1443">
        <v>3</v>
      </c>
      <c r="F1443" t="s">
        <v>52</v>
      </c>
      <c r="G1443" t="s">
        <v>53</v>
      </c>
      <c r="H1443" t="s">
        <v>116</v>
      </c>
      <c r="I1443" t="s">
        <v>69</v>
      </c>
      <c r="J1443" s="55">
        <v>44514</v>
      </c>
      <c r="K1443" s="55">
        <v>44515</v>
      </c>
      <c r="L1443">
        <v>4</v>
      </c>
      <c r="M1443" t="s">
        <v>117</v>
      </c>
      <c r="N1443">
        <v>0</v>
      </c>
      <c r="O1443">
        <v>12697140</v>
      </c>
      <c r="P1443" t="s">
        <v>118</v>
      </c>
      <c r="Q1443">
        <v>4525331</v>
      </c>
      <c r="R1443">
        <v>0</v>
      </c>
      <c r="S1443">
        <v>9.3948206039999992E-3</v>
      </c>
      <c r="T1443" s="19">
        <v>255347.98</v>
      </c>
      <c r="U1443" s="19">
        <v>254083.93</v>
      </c>
      <c r="V1443" s="19">
        <f t="shared" si="22"/>
        <v>-1264.0500000000175</v>
      </c>
      <c r="W1443">
        <v>0</v>
      </c>
      <c r="X1443">
        <v>0</v>
      </c>
      <c r="Y1443">
        <v>0</v>
      </c>
      <c r="Z1443">
        <v>-1264.05000000002</v>
      </c>
      <c r="AA1443">
        <v>255347.98</v>
      </c>
      <c r="AB1443">
        <v>-0.49503035034800003</v>
      </c>
      <c r="AC1443">
        <v>-0.14534883720899999</v>
      </c>
      <c r="AD1443" s="55">
        <v>44516.209247685183</v>
      </c>
      <c r="AE1443" s="55">
        <v>44516.336430868054</v>
      </c>
      <c r="AF1443">
        <v>4525331</v>
      </c>
      <c r="AG1443" t="s">
        <v>2167</v>
      </c>
      <c r="AH1443">
        <v>17</v>
      </c>
      <c r="AI1443" t="s">
        <v>120</v>
      </c>
      <c r="AJ1443" t="s">
        <v>120</v>
      </c>
      <c r="AK1443" s="55">
        <v>44516.15121527778</v>
      </c>
      <c r="AL1443" s="55">
        <v>44516.250243055554</v>
      </c>
      <c r="AM1443" t="s">
        <v>6</v>
      </c>
      <c r="AN1443" t="s">
        <v>2168</v>
      </c>
      <c r="AO1443" t="s">
        <v>32</v>
      </c>
      <c r="AP1443" t="s">
        <v>33</v>
      </c>
      <c r="AQ1443">
        <v>3</v>
      </c>
      <c r="AR1443" t="s">
        <v>170</v>
      </c>
      <c r="AS1443" t="s">
        <v>2167</v>
      </c>
      <c r="AT1443" s="53">
        <v>36161</v>
      </c>
      <c r="AU1443" t="s">
        <v>242</v>
      </c>
      <c r="AV1443" t="s">
        <v>170</v>
      </c>
      <c r="AW1443" t="s">
        <v>6</v>
      </c>
      <c r="AX1443" s="53">
        <v>44249</v>
      </c>
      <c r="AY1443" t="s">
        <v>123</v>
      </c>
      <c r="AZ1443" t="s">
        <v>52</v>
      </c>
      <c r="BA1443" t="s">
        <v>53</v>
      </c>
      <c r="BB1443" t="s">
        <v>233</v>
      </c>
      <c r="BC1443" t="s">
        <v>120</v>
      </c>
      <c r="BD1443" t="s">
        <v>124</v>
      </c>
      <c r="BE1443" t="s">
        <v>120</v>
      </c>
    </row>
    <row r="1444" spans="1:57" hidden="1" x14ac:dyDescent="0.3">
      <c r="A1444" s="55">
        <v>44515</v>
      </c>
      <c r="B1444" t="s">
        <v>13</v>
      </c>
      <c r="C1444" t="s">
        <v>32</v>
      </c>
      <c r="D1444" t="s">
        <v>33</v>
      </c>
      <c r="E1444">
        <v>3</v>
      </c>
      <c r="F1444" t="s">
        <v>52</v>
      </c>
      <c r="G1444" t="s">
        <v>53</v>
      </c>
      <c r="H1444" t="s">
        <v>116</v>
      </c>
      <c r="I1444" t="s">
        <v>69</v>
      </c>
      <c r="J1444" s="55">
        <v>44514</v>
      </c>
      <c r="K1444" s="55">
        <v>44515</v>
      </c>
      <c r="L1444">
        <v>4</v>
      </c>
      <c r="M1444" t="s">
        <v>117</v>
      </c>
      <c r="N1444">
        <v>0</v>
      </c>
      <c r="O1444">
        <v>12697140</v>
      </c>
      <c r="P1444" t="s">
        <v>118</v>
      </c>
      <c r="Q1444">
        <v>4540463</v>
      </c>
      <c r="R1444">
        <v>0</v>
      </c>
      <c r="S1444">
        <v>3.6621800789E-2</v>
      </c>
      <c r="T1444" s="19">
        <v>995367.9</v>
      </c>
      <c r="U1444" s="19">
        <v>839999.82</v>
      </c>
      <c r="V1444" s="19">
        <f t="shared" si="22"/>
        <v>-155368.08000000007</v>
      </c>
      <c r="W1444">
        <v>-125540.99</v>
      </c>
      <c r="X1444">
        <v>0</v>
      </c>
      <c r="Y1444">
        <v>-125540.99</v>
      </c>
      <c r="Z1444">
        <v>-29827.090000000098</v>
      </c>
      <c r="AA1444">
        <v>995367.9</v>
      </c>
      <c r="AB1444">
        <v>-2.9965895022329998</v>
      </c>
      <c r="AC1444">
        <v>-2.61320754717</v>
      </c>
      <c r="AD1444" s="55">
        <v>44516.209247685183</v>
      </c>
      <c r="AE1444" s="55">
        <v>44516.336430868054</v>
      </c>
      <c r="AF1444">
        <v>4540463</v>
      </c>
      <c r="AG1444" t="s">
        <v>2169</v>
      </c>
      <c r="AH1444" t="s">
        <v>2170</v>
      </c>
      <c r="AI1444" t="s">
        <v>120</v>
      </c>
      <c r="AJ1444" t="s">
        <v>120</v>
      </c>
      <c r="AK1444" s="55">
        <v>44516.151261574072</v>
      </c>
      <c r="AL1444" s="55">
        <v>44516.250254629631</v>
      </c>
      <c r="AM1444" t="s">
        <v>13</v>
      </c>
      <c r="AN1444" t="s">
        <v>2171</v>
      </c>
      <c r="AO1444" t="s">
        <v>32</v>
      </c>
      <c r="AP1444" t="s">
        <v>33</v>
      </c>
      <c r="AQ1444">
        <v>3</v>
      </c>
      <c r="AR1444" t="s">
        <v>122</v>
      </c>
      <c r="AS1444" t="s">
        <v>2169</v>
      </c>
      <c r="AT1444" s="53">
        <v>36161</v>
      </c>
      <c r="AU1444" t="s">
        <v>232</v>
      </c>
      <c r="AV1444" t="s">
        <v>122</v>
      </c>
      <c r="AW1444" t="s">
        <v>13</v>
      </c>
      <c r="AX1444" s="53">
        <v>44249</v>
      </c>
      <c r="AY1444" t="s">
        <v>123</v>
      </c>
      <c r="AZ1444" t="s">
        <v>52</v>
      </c>
      <c r="BA1444" t="s">
        <v>53</v>
      </c>
      <c r="BB1444" t="s">
        <v>233</v>
      </c>
      <c r="BC1444" t="s">
        <v>120</v>
      </c>
      <c r="BD1444" t="s">
        <v>124</v>
      </c>
      <c r="BE1444" t="s">
        <v>120</v>
      </c>
    </row>
    <row r="1445" spans="1:57" hidden="1" x14ac:dyDescent="0.3">
      <c r="A1445" s="55">
        <v>44515</v>
      </c>
      <c r="B1445" t="s">
        <v>13</v>
      </c>
      <c r="C1445" t="s">
        <v>32</v>
      </c>
      <c r="D1445" t="s">
        <v>33</v>
      </c>
      <c r="E1445">
        <v>3</v>
      </c>
      <c r="F1445" t="s">
        <v>52</v>
      </c>
      <c r="G1445" t="s">
        <v>53</v>
      </c>
      <c r="H1445" t="s">
        <v>116</v>
      </c>
      <c r="I1445" t="s">
        <v>69</v>
      </c>
      <c r="J1445" s="55">
        <v>44514</v>
      </c>
      <c r="K1445" s="55">
        <v>44515</v>
      </c>
      <c r="L1445">
        <v>4</v>
      </c>
      <c r="M1445" t="s">
        <v>117</v>
      </c>
      <c r="N1445">
        <v>0</v>
      </c>
      <c r="O1445">
        <v>12697140</v>
      </c>
      <c r="P1445" t="s">
        <v>118</v>
      </c>
      <c r="Q1445">
        <v>4639197</v>
      </c>
      <c r="R1445">
        <v>0</v>
      </c>
      <c r="S1445">
        <v>8.7925520989999995E-3</v>
      </c>
      <c r="T1445" s="19">
        <v>238978.53</v>
      </c>
      <c r="U1445" s="19">
        <v>112647.17</v>
      </c>
      <c r="V1445" s="19">
        <f t="shared" si="22"/>
        <v>-126331.36</v>
      </c>
      <c r="W1445">
        <v>-133609.42000000001</v>
      </c>
      <c r="X1445">
        <v>0</v>
      </c>
      <c r="Y1445">
        <v>-133609.42000000001</v>
      </c>
      <c r="Z1445">
        <v>7278.0600000000104</v>
      </c>
      <c r="AA1445">
        <v>238978.53</v>
      </c>
      <c r="AB1445">
        <v>3.045486973244</v>
      </c>
      <c r="AC1445">
        <v>3.4527518172380001</v>
      </c>
      <c r="AD1445" s="55">
        <v>44516.209247685183</v>
      </c>
      <c r="AE1445" s="55">
        <v>44516.336430868054</v>
      </c>
      <c r="AF1445">
        <v>4639197</v>
      </c>
      <c r="AG1445" t="s">
        <v>2181</v>
      </c>
      <c r="AH1445" t="s">
        <v>352</v>
      </c>
      <c r="AI1445" t="s">
        <v>120</v>
      </c>
      <c r="AJ1445" t="s">
        <v>120</v>
      </c>
      <c r="AK1445" s="55">
        <v>44516.151273148149</v>
      </c>
      <c r="AL1445" s="55">
        <v>44516.250254629631</v>
      </c>
      <c r="AM1445" t="s">
        <v>13</v>
      </c>
      <c r="AN1445" t="s">
        <v>2182</v>
      </c>
      <c r="AO1445" t="s">
        <v>32</v>
      </c>
      <c r="AP1445" t="s">
        <v>33</v>
      </c>
      <c r="AQ1445">
        <v>3</v>
      </c>
      <c r="AR1445" t="s">
        <v>122</v>
      </c>
      <c r="AS1445" t="s">
        <v>2181</v>
      </c>
      <c r="AT1445" s="53">
        <v>36161</v>
      </c>
      <c r="AU1445" t="s">
        <v>232</v>
      </c>
      <c r="AV1445" t="s">
        <v>122</v>
      </c>
      <c r="AW1445" t="s">
        <v>13</v>
      </c>
      <c r="AX1445" s="53">
        <v>44249</v>
      </c>
      <c r="AY1445" t="s">
        <v>123</v>
      </c>
      <c r="AZ1445" t="s">
        <v>52</v>
      </c>
      <c r="BA1445" t="s">
        <v>53</v>
      </c>
      <c r="BB1445" t="s">
        <v>233</v>
      </c>
      <c r="BC1445" t="s">
        <v>120</v>
      </c>
      <c r="BD1445" t="s">
        <v>124</v>
      </c>
      <c r="BE1445" t="s">
        <v>120</v>
      </c>
    </row>
    <row r="1446" spans="1:57" hidden="1" x14ac:dyDescent="0.3">
      <c r="A1446" s="55">
        <v>44515</v>
      </c>
      <c r="B1446" t="s">
        <v>13</v>
      </c>
      <c r="C1446" t="s">
        <v>32</v>
      </c>
      <c r="D1446" t="s">
        <v>33</v>
      </c>
      <c r="E1446">
        <v>3</v>
      </c>
      <c r="F1446" t="s">
        <v>52</v>
      </c>
      <c r="G1446" t="s">
        <v>53</v>
      </c>
      <c r="H1446" t="s">
        <v>116</v>
      </c>
      <c r="I1446" t="s">
        <v>69</v>
      </c>
      <c r="J1446" s="55">
        <v>44514</v>
      </c>
      <c r="K1446" s="55">
        <v>44515</v>
      </c>
      <c r="L1446">
        <v>4</v>
      </c>
      <c r="M1446" t="s">
        <v>117</v>
      </c>
      <c r="N1446">
        <v>0</v>
      </c>
      <c r="O1446">
        <v>12697140</v>
      </c>
      <c r="P1446" t="s">
        <v>118</v>
      </c>
      <c r="Q1446">
        <v>4639200</v>
      </c>
      <c r="R1446">
        <v>0</v>
      </c>
      <c r="S1446">
        <v>1.0635263147E-2</v>
      </c>
      <c r="T1446" s="19">
        <v>289062.78000000003</v>
      </c>
      <c r="U1446" s="19">
        <v>286413.77</v>
      </c>
      <c r="V1446" s="19">
        <f t="shared" si="22"/>
        <v>-2649.0100000000093</v>
      </c>
      <c r="W1446">
        <v>0</v>
      </c>
      <c r="X1446">
        <v>0</v>
      </c>
      <c r="Y1446">
        <v>0</v>
      </c>
      <c r="Z1446">
        <v>-2649.0100000000102</v>
      </c>
      <c r="AA1446">
        <v>289062.78000000003</v>
      </c>
      <c r="AB1446">
        <v>-0.91641338258799998</v>
      </c>
      <c r="AC1446">
        <v>-0.52480916030500002</v>
      </c>
      <c r="AD1446" s="55">
        <v>44516.209247685183</v>
      </c>
      <c r="AE1446" s="55">
        <v>44516.336430868054</v>
      </c>
      <c r="AF1446">
        <v>4639200</v>
      </c>
      <c r="AG1446" t="s">
        <v>2183</v>
      </c>
      <c r="AH1446" t="s">
        <v>2184</v>
      </c>
      <c r="AI1446" t="s">
        <v>120</v>
      </c>
      <c r="AJ1446" t="s">
        <v>120</v>
      </c>
      <c r="AK1446" s="55">
        <v>44516.151238425926</v>
      </c>
      <c r="AL1446" s="55">
        <v>44516.250243055554</v>
      </c>
      <c r="AM1446" t="s">
        <v>13</v>
      </c>
      <c r="AN1446" t="s">
        <v>2185</v>
      </c>
      <c r="AO1446" t="s">
        <v>32</v>
      </c>
      <c r="AP1446" t="s">
        <v>33</v>
      </c>
      <c r="AQ1446">
        <v>3</v>
      </c>
      <c r="AR1446" t="s">
        <v>122</v>
      </c>
      <c r="AS1446" t="s">
        <v>2183</v>
      </c>
      <c r="AT1446" s="53">
        <v>36161</v>
      </c>
      <c r="AU1446" t="s">
        <v>232</v>
      </c>
      <c r="AV1446" t="s">
        <v>122</v>
      </c>
      <c r="AW1446" t="s">
        <v>13</v>
      </c>
      <c r="AX1446" s="53">
        <v>44249</v>
      </c>
      <c r="AY1446" t="s">
        <v>123</v>
      </c>
      <c r="AZ1446" t="s">
        <v>52</v>
      </c>
      <c r="BA1446" t="s">
        <v>53</v>
      </c>
      <c r="BB1446" t="s">
        <v>233</v>
      </c>
      <c r="BC1446" t="s">
        <v>120</v>
      </c>
      <c r="BD1446" t="s">
        <v>124</v>
      </c>
      <c r="BE1446" t="s">
        <v>120</v>
      </c>
    </row>
    <row r="1447" spans="1:57" hidden="1" x14ac:dyDescent="0.3">
      <c r="A1447" s="55">
        <v>44515</v>
      </c>
      <c r="B1447" t="s">
        <v>4</v>
      </c>
      <c r="C1447" t="s">
        <v>32</v>
      </c>
      <c r="D1447" t="s">
        <v>33</v>
      </c>
      <c r="E1447">
        <v>3</v>
      </c>
      <c r="F1447" t="s">
        <v>52</v>
      </c>
      <c r="G1447" t="s">
        <v>53</v>
      </c>
      <c r="H1447" t="s">
        <v>116</v>
      </c>
      <c r="I1447" t="s">
        <v>69</v>
      </c>
      <c r="J1447" s="55">
        <v>44514</v>
      </c>
      <c r="K1447" s="55">
        <v>44515</v>
      </c>
      <c r="L1447">
        <v>4</v>
      </c>
      <c r="M1447" t="s">
        <v>117</v>
      </c>
      <c r="N1447">
        <v>0</v>
      </c>
      <c r="O1447">
        <v>12697140</v>
      </c>
      <c r="P1447" t="s">
        <v>118</v>
      </c>
      <c r="Q1447">
        <v>4651546</v>
      </c>
      <c r="R1447">
        <v>0</v>
      </c>
      <c r="S1447">
        <v>1.8128309775E-2</v>
      </c>
      <c r="T1447" s="19">
        <v>492721.2</v>
      </c>
      <c r="U1447" s="19">
        <v>489351.67999999999</v>
      </c>
      <c r="V1447" s="19">
        <f t="shared" si="22"/>
        <v>-3369.5200000000186</v>
      </c>
      <c r="W1447">
        <v>0</v>
      </c>
      <c r="X1447">
        <v>0</v>
      </c>
      <c r="Y1447">
        <v>0</v>
      </c>
      <c r="Z1447">
        <v>-3369.52000000002</v>
      </c>
      <c r="AA1447">
        <v>492721.2</v>
      </c>
      <c r="AB1447">
        <v>-0.68385935088600003</v>
      </c>
      <c r="AC1447">
        <v>-8.1799591002000002E-2</v>
      </c>
      <c r="AD1447" s="55">
        <v>44516.209247685183</v>
      </c>
      <c r="AE1447" s="55">
        <v>44516.336430868054</v>
      </c>
      <c r="AF1447">
        <v>4651546</v>
      </c>
      <c r="AG1447" t="s">
        <v>2186</v>
      </c>
      <c r="AH1447" t="s">
        <v>2187</v>
      </c>
      <c r="AI1447" t="s">
        <v>120</v>
      </c>
      <c r="AJ1447" t="s">
        <v>120</v>
      </c>
      <c r="AK1447" s="55">
        <v>44516.151192129626</v>
      </c>
      <c r="AL1447" s="55">
        <v>44516.250243055554</v>
      </c>
      <c r="AM1447" t="s">
        <v>4</v>
      </c>
      <c r="AN1447" t="s">
        <v>2188</v>
      </c>
      <c r="AO1447" t="s">
        <v>32</v>
      </c>
      <c r="AP1447" t="s">
        <v>33</v>
      </c>
      <c r="AQ1447">
        <v>3</v>
      </c>
      <c r="AR1447" t="s">
        <v>206</v>
      </c>
      <c r="AS1447" t="s">
        <v>2186</v>
      </c>
      <c r="AT1447" s="53">
        <v>36161</v>
      </c>
      <c r="AU1447" t="s">
        <v>243</v>
      </c>
      <c r="AV1447" t="s">
        <v>206</v>
      </c>
      <c r="AW1447" t="s">
        <v>4</v>
      </c>
      <c r="AX1447" s="53">
        <v>44249</v>
      </c>
      <c r="AY1447" t="s">
        <v>123</v>
      </c>
      <c r="AZ1447" t="s">
        <v>52</v>
      </c>
      <c r="BA1447" t="s">
        <v>53</v>
      </c>
      <c r="BB1447" t="s">
        <v>233</v>
      </c>
      <c r="BC1447" t="s">
        <v>120</v>
      </c>
      <c r="BD1447" t="s">
        <v>124</v>
      </c>
      <c r="BE1447" t="s">
        <v>120</v>
      </c>
    </row>
    <row r="1448" spans="1:57" hidden="1" x14ac:dyDescent="0.3">
      <c r="A1448" s="55">
        <v>44515</v>
      </c>
      <c r="B1448" t="s">
        <v>13</v>
      </c>
      <c r="C1448" t="s">
        <v>32</v>
      </c>
      <c r="D1448" t="s">
        <v>33</v>
      </c>
      <c r="E1448">
        <v>3</v>
      </c>
      <c r="F1448" t="s">
        <v>52</v>
      </c>
      <c r="G1448" t="s">
        <v>53</v>
      </c>
      <c r="H1448" t="s">
        <v>116</v>
      </c>
      <c r="I1448" t="s">
        <v>69</v>
      </c>
      <c r="J1448" s="55">
        <v>44514</v>
      </c>
      <c r="K1448" s="55">
        <v>44515</v>
      </c>
      <c r="L1448">
        <v>4</v>
      </c>
      <c r="M1448" t="s">
        <v>117</v>
      </c>
      <c r="N1448">
        <v>0</v>
      </c>
      <c r="O1448">
        <v>12697140</v>
      </c>
      <c r="P1448" t="s">
        <v>118</v>
      </c>
      <c r="Q1448">
        <v>4653620</v>
      </c>
      <c r="R1448">
        <v>0</v>
      </c>
      <c r="S1448">
        <v>0.123160702619</v>
      </c>
      <c r="T1448" s="19">
        <v>3347465.37</v>
      </c>
      <c r="U1448" s="19">
        <v>3147883.78</v>
      </c>
      <c r="V1448" s="19">
        <f t="shared" si="22"/>
        <v>-199581.59000000032</v>
      </c>
      <c r="W1448">
        <v>-248517.14</v>
      </c>
      <c r="X1448">
        <v>0</v>
      </c>
      <c r="Y1448">
        <v>-248517.14</v>
      </c>
      <c r="Z1448">
        <v>48935.549999999697</v>
      </c>
      <c r="AA1448">
        <v>3347465.37</v>
      </c>
      <c r="AB1448">
        <v>1.4618687451870001</v>
      </c>
      <c r="AC1448">
        <v>1.8628719275550001</v>
      </c>
      <c r="AD1448" s="55">
        <v>44516.209247685183</v>
      </c>
      <c r="AE1448" s="55">
        <v>44516.336430868054</v>
      </c>
      <c r="AF1448">
        <v>4653620</v>
      </c>
      <c r="AG1448" t="s">
        <v>2189</v>
      </c>
      <c r="AH1448" t="s">
        <v>2190</v>
      </c>
      <c r="AI1448" t="s">
        <v>120</v>
      </c>
      <c r="AJ1448" t="s">
        <v>120</v>
      </c>
      <c r="AK1448" s="55">
        <v>44516.151284722226</v>
      </c>
      <c r="AL1448" s="55">
        <v>44516.250254629631</v>
      </c>
      <c r="AM1448" t="s">
        <v>13</v>
      </c>
      <c r="AN1448">
        <v>833445109</v>
      </c>
      <c r="AO1448" t="s">
        <v>32</v>
      </c>
      <c r="AP1448" t="s">
        <v>33</v>
      </c>
      <c r="AQ1448">
        <v>3</v>
      </c>
      <c r="AR1448" t="s">
        <v>122</v>
      </c>
      <c r="AS1448" t="s">
        <v>2189</v>
      </c>
      <c r="AT1448" s="53">
        <v>36161</v>
      </c>
      <c r="AU1448" t="s">
        <v>232</v>
      </c>
      <c r="AV1448" t="s">
        <v>122</v>
      </c>
      <c r="AW1448" t="s">
        <v>13</v>
      </c>
      <c r="AX1448" s="53">
        <v>44249</v>
      </c>
      <c r="AY1448" t="s">
        <v>123</v>
      </c>
      <c r="AZ1448" t="s">
        <v>52</v>
      </c>
      <c r="BA1448" t="s">
        <v>53</v>
      </c>
      <c r="BB1448" t="s">
        <v>233</v>
      </c>
      <c r="BC1448" t="s">
        <v>120</v>
      </c>
      <c r="BD1448" t="s">
        <v>124</v>
      </c>
      <c r="BE1448" t="s">
        <v>120</v>
      </c>
    </row>
    <row r="1449" spans="1:57" hidden="1" x14ac:dyDescent="0.3">
      <c r="A1449" s="55">
        <v>44515</v>
      </c>
      <c r="B1449" t="s">
        <v>13</v>
      </c>
      <c r="C1449" t="s">
        <v>32</v>
      </c>
      <c r="D1449" t="s">
        <v>33</v>
      </c>
      <c r="E1449">
        <v>3</v>
      </c>
      <c r="F1449" t="s">
        <v>52</v>
      </c>
      <c r="G1449" t="s">
        <v>53</v>
      </c>
      <c r="H1449" t="s">
        <v>116</v>
      </c>
      <c r="I1449" t="s">
        <v>69</v>
      </c>
      <c r="J1449" s="55">
        <v>44514</v>
      </c>
      <c r="K1449" s="55">
        <v>44515</v>
      </c>
      <c r="L1449">
        <v>4</v>
      </c>
      <c r="M1449" t="s">
        <v>117</v>
      </c>
      <c r="N1449">
        <v>0</v>
      </c>
      <c r="O1449">
        <v>12697140</v>
      </c>
      <c r="P1449" t="s">
        <v>118</v>
      </c>
      <c r="Q1449">
        <v>4670187</v>
      </c>
      <c r="R1449">
        <v>0</v>
      </c>
      <c r="S1449">
        <v>4.0330701476E-2</v>
      </c>
      <c r="T1449" s="19">
        <v>1096174.54</v>
      </c>
      <c r="U1449" s="19">
        <v>986575.1</v>
      </c>
      <c r="V1449" s="19">
        <f t="shared" si="22"/>
        <v>-109599.44000000006</v>
      </c>
      <c r="W1449">
        <v>-127669.04</v>
      </c>
      <c r="X1449">
        <v>0</v>
      </c>
      <c r="Y1449">
        <v>-127669.04</v>
      </c>
      <c r="Z1449">
        <v>18069.5999999999</v>
      </c>
      <c r="AA1449">
        <v>1096174.54</v>
      </c>
      <c r="AB1449">
        <v>1.648423616918</v>
      </c>
      <c r="AC1449">
        <v>2.050164795263</v>
      </c>
      <c r="AD1449" s="55">
        <v>44516.209247685183</v>
      </c>
      <c r="AE1449" s="55">
        <v>44516.336430868054</v>
      </c>
      <c r="AF1449">
        <v>4670187</v>
      </c>
      <c r="AG1449" t="s">
        <v>2191</v>
      </c>
      <c r="AH1449" t="s">
        <v>2192</v>
      </c>
      <c r="AI1449" t="s">
        <v>120</v>
      </c>
      <c r="AJ1449" t="s">
        <v>120</v>
      </c>
      <c r="AK1449" s="55">
        <v>44516.151284722226</v>
      </c>
      <c r="AL1449" s="55">
        <v>44516.250254629631</v>
      </c>
      <c r="AM1449" t="s">
        <v>13</v>
      </c>
      <c r="AN1449" t="s">
        <v>2193</v>
      </c>
      <c r="AO1449" t="s">
        <v>32</v>
      </c>
      <c r="AP1449" t="s">
        <v>33</v>
      </c>
      <c r="AQ1449">
        <v>3</v>
      </c>
      <c r="AR1449" t="s">
        <v>122</v>
      </c>
      <c r="AS1449" t="s">
        <v>2191</v>
      </c>
      <c r="AT1449" s="53">
        <v>36161</v>
      </c>
      <c r="AU1449" t="s">
        <v>232</v>
      </c>
      <c r="AV1449" t="s">
        <v>122</v>
      </c>
      <c r="AW1449" t="s">
        <v>13</v>
      </c>
      <c r="AX1449" s="53">
        <v>44249</v>
      </c>
      <c r="AY1449" t="s">
        <v>123</v>
      </c>
      <c r="AZ1449" t="s">
        <v>52</v>
      </c>
      <c r="BA1449" t="s">
        <v>53</v>
      </c>
      <c r="BB1449" t="s">
        <v>233</v>
      </c>
      <c r="BC1449" t="s">
        <v>120</v>
      </c>
      <c r="BD1449" t="s">
        <v>124</v>
      </c>
      <c r="BE1449" t="s">
        <v>120</v>
      </c>
    </row>
    <row r="1450" spans="1:57" hidden="1" x14ac:dyDescent="0.3">
      <c r="A1450" s="55">
        <v>44515</v>
      </c>
      <c r="B1450" t="s">
        <v>13</v>
      </c>
      <c r="C1450" t="s">
        <v>32</v>
      </c>
      <c r="D1450" t="s">
        <v>33</v>
      </c>
      <c r="E1450">
        <v>3</v>
      </c>
      <c r="F1450" t="s">
        <v>52</v>
      </c>
      <c r="G1450" t="s">
        <v>53</v>
      </c>
      <c r="H1450" t="s">
        <v>116</v>
      </c>
      <c r="I1450" t="s">
        <v>69</v>
      </c>
      <c r="J1450" s="55">
        <v>44514</v>
      </c>
      <c r="K1450" s="55">
        <v>44515</v>
      </c>
      <c r="L1450">
        <v>4</v>
      </c>
      <c r="M1450" t="s">
        <v>117</v>
      </c>
      <c r="N1450">
        <v>0</v>
      </c>
      <c r="O1450">
        <v>12697140</v>
      </c>
      <c r="P1450" t="s">
        <v>118</v>
      </c>
      <c r="Q1450">
        <v>4710193</v>
      </c>
      <c r="R1450">
        <v>0</v>
      </c>
      <c r="S1450">
        <v>2.8230106615E-2</v>
      </c>
      <c r="T1450" s="19">
        <v>767284.55</v>
      </c>
      <c r="U1450" s="19">
        <v>752889.4</v>
      </c>
      <c r="V1450" s="19">
        <f t="shared" si="22"/>
        <v>-14395.150000000023</v>
      </c>
      <c r="W1450">
        <v>0</v>
      </c>
      <c r="X1450">
        <v>0</v>
      </c>
      <c r="Y1450">
        <v>0</v>
      </c>
      <c r="Z1450">
        <v>-14395.15</v>
      </c>
      <c r="AA1450">
        <v>767284.55</v>
      </c>
      <c r="AB1450">
        <v>-1.876116233541</v>
      </c>
      <c r="AC1450">
        <v>-1.4883061658400001</v>
      </c>
      <c r="AD1450" s="55">
        <v>44516.209247685183</v>
      </c>
      <c r="AE1450" s="55">
        <v>44516.336430868054</v>
      </c>
      <c r="AF1450">
        <v>4710193</v>
      </c>
      <c r="AG1450" t="s">
        <v>2194</v>
      </c>
      <c r="AH1450" t="s">
        <v>2195</v>
      </c>
      <c r="AI1450" t="s">
        <v>120</v>
      </c>
      <c r="AJ1450" t="s">
        <v>120</v>
      </c>
      <c r="AK1450" s="55">
        <v>44516.151284722226</v>
      </c>
      <c r="AL1450" s="55">
        <v>44516.250254629631</v>
      </c>
      <c r="AM1450" t="s">
        <v>13</v>
      </c>
      <c r="AN1450" t="s">
        <v>2196</v>
      </c>
      <c r="AO1450" t="s">
        <v>32</v>
      </c>
      <c r="AP1450" t="s">
        <v>33</v>
      </c>
      <c r="AQ1450">
        <v>3</v>
      </c>
      <c r="AR1450" t="s">
        <v>122</v>
      </c>
      <c r="AS1450" t="s">
        <v>2194</v>
      </c>
      <c r="AT1450" s="53">
        <v>36161</v>
      </c>
      <c r="AU1450" t="s">
        <v>232</v>
      </c>
      <c r="AV1450" t="s">
        <v>122</v>
      </c>
      <c r="AW1450" t="s">
        <v>13</v>
      </c>
      <c r="AX1450" s="53">
        <v>44249</v>
      </c>
      <c r="AY1450" t="s">
        <v>123</v>
      </c>
      <c r="AZ1450" t="s">
        <v>52</v>
      </c>
      <c r="BA1450" t="s">
        <v>53</v>
      </c>
      <c r="BB1450" t="s">
        <v>233</v>
      </c>
      <c r="BC1450" t="s">
        <v>120</v>
      </c>
      <c r="BD1450" t="s">
        <v>124</v>
      </c>
      <c r="BE1450" t="s">
        <v>120</v>
      </c>
    </row>
    <row r="1451" spans="1:57" hidden="1" x14ac:dyDescent="0.3">
      <c r="A1451" s="55">
        <v>44515</v>
      </c>
      <c r="B1451" t="s">
        <v>4</v>
      </c>
      <c r="C1451" t="s">
        <v>32</v>
      </c>
      <c r="D1451" t="s">
        <v>33</v>
      </c>
      <c r="E1451">
        <v>3</v>
      </c>
      <c r="F1451" t="s">
        <v>52</v>
      </c>
      <c r="G1451" t="s">
        <v>53</v>
      </c>
      <c r="H1451" t="s">
        <v>116</v>
      </c>
      <c r="I1451" t="s">
        <v>69</v>
      </c>
      <c r="J1451" s="55">
        <v>44514</v>
      </c>
      <c r="K1451" s="55">
        <v>44515</v>
      </c>
      <c r="L1451">
        <v>4</v>
      </c>
      <c r="M1451" t="s">
        <v>117</v>
      </c>
      <c r="N1451">
        <v>0</v>
      </c>
      <c r="O1451">
        <v>12697140</v>
      </c>
      <c r="P1451" t="s">
        <v>118</v>
      </c>
      <c r="Q1451">
        <v>4710238</v>
      </c>
      <c r="R1451">
        <v>0</v>
      </c>
      <c r="S1451">
        <v>2.8252034782000002E-2</v>
      </c>
      <c r="T1451" s="19">
        <v>767880.55</v>
      </c>
      <c r="U1451" s="19">
        <v>641989.74</v>
      </c>
      <c r="V1451" s="19">
        <f t="shared" si="22"/>
        <v>-125890.81000000006</v>
      </c>
      <c r="W1451">
        <v>-125441.02</v>
      </c>
      <c r="X1451">
        <v>0</v>
      </c>
      <c r="Y1451">
        <v>-125441.02</v>
      </c>
      <c r="Z1451">
        <v>-449.79000000005198</v>
      </c>
      <c r="AA1451">
        <v>767880.55</v>
      </c>
      <c r="AB1451">
        <v>-5.8575516725999997E-2</v>
      </c>
      <c r="AC1451">
        <v>0.54727307039100004</v>
      </c>
      <c r="AD1451" s="55">
        <v>44516.209247685183</v>
      </c>
      <c r="AE1451" s="55">
        <v>44516.336430868054</v>
      </c>
      <c r="AF1451">
        <v>4710238</v>
      </c>
      <c r="AG1451" t="s">
        <v>2197</v>
      </c>
      <c r="AH1451" t="s">
        <v>2198</v>
      </c>
      <c r="AI1451" t="s">
        <v>120</v>
      </c>
      <c r="AJ1451" t="s">
        <v>120</v>
      </c>
      <c r="AK1451" s="55">
        <v>44516.151192129626</v>
      </c>
      <c r="AL1451" s="55">
        <v>44516.250243055554</v>
      </c>
      <c r="AM1451" t="s">
        <v>4</v>
      </c>
      <c r="AN1451" t="s">
        <v>2199</v>
      </c>
      <c r="AO1451" t="s">
        <v>32</v>
      </c>
      <c r="AP1451" t="s">
        <v>33</v>
      </c>
      <c r="AQ1451">
        <v>3</v>
      </c>
      <c r="AR1451" t="s">
        <v>197</v>
      </c>
      <c r="AS1451" t="s">
        <v>2197</v>
      </c>
      <c r="AT1451" s="53">
        <v>36161</v>
      </c>
      <c r="AU1451" t="s">
        <v>248</v>
      </c>
      <c r="AV1451" t="s">
        <v>197</v>
      </c>
      <c r="AW1451" t="s">
        <v>4</v>
      </c>
      <c r="AX1451" s="53">
        <v>44249</v>
      </c>
      <c r="AY1451" t="s">
        <v>123</v>
      </c>
      <c r="AZ1451" t="s">
        <v>52</v>
      </c>
      <c r="BA1451" t="s">
        <v>53</v>
      </c>
      <c r="BB1451" t="s">
        <v>233</v>
      </c>
      <c r="BC1451" t="s">
        <v>120</v>
      </c>
      <c r="BD1451" t="s">
        <v>124</v>
      </c>
      <c r="BE1451" t="s">
        <v>120</v>
      </c>
    </row>
    <row r="1452" spans="1:57" hidden="1" x14ac:dyDescent="0.3">
      <c r="A1452" s="55">
        <v>44515</v>
      </c>
      <c r="B1452" t="s">
        <v>11</v>
      </c>
      <c r="C1452" t="s">
        <v>32</v>
      </c>
      <c r="D1452" t="s">
        <v>33</v>
      </c>
      <c r="E1452">
        <v>3</v>
      </c>
      <c r="F1452" t="s">
        <v>52</v>
      </c>
      <c r="G1452" t="s">
        <v>53</v>
      </c>
      <c r="H1452" t="s">
        <v>116</v>
      </c>
      <c r="I1452" t="s">
        <v>69</v>
      </c>
      <c r="J1452" s="55">
        <v>44514</v>
      </c>
      <c r="K1452" s="55">
        <v>44515</v>
      </c>
      <c r="L1452">
        <v>4</v>
      </c>
      <c r="M1452" t="s">
        <v>117</v>
      </c>
      <c r="N1452">
        <v>0</v>
      </c>
      <c r="O1452">
        <v>12697140</v>
      </c>
      <c r="P1452" t="s">
        <v>118</v>
      </c>
      <c r="Q1452">
        <v>4710854</v>
      </c>
      <c r="R1452">
        <v>0</v>
      </c>
      <c r="S1452">
        <v>8.9298369420000006E-3</v>
      </c>
      <c r="T1452" s="19">
        <v>242709.884623519</v>
      </c>
      <c r="U1452" s="19">
        <v>243611.42739773801</v>
      </c>
      <c r="V1452" s="19">
        <f t="shared" si="22"/>
        <v>901.5427742190077</v>
      </c>
      <c r="W1452">
        <v>0</v>
      </c>
      <c r="X1452">
        <v>0</v>
      </c>
      <c r="Y1452">
        <v>0</v>
      </c>
      <c r="Z1452">
        <v>901.54277421900804</v>
      </c>
      <c r="AA1452">
        <v>242709.884623519</v>
      </c>
      <c r="AB1452">
        <v>0.37144872596200001</v>
      </c>
      <c r="AC1452">
        <v>1.0175434475680001</v>
      </c>
      <c r="AD1452" s="55">
        <v>44516.209247685183</v>
      </c>
      <c r="AE1452" s="55">
        <v>44516.336430868054</v>
      </c>
      <c r="AF1452">
        <v>4710854</v>
      </c>
      <c r="AG1452" t="s">
        <v>2200</v>
      </c>
      <c r="AH1452" t="s">
        <v>2201</v>
      </c>
      <c r="AI1452" t="s">
        <v>120</v>
      </c>
      <c r="AJ1452" t="s">
        <v>120</v>
      </c>
      <c r="AK1452" s="55">
        <v>44516.151261574072</v>
      </c>
      <c r="AL1452" s="55">
        <v>44516.250254629631</v>
      </c>
      <c r="AM1452" t="s">
        <v>11</v>
      </c>
      <c r="AN1452" t="s">
        <v>2202</v>
      </c>
      <c r="AO1452" t="s">
        <v>32</v>
      </c>
      <c r="AP1452" t="s">
        <v>33</v>
      </c>
      <c r="AQ1452">
        <v>3</v>
      </c>
      <c r="AR1452" t="s">
        <v>377</v>
      </c>
      <c r="AS1452" t="s">
        <v>2200</v>
      </c>
      <c r="AT1452" s="53">
        <v>36161</v>
      </c>
      <c r="AU1452" t="s">
        <v>378</v>
      </c>
      <c r="AV1452" t="s">
        <v>377</v>
      </c>
      <c r="AW1452" t="s">
        <v>11</v>
      </c>
      <c r="AX1452" s="53">
        <v>44249</v>
      </c>
      <c r="AY1452" t="s">
        <v>123</v>
      </c>
      <c r="AZ1452" t="s">
        <v>52</v>
      </c>
      <c r="BA1452" t="s">
        <v>53</v>
      </c>
      <c r="BB1452" t="s">
        <v>233</v>
      </c>
      <c r="BC1452" t="s">
        <v>120</v>
      </c>
      <c r="BD1452" t="s">
        <v>124</v>
      </c>
      <c r="BE1452" t="s">
        <v>120</v>
      </c>
    </row>
    <row r="1453" spans="1:57" hidden="1" x14ac:dyDescent="0.3">
      <c r="A1453" s="55">
        <v>44515</v>
      </c>
      <c r="B1453" t="s">
        <v>4</v>
      </c>
      <c r="C1453" t="s">
        <v>32</v>
      </c>
      <c r="D1453" t="s">
        <v>33</v>
      </c>
      <c r="E1453">
        <v>3</v>
      </c>
      <c r="F1453" t="s">
        <v>52</v>
      </c>
      <c r="G1453" t="s">
        <v>53</v>
      </c>
      <c r="H1453" t="s">
        <v>116</v>
      </c>
      <c r="I1453" t="s">
        <v>69</v>
      </c>
      <c r="J1453" s="55">
        <v>44514</v>
      </c>
      <c r="K1453" s="55">
        <v>44515</v>
      </c>
      <c r="L1453">
        <v>4</v>
      </c>
      <c r="M1453" t="s">
        <v>117</v>
      </c>
      <c r="N1453">
        <v>0</v>
      </c>
      <c r="O1453">
        <v>12697140</v>
      </c>
      <c r="P1453" t="s">
        <v>118</v>
      </c>
      <c r="Q1453">
        <v>4711508</v>
      </c>
      <c r="R1453">
        <v>0</v>
      </c>
      <c r="S1453">
        <v>4.9598165049999999E-3</v>
      </c>
      <c r="T1453" s="19">
        <v>134806.1</v>
      </c>
      <c r="U1453" s="19">
        <v>131337.56</v>
      </c>
      <c r="V1453" s="19">
        <f t="shared" si="22"/>
        <v>-3468.5400000000081</v>
      </c>
      <c r="W1453">
        <v>0</v>
      </c>
      <c r="X1453">
        <v>0</v>
      </c>
      <c r="Y1453">
        <v>0</v>
      </c>
      <c r="Z1453">
        <v>-3468.54000000001</v>
      </c>
      <c r="AA1453">
        <v>134806.1</v>
      </c>
      <c r="AB1453">
        <v>-2.572984456935</v>
      </c>
      <c r="AC1453">
        <v>-1.9823788546259999</v>
      </c>
      <c r="AD1453" s="55">
        <v>44516.209247685183</v>
      </c>
      <c r="AE1453" s="55">
        <v>44516.336430868054</v>
      </c>
      <c r="AF1453">
        <v>4711508</v>
      </c>
      <c r="AG1453" t="s">
        <v>2203</v>
      </c>
      <c r="AH1453" t="s">
        <v>2204</v>
      </c>
      <c r="AI1453" t="s">
        <v>120</v>
      </c>
      <c r="AJ1453" t="s">
        <v>120</v>
      </c>
      <c r="AK1453" s="55">
        <v>44516.151203703703</v>
      </c>
      <c r="AL1453" s="55">
        <v>44516.250243055554</v>
      </c>
      <c r="AM1453" t="s">
        <v>4</v>
      </c>
      <c r="AN1453" t="s">
        <v>2205</v>
      </c>
      <c r="AO1453" t="s">
        <v>32</v>
      </c>
      <c r="AP1453" t="s">
        <v>33</v>
      </c>
      <c r="AQ1453">
        <v>3</v>
      </c>
      <c r="AR1453" t="s">
        <v>196</v>
      </c>
      <c r="AS1453" t="s">
        <v>2203</v>
      </c>
      <c r="AT1453" s="53">
        <v>36161</v>
      </c>
      <c r="AU1453" t="s">
        <v>254</v>
      </c>
      <c r="AV1453" t="s">
        <v>196</v>
      </c>
      <c r="AW1453" t="s">
        <v>4</v>
      </c>
      <c r="AX1453" s="53">
        <v>44249</v>
      </c>
      <c r="AY1453" t="s">
        <v>123</v>
      </c>
      <c r="AZ1453" t="s">
        <v>52</v>
      </c>
      <c r="BA1453" t="s">
        <v>53</v>
      </c>
      <c r="BB1453" t="s">
        <v>233</v>
      </c>
      <c r="BC1453" t="s">
        <v>120</v>
      </c>
      <c r="BD1453" t="s">
        <v>124</v>
      </c>
      <c r="BE1453" t="s">
        <v>120</v>
      </c>
    </row>
    <row r="1454" spans="1:57" hidden="1" x14ac:dyDescent="0.3">
      <c r="A1454" s="55">
        <v>44515</v>
      </c>
      <c r="B1454" t="s">
        <v>6</v>
      </c>
      <c r="C1454" t="s">
        <v>32</v>
      </c>
      <c r="D1454" t="s">
        <v>33</v>
      </c>
      <c r="E1454">
        <v>3</v>
      </c>
      <c r="F1454" t="s">
        <v>52</v>
      </c>
      <c r="G1454" t="s">
        <v>53</v>
      </c>
      <c r="H1454" t="s">
        <v>116</v>
      </c>
      <c r="I1454" t="s">
        <v>69</v>
      </c>
      <c r="J1454" s="55">
        <v>44514</v>
      </c>
      <c r="K1454" s="55">
        <v>44515</v>
      </c>
      <c r="L1454">
        <v>4</v>
      </c>
      <c r="M1454" t="s">
        <v>117</v>
      </c>
      <c r="N1454">
        <v>0</v>
      </c>
      <c r="O1454">
        <v>12697140</v>
      </c>
      <c r="P1454" t="s">
        <v>118</v>
      </c>
      <c r="Q1454">
        <v>4711588</v>
      </c>
      <c r="R1454">
        <v>0</v>
      </c>
      <c r="S1454">
        <v>8.1174004019999996E-3</v>
      </c>
      <c r="T1454" s="19">
        <v>220628.14</v>
      </c>
      <c r="U1454" s="19">
        <v>221138.73</v>
      </c>
      <c r="V1454" s="19">
        <f t="shared" si="22"/>
        <v>510.58999999999651</v>
      </c>
      <c r="W1454">
        <v>0</v>
      </c>
      <c r="X1454">
        <v>0</v>
      </c>
      <c r="Y1454">
        <v>0</v>
      </c>
      <c r="Z1454">
        <v>510.58999999999702</v>
      </c>
      <c r="AA1454">
        <v>220628.14</v>
      </c>
      <c r="AB1454">
        <v>0.231425601467</v>
      </c>
      <c r="AC1454">
        <v>0.58365758754899999</v>
      </c>
      <c r="AD1454" s="55">
        <v>44516.209247685183</v>
      </c>
      <c r="AE1454" s="55">
        <v>44516.336430868054</v>
      </c>
      <c r="AF1454">
        <v>4711588</v>
      </c>
      <c r="AG1454" t="s">
        <v>2206</v>
      </c>
      <c r="AH1454">
        <v>1821</v>
      </c>
      <c r="AI1454" t="s">
        <v>120</v>
      </c>
      <c r="AJ1454" t="s">
        <v>120</v>
      </c>
      <c r="AK1454" s="55">
        <v>44516.15121527778</v>
      </c>
      <c r="AL1454" s="55">
        <v>44516.250243055554</v>
      </c>
      <c r="AM1454" t="s">
        <v>6</v>
      </c>
      <c r="AN1454" t="s">
        <v>2207</v>
      </c>
      <c r="AO1454" t="s">
        <v>32</v>
      </c>
      <c r="AP1454" t="s">
        <v>33</v>
      </c>
      <c r="AQ1454">
        <v>3</v>
      </c>
      <c r="AR1454" t="s">
        <v>170</v>
      </c>
      <c r="AS1454" t="s">
        <v>2206</v>
      </c>
      <c r="AT1454" s="53">
        <v>36161</v>
      </c>
      <c r="AU1454" t="s">
        <v>242</v>
      </c>
      <c r="AV1454" t="s">
        <v>170</v>
      </c>
      <c r="AW1454" t="s">
        <v>6</v>
      </c>
      <c r="AX1454" s="53">
        <v>44249</v>
      </c>
      <c r="AY1454" t="s">
        <v>123</v>
      </c>
      <c r="AZ1454" t="s">
        <v>52</v>
      </c>
      <c r="BA1454" t="s">
        <v>53</v>
      </c>
      <c r="BB1454" t="s">
        <v>233</v>
      </c>
      <c r="BC1454" t="s">
        <v>120</v>
      </c>
      <c r="BD1454" t="s">
        <v>124</v>
      </c>
      <c r="BE1454" t="s">
        <v>120</v>
      </c>
    </row>
    <row r="1455" spans="1:57" hidden="1" x14ac:dyDescent="0.3">
      <c r="A1455" s="55">
        <v>44515</v>
      </c>
      <c r="B1455" t="s">
        <v>1</v>
      </c>
      <c r="C1455" t="s">
        <v>32</v>
      </c>
      <c r="D1455" t="s">
        <v>33</v>
      </c>
      <c r="E1455">
        <v>3</v>
      </c>
      <c r="F1455" t="s">
        <v>52</v>
      </c>
      <c r="G1455" t="s">
        <v>53</v>
      </c>
      <c r="H1455" t="s">
        <v>116</v>
      </c>
      <c r="I1455" t="s">
        <v>69</v>
      </c>
      <c r="J1455" s="55">
        <v>44514</v>
      </c>
      <c r="K1455" s="55">
        <v>44515</v>
      </c>
      <c r="L1455">
        <v>4</v>
      </c>
      <c r="M1455" t="s">
        <v>117</v>
      </c>
      <c r="N1455">
        <v>0</v>
      </c>
      <c r="O1455">
        <v>12697140</v>
      </c>
      <c r="P1455" t="s">
        <v>118</v>
      </c>
      <c r="Q1455">
        <v>4711589</v>
      </c>
      <c r="R1455">
        <v>0</v>
      </c>
      <c r="S1455">
        <v>2.1455341372E-2</v>
      </c>
      <c r="T1455" s="19">
        <v>583148.77</v>
      </c>
      <c r="U1455" s="19">
        <v>598683.18999999994</v>
      </c>
      <c r="V1455" s="19">
        <f t="shared" si="22"/>
        <v>15534.419999999925</v>
      </c>
      <c r="W1455">
        <v>0</v>
      </c>
      <c r="X1455">
        <v>0</v>
      </c>
      <c r="Y1455">
        <v>0</v>
      </c>
      <c r="Z1455">
        <v>15534.4199999999</v>
      </c>
      <c r="AA1455">
        <v>583148.77</v>
      </c>
      <c r="AB1455">
        <v>2.663886266964</v>
      </c>
      <c r="AC1455">
        <v>2.516519049627</v>
      </c>
      <c r="AD1455" s="55">
        <v>44516.209247685183</v>
      </c>
      <c r="AE1455" s="55">
        <v>44516.336430868054</v>
      </c>
      <c r="AF1455">
        <v>4711589</v>
      </c>
      <c r="AG1455" t="s">
        <v>2208</v>
      </c>
      <c r="AH1455" t="s">
        <v>2209</v>
      </c>
      <c r="AI1455" t="s">
        <v>120</v>
      </c>
      <c r="AJ1455" t="s">
        <v>120</v>
      </c>
      <c r="AK1455" s="55">
        <v>44516.151192129626</v>
      </c>
      <c r="AL1455" s="55">
        <v>44516.250243055554</v>
      </c>
      <c r="AM1455" t="s">
        <v>1</v>
      </c>
      <c r="AN1455" t="s">
        <v>2210</v>
      </c>
      <c r="AO1455" t="s">
        <v>32</v>
      </c>
      <c r="AP1455" t="s">
        <v>33</v>
      </c>
      <c r="AQ1455">
        <v>3</v>
      </c>
      <c r="AR1455" t="s">
        <v>158</v>
      </c>
      <c r="AS1455" t="s">
        <v>2208</v>
      </c>
      <c r="AT1455" s="53">
        <v>36161</v>
      </c>
      <c r="AU1455" t="s">
        <v>238</v>
      </c>
      <c r="AV1455" t="s">
        <v>239</v>
      </c>
      <c r="AW1455" t="s">
        <v>1</v>
      </c>
      <c r="AX1455" s="53">
        <v>44249</v>
      </c>
      <c r="AY1455" t="s">
        <v>123</v>
      </c>
      <c r="AZ1455" t="s">
        <v>52</v>
      </c>
      <c r="BA1455" t="s">
        <v>53</v>
      </c>
      <c r="BB1455" t="s">
        <v>233</v>
      </c>
      <c r="BC1455" t="s">
        <v>120</v>
      </c>
      <c r="BD1455" t="s">
        <v>124</v>
      </c>
      <c r="BE1455" t="s">
        <v>120</v>
      </c>
    </row>
    <row r="1456" spans="1:57" hidden="1" x14ac:dyDescent="0.3">
      <c r="A1456" s="55">
        <v>44515</v>
      </c>
      <c r="B1456" t="s">
        <v>13</v>
      </c>
      <c r="C1456" t="s">
        <v>32</v>
      </c>
      <c r="D1456" t="s">
        <v>33</v>
      </c>
      <c r="E1456">
        <v>3</v>
      </c>
      <c r="F1456" t="s">
        <v>52</v>
      </c>
      <c r="G1456" t="s">
        <v>53</v>
      </c>
      <c r="H1456" t="s">
        <v>116</v>
      </c>
      <c r="I1456" t="s">
        <v>69</v>
      </c>
      <c r="J1456" s="55">
        <v>44514</v>
      </c>
      <c r="K1456" s="55">
        <v>44515</v>
      </c>
      <c r="L1456">
        <v>4</v>
      </c>
      <c r="M1456" t="s">
        <v>117</v>
      </c>
      <c r="N1456">
        <v>0</v>
      </c>
      <c r="O1456">
        <v>12697140</v>
      </c>
      <c r="P1456" t="s">
        <v>118</v>
      </c>
      <c r="Q1456">
        <v>4711658</v>
      </c>
      <c r="R1456">
        <v>0</v>
      </c>
      <c r="S1456">
        <v>1.2097378116E-2</v>
      </c>
      <c r="T1456" s="19">
        <v>328802.56</v>
      </c>
      <c r="U1456" s="19">
        <v>318352.75</v>
      </c>
      <c r="V1456" s="19">
        <f t="shared" si="22"/>
        <v>-10449.809999999998</v>
      </c>
      <c r="W1456">
        <v>0</v>
      </c>
      <c r="X1456">
        <v>0</v>
      </c>
      <c r="Y1456">
        <v>0</v>
      </c>
      <c r="Z1456">
        <v>-10449.81</v>
      </c>
      <c r="AA1456">
        <v>328802.56</v>
      </c>
      <c r="AB1456">
        <v>-3.178141313742</v>
      </c>
      <c r="AC1456">
        <v>-2.7954752307890001</v>
      </c>
      <c r="AD1456" s="55">
        <v>44516.209247685183</v>
      </c>
      <c r="AE1456" s="55">
        <v>44516.336430868054</v>
      </c>
      <c r="AF1456">
        <v>4711658</v>
      </c>
      <c r="AG1456" t="s">
        <v>2211</v>
      </c>
      <c r="AH1456" t="s">
        <v>2212</v>
      </c>
      <c r="AI1456" t="s">
        <v>120</v>
      </c>
      <c r="AJ1456" t="s">
        <v>120</v>
      </c>
      <c r="AK1456" s="55">
        <v>44516.151261574072</v>
      </c>
      <c r="AL1456" s="55">
        <v>44516.250254629631</v>
      </c>
      <c r="AM1456" t="s">
        <v>13</v>
      </c>
      <c r="AN1456" t="s">
        <v>2213</v>
      </c>
      <c r="AO1456" t="s">
        <v>32</v>
      </c>
      <c r="AP1456" t="s">
        <v>33</v>
      </c>
      <c r="AQ1456">
        <v>3</v>
      </c>
      <c r="AR1456" t="s">
        <v>122</v>
      </c>
      <c r="AS1456" t="s">
        <v>2211</v>
      </c>
      <c r="AT1456" s="53">
        <v>36161</v>
      </c>
      <c r="AU1456" t="s">
        <v>232</v>
      </c>
      <c r="AV1456" t="s">
        <v>122</v>
      </c>
      <c r="AW1456" t="s">
        <v>13</v>
      </c>
      <c r="AX1456" s="53">
        <v>44249</v>
      </c>
      <c r="AY1456" t="s">
        <v>123</v>
      </c>
      <c r="AZ1456" t="s">
        <v>52</v>
      </c>
      <c r="BA1456" t="s">
        <v>53</v>
      </c>
      <c r="BB1456" t="s">
        <v>233</v>
      </c>
      <c r="BC1456" t="s">
        <v>120</v>
      </c>
      <c r="BD1456" t="s">
        <v>124</v>
      </c>
      <c r="BE1456" t="s">
        <v>120</v>
      </c>
    </row>
    <row r="1457" spans="1:57" hidden="1" x14ac:dyDescent="0.3">
      <c r="A1457" s="55">
        <v>44515</v>
      </c>
      <c r="B1457" t="s">
        <v>6</v>
      </c>
      <c r="C1457" t="s">
        <v>32</v>
      </c>
      <c r="D1457" t="s">
        <v>353</v>
      </c>
      <c r="E1457">
        <v>3</v>
      </c>
      <c r="F1457" t="s">
        <v>52</v>
      </c>
      <c r="G1457" t="s">
        <v>53</v>
      </c>
      <c r="H1457" t="s">
        <v>116</v>
      </c>
      <c r="I1457" t="s">
        <v>69</v>
      </c>
      <c r="J1457" s="55">
        <v>44514</v>
      </c>
      <c r="K1457" s="55">
        <v>44515</v>
      </c>
      <c r="L1457">
        <v>4</v>
      </c>
      <c r="M1457" t="s">
        <v>117</v>
      </c>
      <c r="N1457">
        <v>0</v>
      </c>
      <c r="O1457">
        <v>12697140</v>
      </c>
      <c r="P1457" t="s">
        <v>118</v>
      </c>
      <c r="Q1457">
        <v>4711668</v>
      </c>
      <c r="R1457">
        <v>0</v>
      </c>
      <c r="S1457">
        <v>6.6931391140000003E-3</v>
      </c>
      <c r="T1457" s="19">
        <v>181917.21</v>
      </c>
      <c r="U1457" s="19">
        <v>191059.79</v>
      </c>
      <c r="V1457" s="19">
        <f t="shared" si="22"/>
        <v>9142.5800000000163</v>
      </c>
      <c r="W1457">
        <v>0</v>
      </c>
      <c r="X1457">
        <v>0</v>
      </c>
      <c r="Y1457">
        <v>0</v>
      </c>
      <c r="Z1457">
        <v>9142.5800000000199</v>
      </c>
      <c r="AA1457">
        <v>181917.21</v>
      </c>
      <c r="AB1457">
        <v>5.0256817373129996</v>
      </c>
      <c r="AC1457">
        <v>5.4407713498619996</v>
      </c>
      <c r="AD1457" s="55">
        <v>44516.209247685183</v>
      </c>
      <c r="AE1457" s="55">
        <v>44516.336430868054</v>
      </c>
      <c r="AF1457">
        <v>4711668</v>
      </c>
      <c r="AG1457" t="s">
        <v>2214</v>
      </c>
      <c r="AH1457" t="s">
        <v>2215</v>
      </c>
      <c r="AI1457" t="s">
        <v>120</v>
      </c>
      <c r="AJ1457" t="s">
        <v>120</v>
      </c>
      <c r="AK1457" s="55">
        <v>44516.151273148149</v>
      </c>
      <c r="AL1457" s="55">
        <v>44516.250254629631</v>
      </c>
      <c r="AM1457" t="s">
        <v>13</v>
      </c>
      <c r="AN1457" t="s">
        <v>2216</v>
      </c>
      <c r="AO1457" t="s">
        <v>32</v>
      </c>
      <c r="AP1457" t="s">
        <v>353</v>
      </c>
      <c r="AQ1457">
        <v>3</v>
      </c>
      <c r="AR1457" t="s">
        <v>170</v>
      </c>
      <c r="AS1457" t="s">
        <v>2214</v>
      </c>
      <c r="AT1457" s="53">
        <v>36161</v>
      </c>
      <c r="AU1457" t="s">
        <v>242</v>
      </c>
      <c r="AV1457" t="s">
        <v>170</v>
      </c>
      <c r="AW1457" t="s">
        <v>6</v>
      </c>
      <c r="AX1457" s="53">
        <v>44249</v>
      </c>
      <c r="AY1457" t="s">
        <v>123</v>
      </c>
      <c r="AZ1457" t="s">
        <v>52</v>
      </c>
      <c r="BA1457" t="s">
        <v>53</v>
      </c>
      <c r="BB1457" t="s">
        <v>233</v>
      </c>
      <c r="BC1457" t="s">
        <v>120</v>
      </c>
      <c r="BD1457" t="s">
        <v>124</v>
      </c>
      <c r="BE1457" t="s">
        <v>120</v>
      </c>
    </row>
    <row r="1458" spans="1:57" hidden="1" x14ac:dyDescent="0.3">
      <c r="A1458" s="55">
        <v>44515</v>
      </c>
      <c r="B1458" t="s">
        <v>13</v>
      </c>
      <c r="C1458" t="s">
        <v>32</v>
      </c>
      <c r="D1458" t="s">
        <v>33</v>
      </c>
      <c r="E1458">
        <v>3</v>
      </c>
      <c r="F1458" t="s">
        <v>52</v>
      </c>
      <c r="G1458" t="s">
        <v>53</v>
      </c>
      <c r="H1458" t="s">
        <v>116</v>
      </c>
      <c r="I1458" t="s">
        <v>69</v>
      </c>
      <c r="J1458" s="55">
        <v>44514</v>
      </c>
      <c r="K1458" s="55">
        <v>44515</v>
      </c>
      <c r="L1458">
        <v>4</v>
      </c>
      <c r="M1458" t="s">
        <v>117</v>
      </c>
      <c r="N1458">
        <v>0</v>
      </c>
      <c r="O1458">
        <v>12697140</v>
      </c>
      <c r="P1458" t="s">
        <v>118</v>
      </c>
      <c r="Q1458">
        <v>4711728</v>
      </c>
      <c r="R1458">
        <v>0</v>
      </c>
      <c r="S1458">
        <v>2.1437780810000001E-2</v>
      </c>
      <c r="T1458" s="19">
        <v>582671.48</v>
      </c>
      <c r="U1458" s="19">
        <v>563901.89</v>
      </c>
      <c r="V1458" s="19">
        <f t="shared" si="22"/>
        <v>-18769.589999999967</v>
      </c>
      <c r="W1458">
        <v>0</v>
      </c>
      <c r="X1458">
        <v>0</v>
      </c>
      <c r="Y1458">
        <v>0</v>
      </c>
      <c r="Z1458">
        <v>-18769.59</v>
      </c>
      <c r="AA1458">
        <v>582671.48</v>
      </c>
      <c r="AB1458">
        <v>-3.2212989041440001</v>
      </c>
      <c r="AC1458">
        <v>-2.8388052332760001</v>
      </c>
      <c r="AD1458" s="55">
        <v>44516.209247685183</v>
      </c>
      <c r="AE1458" s="55">
        <v>44516.336430868054</v>
      </c>
      <c r="AF1458">
        <v>4711728</v>
      </c>
      <c r="AG1458" t="s">
        <v>2217</v>
      </c>
      <c r="AH1458" t="s">
        <v>2218</v>
      </c>
      <c r="AI1458" t="s">
        <v>120</v>
      </c>
      <c r="AJ1458" t="s">
        <v>120</v>
      </c>
      <c r="AK1458" s="55">
        <v>44516.151273148149</v>
      </c>
      <c r="AL1458" s="55">
        <v>44516.250254629631</v>
      </c>
      <c r="AM1458" t="s">
        <v>13</v>
      </c>
      <c r="AN1458" t="s">
        <v>2219</v>
      </c>
      <c r="AO1458" t="s">
        <v>32</v>
      </c>
      <c r="AP1458" t="s">
        <v>33</v>
      </c>
      <c r="AQ1458">
        <v>3</v>
      </c>
      <c r="AR1458" t="s">
        <v>122</v>
      </c>
      <c r="AS1458" t="s">
        <v>2217</v>
      </c>
      <c r="AT1458" s="53">
        <v>36161</v>
      </c>
      <c r="AU1458" t="s">
        <v>232</v>
      </c>
      <c r="AV1458" t="s">
        <v>122</v>
      </c>
      <c r="AW1458" t="s">
        <v>13</v>
      </c>
      <c r="AX1458" s="53">
        <v>44249</v>
      </c>
      <c r="AY1458" t="s">
        <v>123</v>
      </c>
      <c r="AZ1458" t="s">
        <v>52</v>
      </c>
      <c r="BA1458" t="s">
        <v>53</v>
      </c>
      <c r="BB1458" t="s">
        <v>233</v>
      </c>
      <c r="BC1458" t="s">
        <v>120</v>
      </c>
      <c r="BD1458" t="s">
        <v>124</v>
      </c>
      <c r="BE1458" t="s">
        <v>120</v>
      </c>
    </row>
    <row r="1459" spans="1:57" hidden="1" x14ac:dyDescent="0.3">
      <c r="A1459" s="55">
        <v>44515</v>
      </c>
      <c r="B1459" t="s">
        <v>13</v>
      </c>
      <c r="C1459" t="s">
        <v>32</v>
      </c>
      <c r="D1459" t="s">
        <v>33</v>
      </c>
      <c r="E1459">
        <v>3</v>
      </c>
      <c r="F1459" t="s">
        <v>52</v>
      </c>
      <c r="G1459" t="s">
        <v>53</v>
      </c>
      <c r="H1459" t="s">
        <v>116</v>
      </c>
      <c r="I1459" t="s">
        <v>69</v>
      </c>
      <c r="J1459" s="55">
        <v>44514</v>
      </c>
      <c r="K1459" s="55">
        <v>44515</v>
      </c>
      <c r="L1459">
        <v>4</v>
      </c>
      <c r="M1459" t="s">
        <v>117</v>
      </c>
      <c r="N1459">
        <v>0</v>
      </c>
      <c r="O1459">
        <v>12697140</v>
      </c>
      <c r="P1459" t="s">
        <v>118</v>
      </c>
      <c r="Q1459">
        <v>4714389</v>
      </c>
      <c r="R1459">
        <v>0</v>
      </c>
      <c r="S1459">
        <v>2.1661217792E-2</v>
      </c>
      <c r="T1459" s="19">
        <v>588744.42000000004</v>
      </c>
      <c r="U1459" s="19">
        <v>454760.71</v>
      </c>
      <c r="V1459" s="19">
        <f t="shared" si="22"/>
        <v>-133983.71000000002</v>
      </c>
      <c r="W1459">
        <v>-134349.87</v>
      </c>
      <c r="X1459">
        <v>0</v>
      </c>
      <c r="Y1459">
        <v>-134349.87</v>
      </c>
      <c r="Z1459">
        <v>366.15999999997399</v>
      </c>
      <c r="AA1459">
        <v>588744.42000000004</v>
      </c>
      <c r="AB1459">
        <v>6.2193370767000003E-2</v>
      </c>
      <c r="AC1459">
        <v>0.45766590389</v>
      </c>
      <c r="AD1459" s="55">
        <v>44516.209247685183</v>
      </c>
      <c r="AE1459" s="55">
        <v>44516.336430868054</v>
      </c>
      <c r="AF1459">
        <v>4714389</v>
      </c>
      <c r="AG1459" t="s">
        <v>2220</v>
      </c>
      <c r="AH1459" t="s">
        <v>2221</v>
      </c>
      <c r="AI1459" t="s">
        <v>120</v>
      </c>
      <c r="AJ1459" t="s">
        <v>120</v>
      </c>
      <c r="AK1459" s="55">
        <v>44516.151284722226</v>
      </c>
      <c r="AL1459" s="55">
        <v>44516.250254629631</v>
      </c>
      <c r="AM1459" t="s">
        <v>13</v>
      </c>
      <c r="AN1459" t="s">
        <v>2222</v>
      </c>
      <c r="AO1459" t="s">
        <v>32</v>
      </c>
      <c r="AP1459" t="s">
        <v>33</v>
      </c>
      <c r="AQ1459">
        <v>3</v>
      </c>
      <c r="AR1459" t="s">
        <v>122</v>
      </c>
      <c r="AS1459" t="s">
        <v>2220</v>
      </c>
      <c r="AT1459" s="53">
        <v>36161</v>
      </c>
      <c r="AU1459" t="s">
        <v>232</v>
      </c>
      <c r="AV1459" t="s">
        <v>122</v>
      </c>
      <c r="AW1459" t="s">
        <v>13</v>
      </c>
      <c r="AX1459" s="53">
        <v>44249</v>
      </c>
      <c r="AY1459" t="s">
        <v>123</v>
      </c>
      <c r="AZ1459" t="s">
        <v>52</v>
      </c>
      <c r="BA1459" t="s">
        <v>53</v>
      </c>
      <c r="BB1459" t="s">
        <v>233</v>
      </c>
      <c r="BC1459" t="s">
        <v>120</v>
      </c>
      <c r="BD1459" t="s">
        <v>124</v>
      </c>
      <c r="BE1459" t="s">
        <v>120</v>
      </c>
    </row>
    <row r="1460" spans="1:57" hidden="1" x14ac:dyDescent="0.3">
      <c r="A1460" s="55">
        <v>44515</v>
      </c>
      <c r="B1460" t="s">
        <v>4</v>
      </c>
      <c r="C1460" t="s">
        <v>32</v>
      </c>
      <c r="D1460" t="s">
        <v>33</v>
      </c>
      <c r="E1460">
        <v>3</v>
      </c>
      <c r="F1460" t="s">
        <v>52</v>
      </c>
      <c r="G1460" t="s">
        <v>53</v>
      </c>
      <c r="H1460" t="s">
        <v>116</v>
      </c>
      <c r="I1460" t="s">
        <v>69</v>
      </c>
      <c r="J1460" s="55">
        <v>44514</v>
      </c>
      <c r="K1460" s="55">
        <v>44515</v>
      </c>
      <c r="L1460">
        <v>4</v>
      </c>
      <c r="M1460" t="s">
        <v>117</v>
      </c>
      <c r="N1460">
        <v>0</v>
      </c>
      <c r="O1460">
        <v>12697140</v>
      </c>
      <c r="P1460" t="s">
        <v>118</v>
      </c>
      <c r="Q1460">
        <v>4725415</v>
      </c>
      <c r="R1460">
        <v>0</v>
      </c>
      <c r="S1460">
        <v>6.8685496210000002E-2</v>
      </c>
      <c r="T1460" s="19">
        <v>1866848.07</v>
      </c>
      <c r="U1460" s="19">
        <v>1730718.18</v>
      </c>
      <c r="V1460" s="19">
        <f t="shared" si="22"/>
        <v>-136129.89000000013</v>
      </c>
      <c r="W1460">
        <v>-130597.48</v>
      </c>
      <c r="X1460">
        <v>0</v>
      </c>
      <c r="Y1460">
        <v>-130597.48</v>
      </c>
      <c r="Z1460">
        <v>-5532.4100000001299</v>
      </c>
      <c r="AA1460">
        <v>1866848.07</v>
      </c>
      <c r="AB1460">
        <v>-0.29635030771400001</v>
      </c>
      <c r="AC1460">
        <v>9.7703957009999995E-2</v>
      </c>
      <c r="AD1460" s="55">
        <v>44516.209247685183</v>
      </c>
      <c r="AE1460" s="55">
        <v>44516.336430868054</v>
      </c>
      <c r="AF1460">
        <v>4725415</v>
      </c>
      <c r="AG1460" t="s">
        <v>2223</v>
      </c>
      <c r="AH1460" t="s">
        <v>2224</v>
      </c>
      <c r="AI1460" t="s">
        <v>120</v>
      </c>
      <c r="AJ1460" t="s">
        <v>120</v>
      </c>
      <c r="AK1460" s="55">
        <v>44516.093807870369</v>
      </c>
      <c r="AL1460" s="55">
        <v>44516.250243055554</v>
      </c>
      <c r="AM1460" t="s">
        <v>13</v>
      </c>
      <c r="AN1460" t="s">
        <v>2225</v>
      </c>
      <c r="AO1460" t="s">
        <v>32</v>
      </c>
      <c r="AP1460" t="s">
        <v>33</v>
      </c>
      <c r="AQ1460">
        <v>3</v>
      </c>
      <c r="AR1460" t="s">
        <v>196</v>
      </c>
      <c r="AS1460" t="s">
        <v>2223</v>
      </c>
      <c r="AT1460" s="53">
        <v>36161</v>
      </c>
      <c r="AU1460" t="s">
        <v>254</v>
      </c>
      <c r="AV1460" t="s">
        <v>196</v>
      </c>
      <c r="AW1460" t="s">
        <v>4</v>
      </c>
      <c r="AX1460" s="53">
        <v>44249</v>
      </c>
      <c r="AY1460" t="s">
        <v>123</v>
      </c>
      <c r="AZ1460" t="s">
        <v>52</v>
      </c>
      <c r="BA1460" t="s">
        <v>53</v>
      </c>
      <c r="BB1460" t="s">
        <v>233</v>
      </c>
      <c r="BC1460" t="s">
        <v>120</v>
      </c>
      <c r="BD1460" t="s">
        <v>124</v>
      </c>
      <c r="BE1460" t="s">
        <v>120</v>
      </c>
    </row>
    <row r="1461" spans="1:57" hidden="1" x14ac:dyDescent="0.3">
      <c r="A1461" s="55">
        <v>44515</v>
      </c>
      <c r="B1461" t="s">
        <v>13</v>
      </c>
      <c r="C1461" t="s">
        <v>32</v>
      </c>
      <c r="D1461" t="s">
        <v>33</v>
      </c>
      <c r="E1461">
        <v>3</v>
      </c>
      <c r="F1461" t="s">
        <v>52</v>
      </c>
      <c r="G1461" t="s">
        <v>53</v>
      </c>
      <c r="H1461" t="s">
        <v>116</v>
      </c>
      <c r="I1461" t="s">
        <v>69</v>
      </c>
      <c r="J1461" s="55">
        <v>44514</v>
      </c>
      <c r="K1461" s="55">
        <v>44515</v>
      </c>
      <c r="L1461">
        <v>4</v>
      </c>
      <c r="M1461" t="s">
        <v>117</v>
      </c>
      <c r="N1461">
        <v>0</v>
      </c>
      <c r="O1461">
        <v>12697140</v>
      </c>
      <c r="P1461" t="s">
        <v>118</v>
      </c>
      <c r="Q1461">
        <v>4726540</v>
      </c>
      <c r="R1461">
        <v>0</v>
      </c>
      <c r="S1461">
        <v>2.2115057258999999E-2</v>
      </c>
      <c r="T1461" s="19">
        <v>601079.62</v>
      </c>
      <c r="U1461" s="19">
        <v>594503</v>
      </c>
      <c r="V1461" s="19">
        <f t="shared" si="22"/>
        <v>-6576.6199999999953</v>
      </c>
      <c r="W1461">
        <v>0</v>
      </c>
      <c r="X1461">
        <v>0</v>
      </c>
      <c r="Y1461">
        <v>0</v>
      </c>
      <c r="Z1461">
        <v>-6576.62</v>
      </c>
      <c r="AA1461">
        <v>601079.62</v>
      </c>
      <c r="AB1461">
        <v>-1.094134584034</v>
      </c>
      <c r="AC1461">
        <v>-0.70323488045000004</v>
      </c>
      <c r="AD1461" s="55">
        <v>44516.209247685183</v>
      </c>
      <c r="AE1461" s="55">
        <v>44516.336430868054</v>
      </c>
      <c r="AF1461">
        <v>4726540</v>
      </c>
      <c r="AG1461" t="s">
        <v>2226</v>
      </c>
      <c r="AH1461" t="s">
        <v>2227</v>
      </c>
      <c r="AI1461" t="s">
        <v>120</v>
      </c>
      <c r="AJ1461" t="s">
        <v>120</v>
      </c>
      <c r="AK1461" s="55">
        <v>44516.151273148149</v>
      </c>
      <c r="AL1461" s="55">
        <v>44516.250254629631</v>
      </c>
      <c r="AM1461" t="s">
        <v>13</v>
      </c>
      <c r="AN1461">
        <v>550241103</v>
      </c>
      <c r="AO1461" t="s">
        <v>32</v>
      </c>
      <c r="AP1461" t="s">
        <v>33</v>
      </c>
      <c r="AQ1461">
        <v>3</v>
      </c>
      <c r="AR1461" t="s">
        <v>122</v>
      </c>
      <c r="AS1461" t="s">
        <v>2226</v>
      </c>
      <c r="AT1461" s="53">
        <v>36161</v>
      </c>
      <c r="AU1461" t="s">
        <v>232</v>
      </c>
      <c r="AV1461" t="s">
        <v>122</v>
      </c>
      <c r="AW1461" t="s">
        <v>13</v>
      </c>
      <c r="AX1461" s="53">
        <v>44249</v>
      </c>
      <c r="AY1461" t="s">
        <v>123</v>
      </c>
      <c r="AZ1461" t="s">
        <v>52</v>
      </c>
      <c r="BA1461" t="s">
        <v>53</v>
      </c>
      <c r="BB1461" t="s">
        <v>233</v>
      </c>
      <c r="BC1461" t="s">
        <v>120</v>
      </c>
      <c r="BD1461" t="s">
        <v>124</v>
      </c>
      <c r="BE1461" t="s">
        <v>120</v>
      </c>
    </row>
    <row r="1462" spans="1:57" hidden="1" x14ac:dyDescent="0.3">
      <c r="A1462" s="55">
        <v>44515</v>
      </c>
      <c r="B1462" t="s">
        <v>4</v>
      </c>
      <c r="C1462" t="s">
        <v>32</v>
      </c>
      <c r="D1462" t="s">
        <v>33</v>
      </c>
      <c r="E1462">
        <v>3</v>
      </c>
      <c r="F1462" t="s">
        <v>52</v>
      </c>
      <c r="G1462" t="s">
        <v>53</v>
      </c>
      <c r="H1462" t="s">
        <v>116</v>
      </c>
      <c r="I1462" t="s">
        <v>69</v>
      </c>
      <c r="J1462" s="55">
        <v>44514</v>
      </c>
      <c r="K1462" s="55">
        <v>44515</v>
      </c>
      <c r="L1462">
        <v>4</v>
      </c>
      <c r="M1462" t="s">
        <v>117</v>
      </c>
      <c r="N1462">
        <v>0</v>
      </c>
      <c r="O1462">
        <v>12697140</v>
      </c>
      <c r="P1462" t="s">
        <v>118</v>
      </c>
      <c r="Q1462">
        <v>4727496</v>
      </c>
      <c r="R1462">
        <v>0</v>
      </c>
      <c r="S1462">
        <v>7.8310225919999994E-3</v>
      </c>
      <c r="T1462" s="19">
        <v>212844.49</v>
      </c>
      <c r="U1462" s="19">
        <v>89857.87</v>
      </c>
      <c r="V1462" s="19">
        <f t="shared" si="22"/>
        <v>-122986.62</v>
      </c>
      <c r="W1462">
        <v>-124986.21</v>
      </c>
      <c r="X1462">
        <v>0</v>
      </c>
      <c r="Y1462">
        <v>-124986.21</v>
      </c>
      <c r="Z1462">
        <v>1999.5900000000099</v>
      </c>
      <c r="AA1462">
        <v>212844.49</v>
      </c>
      <c r="AB1462">
        <v>0.93946054229499998</v>
      </c>
      <c r="AC1462">
        <v>1.5513680921999999</v>
      </c>
      <c r="AD1462" s="55">
        <v>44516.209247685183</v>
      </c>
      <c r="AE1462" s="55">
        <v>44516.336430868054</v>
      </c>
      <c r="AF1462">
        <v>4727496</v>
      </c>
      <c r="AG1462" t="s">
        <v>2228</v>
      </c>
      <c r="AH1462" t="s">
        <v>2229</v>
      </c>
      <c r="AI1462" t="s">
        <v>120</v>
      </c>
      <c r="AJ1462" t="s">
        <v>120</v>
      </c>
      <c r="AK1462" s="55">
        <v>44516.151203703703</v>
      </c>
      <c r="AL1462" s="55">
        <v>44516.250243055554</v>
      </c>
      <c r="AM1462" t="s">
        <v>4</v>
      </c>
      <c r="AN1462" t="s">
        <v>2230</v>
      </c>
      <c r="AO1462" t="s">
        <v>32</v>
      </c>
      <c r="AP1462" t="s">
        <v>33</v>
      </c>
      <c r="AQ1462">
        <v>3</v>
      </c>
      <c r="AR1462" t="s">
        <v>196</v>
      </c>
      <c r="AS1462" t="s">
        <v>2228</v>
      </c>
      <c r="AT1462" s="53">
        <v>36161</v>
      </c>
      <c r="AU1462" t="s">
        <v>254</v>
      </c>
      <c r="AV1462" t="s">
        <v>196</v>
      </c>
      <c r="AW1462" t="s">
        <v>4</v>
      </c>
      <c r="AX1462" s="53">
        <v>44249</v>
      </c>
      <c r="AY1462" t="s">
        <v>123</v>
      </c>
      <c r="AZ1462" t="s">
        <v>52</v>
      </c>
      <c r="BA1462" t="s">
        <v>53</v>
      </c>
      <c r="BB1462" t="s">
        <v>233</v>
      </c>
      <c r="BC1462" t="s">
        <v>120</v>
      </c>
      <c r="BD1462" t="s">
        <v>124</v>
      </c>
      <c r="BE1462" t="s">
        <v>120</v>
      </c>
    </row>
    <row r="1463" spans="1:57" hidden="1" x14ac:dyDescent="0.3">
      <c r="A1463" s="55">
        <v>44515</v>
      </c>
      <c r="B1463" t="s">
        <v>5</v>
      </c>
      <c r="C1463" t="s">
        <v>32</v>
      </c>
      <c r="D1463" t="s">
        <v>33</v>
      </c>
      <c r="E1463">
        <v>3</v>
      </c>
      <c r="F1463" t="s">
        <v>52</v>
      </c>
      <c r="G1463" t="s">
        <v>53</v>
      </c>
      <c r="H1463" t="s">
        <v>116</v>
      </c>
      <c r="I1463" t="s">
        <v>69</v>
      </c>
      <c r="J1463" s="55">
        <v>44514</v>
      </c>
      <c r="K1463" s="55">
        <v>44515</v>
      </c>
      <c r="L1463">
        <v>4</v>
      </c>
      <c r="M1463" t="s">
        <v>117</v>
      </c>
      <c r="N1463">
        <v>0</v>
      </c>
      <c r="O1463">
        <v>12697140</v>
      </c>
      <c r="P1463" t="s">
        <v>118</v>
      </c>
      <c r="Q1463">
        <v>4733385</v>
      </c>
      <c r="R1463">
        <v>0</v>
      </c>
      <c r="S1463">
        <v>4.9515164526000001E-2</v>
      </c>
      <c r="T1463" s="19">
        <v>1345805.0743227601</v>
      </c>
      <c r="U1463" s="19">
        <v>1223178.6519665699</v>
      </c>
      <c r="V1463" s="19">
        <f t="shared" si="22"/>
        <v>-122626.42235619016</v>
      </c>
      <c r="W1463">
        <v>-125219.75</v>
      </c>
      <c r="X1463">
        <v>0</v>
      </c>
      <c r="Y1463">
        <v>-125219.75</v>
      </c>
      <c r="Z1463">
        <v>2593.3276438098401</v>
      </c>
      <c r="AA1463">
        <v>1345805.0743227601</v>
      </c>
      <c r="AB1463">
        <v>0.19269712184099999</v>
      </c>
      <c r="AC1463">
        <v>0.311600735957</v>
      </c>
      <c r="AD1463" s="55">
        <v>44516.209247685183</v>
      </c>
      <c r="AE1463" s="55">
        <v>44516.336430868054</v>
      </c>
      <c r="AF1463">
        <v>4733385</v>
      </c>
      <c r="AG1463" t="s">
        <v>2231</v>
      </c>
      <c r="AH1463" t="s">
        <v>1862</v>
      </c>
      <c r="AI1463" t="s">
        <v>120</v>
      </c>
      <c r="AJ1463" t="s">
        <v>120</v>
      </c>
      <c r="AK1463" s="55">
        <v>44516.151203703703</v>
      </c>
      <c r="AL1463" s="55">
        <v>44516.250243055554</v>
      </c>
      <c r="AM1463" t="s">
        <v>5</v>
      </c>
      <c r="AN1463" t="s">
        <v>2232</v>
      </c>
      <c r="AO1463" t="s">
        <v>32</v>
      </c>
      <c r="AP1463" t="s">
        <v>33</v>
      </c>
      <c r="AQ1463">
        <v>3</v>
      </c>
      <c r="AR1463" t="s">
        <v>167</v>
      </c>
      <c r="AS1463" t="s">
        <v>2231</v>
      </c>
      <c r="AT1463" s="53">
        <v>36161</v>
      </c>
      <c r="AU1463" t="s">
        <v>241</v>
      </c>
      <c r="AV1463" t="s">
        <v>167</v>
      </c>
      <c r="AW1463" t="s">
        <v>5</v>
      </c>
      <c r="AX1463" s="53">
        <v>44249</v>
      </c>
      <c r="AY1463" t="s">
        <v>123</v>
      </c>
      <c r="AZ1463" t="s">
        <v>52</v>
      </c>
      <c r="BA1463" t="s">
        <v>53</v>
      </c>
      <c r="BB1463" t="s">
        <v>233</v>
      </c>
      <c r="BC1463" t="s">
        <v>120</v>
      </c>
      <c r="BD1463" t="s">
        <v>124</v>
      </c>
      <c r="BE1463" t="s">
        <v>120</v>
      </c>
    </row>
    <row r="1464" spans="1:57" hidden="1" x14ac:dyDescent="0.3">
      <c r="A1464" s="55">
        <v>44515</v>
      </c>
      <c r="B1464" t="s">
        <v>2</v>
      </c>
      <c r="C1464" t="s">
        <v>32</v>
      </c>
      <c r="D1464" t="s">
        <v>33</v>
      </c>
      <c r="E1464">
        <v>3</v>
      </c>
      <c r="F1464" t="s">
        <v>52</v>
      </c>
      <c r="G1464" t="s">
        <v>53</v>
      </c>
      <c r="H1464" t="s">
        <v>116</v>
      </c>
      <c r="I1464" t="s">
        <v>69</v>
      </c>
      <c r="J1464" s="55">
        <v>44514</v>
      </c>
      <c r="K1464" s="55">
        <v>44515</v>
      </c>
      <c r="L1464">
        <v>4</v>
      </c>
      <c r="M1464" t="s">
        <v>117</v>
      </c>
      <c r="N1464">
        <v>0</v>
      </c>
      <c r="O1464">
        <v>12697140</v>
      </c>
      <c r="P1464" t="s">
        <v>118</v>
      </c>
      <c r="Q1464">
        <v>4735150</v>
      </c>
      <c r="R1464">
        <v>0</v>
      </c>
      <c r="S1464">
        <v>2.3299828381000001E-2</v>
      </c>
      <c r="T1464" s="19">
        <v>633281.29</v>
      </c>
      <c r="U1464" s="19">
        <v>623914.73</v>
      </c>
      <c r="V1464" s="19">
        <f t="shared" si="22"/>
        <v>-9366.5600000000559</v>
      </c>
      <c r="W1464">
        <v>0</v>
      </c>
      <c r="X1464">
        <v>0</v>
      </c>
      <c r="Y1464">
        <v>0</v>
      </c>
      <c r="Z1464">
        <v>-9366.5600000000595</v>
      </c>
      <c r="AA1464">
        <v>633281.29</v>
      </c>
      <c r="AB1464">
        <v>-1.4790520654729999</v>
      </c>
      <c r="AC1464">
        <v>-1.0360138135179999</v>
      </c>
      <c r="AD1464" s="55">
        <v>44516.209247685183</v>
      </c>
      <c r="AE1464" s="55">
        <v>44516.336430868054</v>
      </c>
      <c r="AF1464">
        <v>4735150</v>
      </c>
      <c r="AG1464" t="s">
        <v>575</v>
      </c>
      <c r="AH1464" t="s">
        <v>2233</v>
      </c>
      <c r="AI1464" t="s">
        <v>120</v>
      </c>
      <c r="AJ1464" t="s">
        <v>120</v>
      </c>
      <c r="AK1464" s="55">
        <v>44516.151203703703</v>
      </c>
      <c r="AL1464" s="55">
        <v>44516.250243055554</v>
      </c>
      <c r="AM1464" t="s">
        <v>2</v>
      </c>
      <c r="AN1464">
        <v>7108918</v>
      </c>
      <c r="AO1464" t="s">
        <v>32</v>
      </c>
      <c r="AP1464" t="s">
        <v>33</v>
      </c>
      <c r="AQ1464">
        <v>3</v>
      </c>
      <c r="AR1464" t="s">
        <v>140</v>
      </c>
      <c r="AS1464" t="s">
        <v>575</v>
      </c>
      <c r="AT1464" s="53">
        <v>36161</v>
      </c>
      <c r="AU1464" t="s">
        <v>237</v>
      </c>
      <c r="AV1464" t="s">
        <v>140</v>
      </c>
      <c r="AW1464" t="s">
        <v>2</v>
      </c>
      <c r="AX1464" s="53">
        <v>44249</v>
      </c>
      <c r="AY1464" t="s">
        <v>123</v>
      </c>
      <c r="AZ1464" t="s">
        <v>52</v>
      </c>
      <c r="BA1464" t="s">
        <v>53</v>
      </c>
      <c r="BB1464" t="s">
        <v>233</v>
      </c>
      <c r="BC1464" t="s">
        <v>120</v>
      </c>
      <c r="BD1464" t="s">
        <v>124</v>
      </c>
      <c r="BE1464" t="s">
        <v>120</v>
      </c>
    </row>
    <row r="1465" spans="1:57" hidden="1" x14ac:dyDescent="0.3">
      <c r="A1465" s="55">
        <v>44515</v>
      </c>
      <c r="B1465" t="s">
        <v>13</v>
      </c>
      <c r="C1465" t="s">
        <v>32</v>
      </c>
      <c r="D1465" t="s">
        <v>33</v>
      </c>
      <c r="E1465">
        <v>3</v>
      </c>
      <c r="F1465" t="s">
        <v>52</v>
      </c>
      <c r="G1465" t="s">
        <v>53</v>
      </c>
      <c r="H1465" t="s">
        <v>116</v>
      </c>
      <c r="I1465" t="s">
        <v>69</v>
      </c>
      <c r="J1465" s="55">
        <v>44514</v>
      </c>
      <c r="K1465" s="55">
        <v>44515</v>
      </c>
      <c r="L1465">
        <v>4</v>
      </c>
      <c r="M1465" t="s">
        <v>117</v>
      </c>
      <c r="N1465">
        <v>0</v>
      </c>
      <c r="O1465">
        <v>12697140</v>
      </c>
      <c r="P1465" t="s">
        <v>118</v>
      </c>
      <c r="Q1465">
        <v>4735156</v>
      </c>
      <c r="R1465">
        <v>0</v>
      </c>
      <c r="S1465">
        <v>4.2930911846000001E-2</v>
      </c>
      <c r="T1465" s="19">
        <v>1166847.3600000001</v>
      </c>
      <c r="U1465" s="19">
        <v>1031852.17</v>
      </c>
      <c r="V1465" s="19">
        <f t="shared" si="22"/>
        <v>-134995.19000000006</v>
      </c>
      <c r="W1465">
        <v>-134171.93</v>
      </c>
      <c r="X1465">
        <v>0</v>
      </c>
      <c r="Y1465">
        <v>-134171.93</v>
      </c>
      <c r="Z1465">
        <v>-823.26000000006695</v>
      </c>
      <c r="AA1465">
        <v>1166847.3600000001</v>
      </c>
      <c r="AB1465">
        <v>-7.0554215419999997E-2</v>
      </c>
      <c r="AC1465">
        <v>0.32439236951700001</v>
      </c>
      <c r="AD1465" s="55">
        <v>44516.209247685183</v>
      </c>
      <c r="AE1465" s="55">
        <v>44516.336430868054</v>
      </c>
      <c r="AF1465">
        <v>4735156</v>
      </c>
      <c r="AG1465" t="s">
        <v>2234</v>
      </c>
      <c r="AH1465" t="s">
        <v>2235</v>
      </c>
      <c r="AI1465" t="s">
        <v>120</v>
      </c>
      <c r="AJ1465" t="s">
        <v>120</v>
      </c>
      <c r="AK1465" s="55">
        <v>44516.151261574072</v>
      </c>
      <c r="AL1465" s="55">
        <v>44516.250254629631</v>
      </c>
      <c r="AM1465" t="s">
        <v>13</v>
      </c>
      <c r="AN1465">
        <v>9066101</v>
      </c>
      <c r="AO1465" t="s">
        <v>32</v>
      </c>
      <c r="AP1465" t="s">
        <v>33</v>
      </c>
      <c r="AQ1465">
        <v>3</v>
      </c>
      <c r="AR1465" t="s">
        <v>122</v>
      </c>
      <c r="AS1465" t="s">
        <v>2234</v>
      </c>
      <c r="AT1465" s="53">
        <v>36161</v>
      </c>
      <c r="AU1465" t="s">
        <v>232</v>
      </c>
      <c r="AV1465" t="s">
        <v>122</v>
      </c>
      <c r="AW1465" t="s">
        <v>13</v>
      </c>
      <c r="AX1465" s="53">
        <v>44249</v>
      </c>
      <c r="AY1465" t="s">
        <v>123</v>
      </c>
      <c r="AZ1465" t="s">
        <v>52</v>
      </c>
      <c r="BA1465" t="s">
        <v>53</v>
      </c>
      <c r="BB1465" t="s">
        <v>233</v>
      </c>
      <c r="BC1465" t="s">
        <v>120</v>
      </c>
      <c r="BD1465" t="s">
        <v>124</v>
      </c>
      <c r="BE1465" t="s">
        <v>120</v>
      </c>
    </row>
    <row r="1466" spans="1:57" hidden="1" x14ac:dyDescent="0.3">
      <c r="A1466" s="55">
        <v>44515</v>
      </c>
      <c r="B1466" t="s">
        <v>1</v>
      </c>
      <c r="C1466" t="s">
        <v>32</v>
      </c>
      <c r="D1466" t="s">
        <v>33</v>
      </c>
      <c r="E1466">
        <v>3</v>
      </c>
      <c r="F1466" t="s">
        <v>52</v>
      </c>
      <c r="G1466" t="s">
        <v>53</v>
      </c>
      <c r="H1466" t="s">
        <v>116</v>
      </c>
      <c r="I1466" t="s">
        <v>69</v>
      </c>
      <c r="J1466" s="55">
        <v>44514</v>
      </c>
      <c r="K1466" s="55">
        <v>44515</v>
      </c>
      <c r="L1466">
        <v>4</v>
      </c>
      <c r="M1466" t="s">
        <v>117</v>
      </c>
      <c r="N1466">
        <v>0</v>
      </c>
      <c r="O1466">
        <v>12697140</v>
      </c>
      <c r="P1466" t="s">
        <v>118</v>
      </c>
      <c r="Q1466">
        <v>4740165</v>
      </c>
      <c r="R1466">
        <v>0</v>
      </c>
      <c r="S1466">
        <v>8.6781286439999994E-3</v>
      </c>
      <c r="T1466" s="19">
        <v>235868.54</v>
      </c>
      <c r="U1466" s="19">
        <v>241335.44</v>
      </c>
      <c r="V1466" s="19">
        <f t="shared" si="22"/>
        <v>5466.8999999999942</v>
      </c>
      <c r="W1466">
        <v>0</v>
      </c>
      <c r="X1466">
        <v>0</v>
      </c>
      <c r="Y1466">
        <v>0</v>
      </c>
      <c r="Z1466">
        <v>5466.8999999999896</v>
      </c>
      <c r="AA1466">
        <v>235868.54</v>
      </c>
      <c r="AB1466">
        <v>2.3177741296060002</v>
      </c>
      <c r="AC1466">
        <v>2.1709006928410002</v>
      </c>
      <c r="AD1466" s="55">
        <v>44516.209247685183</v>
      </c>
      <c r="AE1466" s="55">
        <v>44516.336430868054</v>
      </c>
      <c r="AF1466">
        <v>4740165</v>
      </c>
      <c r="AG1466" t="s">
        <v>2236</v>
      </c>
      <c r="AH1466" t="s">
        <v>2237</v>
      </c>
      <c r="AI1466" t="s">
        <v>120</v>
      </c>
      <c r="AJ1466" t="s">
        <v>120</v>
      </c>
      <c r="AK1466" s="55">
        <v>44516.151192129626</v>
      </c>
      <c r="AL1466" s="55">
        <v>44516.250243055554</v>
      </c>
      <c r="AM1466" t="s">
        <v>1</v>
      </c>
      <c r="AN1466">
        <v>6728801</v>
      </c>
      <c r="AO1466" t="s">
        <v>32</v>
      </c>
      <c r="AP1466" t="s">
        <v>33</v>
      </c>
      <c r="AQ1466">
        <v>3</v>
      </c>
      <c r="AR1466" t="s">
        <v>158</v>
      </c>
      <c r="AS1466" t="s">
        <v>2236</v>
      </c>
      <c r="AT1466" s="53">
        <v>36161</v>
      </c>
      <c r="AU1466" t="s">
        <v>238</v>
      </c>
      <c r="AV1466" t="s">
        <v>239</v>
      </c>
      <c r="AW1466" t="s">
        <v>1</v>
      </c>
      <c r="AX1466" s="53">
        <v>44249</v>
      </c>
      <c r="AY1466" t="s">
        <v>123</v>
      </c>
      <c r="AZ1466" t="s">
        <v>52</v>
      </c>
      <c r="BA1466" t="s">
        <v>53</v>
      </c>
      <c r="BB1466" t="s">
        <v>233</v>
      </c>
      <c r="BC1466" t="s">
        <v>120</v>
      </c>
      <c r="BD1466" t="s">
        <v>124</v>
      </c>
      <c r="BE1466" t="s">
        <v>120</v>
      </c>
    </row>
    <row r="1467" spans="1:57" hidden="1" x14ac:dyDescent="0.3">
      <c r="A1467" s="55">
        <v>44515</v>
      </c>
      <c r="B1467" t="s">
        <v>11</v>
      </c>
      <c r="C1467" t="s">
        <v>32</v>
      </c>
      <c r="D1467" t="s">
        <v>33</v>
      </c>
      <c r="E1467">
        <v>3</v>
      </c>
      <c r="F1467" t="s">
        <v>52</v>
      </c>
      <c r="G1467" t="s">
        <v>53</v>
      </c>
      <c r="H1467" t="s">
        <v>116</v>
      </c>
      <c r="I1467" t="s">
        <v>69</v>
      </c>
      <c r="J1467" s="55">
        <v>44514</v>
      </c>
      <c r="K1467" s="55">
        <v>44515</v>
      </c>
      <c r="L1467">
        <v>4</v>
      </c>
      <c r="M1467" t="s">
        <v>117</v>
      </c>
      <c r="N1467">
        <v>0</v>
      </c>
      <c r="O1467">
        <v>12697140</v>
      </c>
      <c r="P1467" t="s">
        <v>118</v>
      </c>
      <c r="Q1467">
        <v>4747479</v>
      </c>
      <c r="R1467">
        <v>0</v>
      </c>
      <c r="S1467">
        <v>1.14980177E-4</v>
      </c>
      <c r="T1467" s="19">
        <v>3125.12151518462</v>
      </c>
      <c r="U1467" s="19">
        <v>3105.1336381727501</v>
      </c>
      <c r="V1467" s="19">
        <f t="shared" si="22"/>
        <v>-19.987877011869841</v>
      </c>
      <c r="W1467">
        <v>0</v>
      </c>
      <c r="X1467">
        <v>0</v>
      </c>
      <c r="Y1467">
        <v>0</v>
      </c>
      <c r="Z1467">
        <v>-19.987877011870001</v>
      </c>
      <c r="AA1467">
        <v>3125.12151518462</v>
      </c>
      <c r="AB1467">
        <v>-0.63958719412200005</v>
      </c>
      <c r="AC1467">
        <v>0</v>
      </c>
      <c r="AD1467" s="55">
        <v>44516.209247685183</v>
      </c>
      <c r="AE1467" s="55">
        <v>44516.336430868054</v>
      </c>
      <c r="AF1467">
        <v>4747479</v>
      </c>
      <c r="AG1467" t="s">
        <v>1996</v>
      </c>
      <c r="AH1467" t="s">
        <v>596</v>
      </c>
      <c r="AI1467" t="s">
        <v>120</v>
      </c>
      <c r="AJ1467" t="s">
        <v>120</v>
      </c>
      <c r="AK1467" s="55">
        <v>44516.093807870369</v>
      </c>
      <c r="AL1467" s="55">
        <v>44516.250243055554</v>
      </c>
      <c r="AM1467" t="s">
        <v>11</v>
      </c>
      <c r="AN1467" t="s">
        <v>2238</v>
      </c>
      <c r="AO1467" t="s">
        <v>32</v>
      </c>
      <c r="AP1467" t="s">
        <v>33</v>
      </c>
      <c r="AQ1467">
        <v>3</v>
      </c>
      <c r="AR1467" t="s">
        <v>377</v>
      </c>
      <c r="AS1467" t="s">
        <v>1996</v>
      </c>
      <c r="AT1467" s="53">
        <v>36161</v>
      </c>
      <c r="AU1467" t="s">
        <v>378</v>
      </c>
      <c r="AV1467" t="s">
        <v>377</v>
      </c>
      <c r="AW1467" t="s">
        <v>11</v>
      </c>
      <c r="AX1467" s="53">
        <v>44249</v>
      </c>
      <c r="AY1467" t="s">
        <v>123</v>
      </c>
      <c r="AZ1467" t="s">
        <v>52</v>
      </c>
      <c r="BA1467" t="s">
        <v>53</v>
      </c>
      <c r="BB1467" t="s">
        <v>233</v>
      </c>
      <c r="BC1467" t="s">
        <v>120</v>
      </c>
      <c r="BD1467" t="s">
        <v>124</v>
      </c>
      <c r="BE1467" t="s">
        <v>120</v>
      </c>
    </row>
    <row r="1468" spans="1:57" hidden="1" x14ac:dyDescent="0.3">
      <c r="A1468" s="55">
        <v>44515</v>
      </c>
      <c r="B1468" t="s">
        <v>11</v>
      </c>
      <c r="C1468" t="s">
        <v>32</v>
      </c>
      <c r="D1468" t="s">
        <v>33</v>
      </c>
      <c r="E1468">
        <v>3</v>
      </c>
      <c r="F1468" t="s">
        <v>52</v>
      </c>
      <c r="G1468" t="s">
        <v>53</v>
      </c>
      <c r="H1468" t="s">
        <v>116</v>
      </c>
      <c r="I1468" t="s">
        <v>69</v>
      </c>
      <c r="J1468" s="55">
        <v>44514</v>
      </c>
      <c r="K1468" s="55">
        <v>44515</v>
      </c>
      <c r="L1468">
        <v>4</v>
      </c>
      <c r="M1468" t="s">
        <v>117</v>
      </c>
      <c r="N1468">
        <v>0</v>
      </c>
      <c r="O1468">
        <v>12697140</v>
      </c>
      <c r="P1468" t="s">
        <v>118</v>
      </c>
      <c r="Q1468">
        <v>4748602</v>
      </c>
      <c r="R1468">
        <v>0</v>
      </c>
      <c r="S1468">
        <v>4.1285994000000001E-5</v>
      </c>
      <c r="T1468" s="19">
        <v>1122.13906658519</v>
      </c>
      <c r="U1468" s="19">
        <v>1114.96200881507</v>
      </c>
      <c r="V1468" s="19">
        <f t="shared" si="22"/>
        <v>-7.1770577701199727</v>
      </c>
      <c r="W1468">
        <v>0</v>
      </c>
      <c r="X1468">
        <v>0</v>
      </c>
      <c r="Y1468">
        <v>0</v>
      </c>
      <c r="Z1468">
        <v>-7.1770577701200002</v>
      </c>
      <c r="AA1468">
        <v>1122.13906658519</v>
      </c>
      <c r="AB1468">
        <v>-0.63958719412200005</v>
      </c>
      <c r="AC1468">
        <v>0</v>
      </c>
      <c r="AD1468" s="55">
        <v>44516.209247685183</v>
      </c>
      <c r="AE1468" s="55">
        <v>44516.336430868054</v>
      </c>
      <c r="AF1468">
        <v>4748602</v>
      </c>
      <c r="AG1468" t="s">
        <v>1237</v>
      </c>
      <c r="AH1468" t="s">
        <v>1238</v>
      </c>
      <c r="AI1468" t="s">
        <v>120</v>
      </c>
      <c r="AJ1468" t="s">
        <v>120</v>
      </c>
      <c r="AK1468" s="55">
        <v>44516.093807870369</v>
      </c>
      <c r="AL1468" s="55">
        <v>44516.250243055554</v>
      </c>
      <c r="AM1468" t="s">
        <v>11</v>
      </c>
      <c r="AN1468" t="s">
        <v>2239</v>
      </c>
      <c r="AO1468" t="s">
        <v>32</v>
      </c>
      <c r="AP1468" t="s">
        <v>33</v>
      </c>
      <c r="AQ1468">
        <v>3</v>
      </c>
      <c r="AR1468" t="s">
        <v>377</v>
      </c>
      <c r="AS1468" t="s">
        <v>1237</v>
      </c>
      <c r="AT1468" s="53">
        <v>36161</v>
      </c>
      <c r="AU1468" t="s">
        <v>378</v>
      </c>
      <c r="AV1468" t="s">
        <v>377</v>
      </c>
      <c r="AW1468" t="s">
        <v>11</v>
      </c>
      <c r="AX1468" s="53">
        <v>44249</v>
      </c>
      <c r="AY1468" t="s">
        <v>123</v>
      </c>
      <c r="AZ1468" t="s">
        <v>52</v>
      </c>
      <c r="BA1468" t="s">
        <v>53</v>
      </c>
      <c r="BB1468" t="s">
        <v>233</v>
      </c>
      <c r="BC1468" t="s">
        <v>120</v>
      </c>
      <c r="BD1468" t="s">
        <v>124</v>
      </c>
      <c r="BE1468" t="s">
        <v>120</v>
      </c>
    </row>
    <row r="1469" spans="1:57" hidden="1" x14ac:dyDescent="0.3">
      <c r="A1469" s="55">
        <v>44515</v>
      </c>
      <c r="B1469" t="s">
        <v>11</v>
      </c>
      <c r="C1469" t="s">
        <v>32</v>
      </c>
      <c r="D1469" t="s">
        <v>33</v>
      </c>
      <c r="E1469">
        <v>3</v>
      </c>
      <c r="F1469" t="s">
        <v>52</v>
      </c>
      <c r="G1469" t="s">
        <v>53</v>
      </c>
      <c r="H1469" t="s">
        <v>116</v>
      </c>
      <c r="I1469" t="s">
        <v>69</v>
      </c>
      <c r="J1469" s="55">
        <v>44514</v>
      </c>
      <c r="K1469" s="55">
        <v>44515</v>
      </c>
      <c r="L1469">
        <v>4</v>
      </c>
      <c r="M1469" t="s">
        <v>117</v>
      </c>
      <c r="N1469">
        <v>0</v>
      </c>
      <c r="O1469">
        <v>12697140</v>
      </c>
      <c r="P1469" t="s">
        <v>118</v>
      </c>
      <c r="Q1469">
        <v>4749389</v>
      </c>
      <c r="R1469">
        <v>0</v>
      </c>
      <c r="S1469">
        <v>1.6211099988000001E-2</v>
      </c>
      <c r="T1469" s="19">
        <v>440612.1</v>
      </c>
      <c r="U1469" s="19">
        <v>450295.5</v>
      </c>
      <c r="V1469" s="19">
        <f t="shared" si="22"/>
        <v>9683.4000000000233</v>
      </c>
      <c r="W1469">
        <v>0</v>
      </c>
      <c r="X1469">
        <v>0</v>
      </c>
      <c r="Y1469">
        <v>0</v>
      </c>
      <c r="Z1469">
        <v>9683.4000000000196</v>
      </c>
      <c r="AA1469">
        <v>440612.1</v>
      </c>
      <c r="AB1469">
        <v>2.1977154054549999</v>
      </c>
      <c r="AC1469">
        <v>2.8555662850050001</v>
      </c>
      <c r="AD1469" s="55">
        <v>44516.209247685183</v>
      </c>
      <c r="AE1469" s="55">
        <v>44516.336430868054</v>
      </c>
      <c r="AF1469">
        <v>4749389</v>
      </c>
      <c r="AG1469" t="s">
        <v>2240</v>
      </c>
      <c r="AH1469" t="s">
        <v>2241</v>
      </c>
      <c r="AI1469" t="s">
        <v>120</v>
      </c>
      <c r="AJ1469" t="s">
        <v>120</v>
      </c>
      <c r="AK1469" s="55">
        <v>44516.151261574072</v>
      </c>
      <c r="AL1469" s="55">
        <v>44516.250254629631</v>
      </c>
      <c r="AM1469" t="s">
        <v>11</v>
      </c>
      <c r="AN1469" t="s">
        <v>2242</v>
      </c>
      <c r="AO1469" t="s">
        <v>32</v>
      </c>
      <c r="AP1469" t="s">
        <v>33</v>
      </c>
      <c r="AQ1469">
        <v>3</v>
      </c>
      <c r="AR1469" t="s">
        <v>377</v>
      </c>
      <c r="AS1469" t="s">
        <v>2240</v>
      </c>
      <c r="AT1469" s="53">
        <v>36161</v>
      </c>
      <c r="AU1469" t="s">
        <v>378</v>
      </c>
      <c r="AV1469" t="s">
        <v>377</v>
      </c>
      <c r="AW1469" t="s">
        <v>11</v>
      </c>
      <c r="AX1469" s="53">
        <v>44249</v>
      </c>
      <c r="AY1469" t="s">
        <v>123</v>
      </c>
      <c r="AZ1469" t="s">
        <v>52</v>
      </c>
      <c r="BA1469" t="s">
        <v>53</v>
      </c>
      <c r="BB1469" t="s">
        <v>233</v>
      </c>
      <c r="BC1469" t="s">
        <v>120</v>
      </c>
      <c r="BD1469" t="s">
        <v>124</v>
      </c>
      <c r="BE1469" t="s">
        <v>120</v>
      </c>
    </row>
    <row r="1470" spans="1:57" hidden="1" x14ac:dyDescent="0.3">
      <c r="A1470" s="55">
        <v>44515</v>
      </c>
      <c r="B1470" t="s">
        <v>11</v>
      </c>
      <c r="C1470" t="s">
        <v>32</v>
      </c>
      <c r="D1470" t="s">
        <v>33</v>
      </c>
      <c r="E1470">
        <v>3</v>
      </c>
      <c r="F1470" t="s">
        <v>52</v>
      </c>
      <c r="G1470" t="s">
        <v>53</v>
      </c>
      <c r="H1470" t="s">
        <v>116</v>
      </c>
      <c r="I1470" t="s">
        <v>69</v>
      </c>
      <c r="J1470" s="55">
        <v>44514</v>
      </c>
      <c r="K1470" s="55">
        <v>44515</v>
      </c>
      <c r="L1470">
        <v>4</v>
      </c>
      <c r="M1470" t="s">
        <v>117</v>
      </c>
      <c r="N1470">
        <v>0</v>
      </c>
      <c r="O1470">
        <v>12697140</v>
      </c>
      <c r="P1470" t="s">
        <v>118</v>
      </c>
      <c r="Q1470">
        <v>4749535</v>
      </c>
      <c r="R1470">
        <v>0</v>
      </c>
      <c r="S1470">
        <v>2.25902555E-4</v>
      </c>
      <c r="T1470" s="19">
        <v>6139.9534346584896</v>
      </c>
      <c r="U1470" s="19">
        <v>6100.6830787653598</v>
      </c>
      <c r="V1470" s="19">
        <f t="shared" si="22"/>
        <v>-39.270355893129818</v>
      </c>
      <c r="W1470">
        <v>0</v>
      </c>
      <c r="X1470">
        <v>0</v>
      </c>
      <c r="Y1470">
        <v>0</v>
      </c>
      <c r="Z1470">
        <v>-39.270355893130002</v>
      </c>
      <c r="AA1470">
        <v>6139.9534346584896</v>
      </c>
      <c r="AB1470">
        <v>-0.63958719412200005</v>
      </c>
      <c r="AC1470">
        <v>0</v>
      </c>
      <c r="AD1470" s="55">
        <v>44516.209247685183</v>
      </c>
      <c r="AE1470" s="55">
        <v>44516.336430868054</v>
      </c>
      <c r="AF1470">
        <v>4749535</v>
      </c>
      <c r="AG1470" t="s">
        <v>2243</v>
      </c>
      <c r="AH1470" t="s">
        <v>2244</v>
      </c>
      <c r="AI1470" t="s">
        <v>120</v>
      </c>
      <c r="AJ1470" t="s">
        <v>120</v>
      </c>
      <c r="AK1470" s="55">
        <v>44516.093807870369</v>
      </c>
      <c r="AL1470" s="55">
        <v>44516.250243055554</v>
      </c>
      <c r="AM1470" t="s">
        <v>11</v>
      </c>
      <c r="AN1470">
        <v>5679591</v>
      </c>
      <c r="AO1470" t="s">
        <v>32</v>
      </c>
      <c r="AP1470" t="s">
        <v>33</v>
      </c>
      <c r="AQ1470">
        <v>3</v>
      </c>
      <c r="AR1470" t="s">
        <v>377</v>
      </c>
      <c r="AS1470" t="s">
        <v>2243</v>
      </c>
      <c r="AT1470" s="53">
        <v>36161</v>
      </c>
      <c r="AU1470" t="s">
        <v>378</v>
      </c>
      <c r="AV1470" t="s">
        <v>377</v>
      </c>
      <c r="AW1470" t="s">
        <v>11</v>
      </c>
      <c r="AX1470" s="53">
        <v>44249</v>
      </c>
      <c r="AY1470" t="s">
        <v>123</v>
      </c>
      <c r="AZ1470" t="s">
        <v>52</v>
      </c>
      <c r="BA1470" t="s">
        <v>53</v>
      </c>
      <c r="BB1470" t="s">
        <v>233</v>
      </c>
      <c r="BC1470" t="s">
        <v>120</v>
      </c>
      <c r="BD1470" t="s">
        <v>124</v>
      </c>
      <c r="BE1470" t="s">
        <v>120</v>
      </c>
    </row>
    <row r="1471" spans="1:57" hidden="1" x14ac:dyDescent="0.3">
      <c r="A1471" s="55">
        <v>44515</v>
      </c>
      <c r="B1471" t="s">
        <v>13</v>
      </c>
      <c r="C1471" t="s">
        <v>32</v>
      </c>
      <c r="D1471" t="s">
        <v>33</v>
      </c>
      <c r="E1471">
        <v>3</v>
      </c>
      <c r="F1471" t="s">
        <v>52</v>
      </c>
      <c r="G1471" t="s">
        <v>53</v>
      </c>
      <c r="H1471" t="s">
        <v>116</v>
      </c>
      <c r="I1471" t="s">
        <v>69</v>
      </c>
      <c r="J1471" s="55">
        <v>44514</v>
      </c>
      <c r="K1471" s="55">
        <v>44515</v>
      </c>
      <c r="L1471">
        <v>4</v>
      </c>
      <c r="M1471" t="s">
        <v>117</v>
      </c>
      <c r="N1471">
        <v>0</v>
      </c>
      <c r="O1471">
        <v>12697140</v>
      </c>
      <c r="P1471" t="s">
        <v>118</v>
      </c>
      <c r="Q1471">
        <v>4749543</v>
      </c>
      <c r="R1471">
        <v>0</v>
      </c>
      <c r="S1471">
        <v>3.6938025659999998E-2</v>
      </c>
      <c r="T1471" s="19">
        <v>1003962.782808</v>
      </c>
      <c r="U1471" s="19">
        <v>852906.40275400004</v>
      </c>
      <c r="V1471" s="19">
        <f t="shared" si="22"/>
        <v>-151056.38005399995</v>
      </c>
      <c r="W1471">
        <v>-124393.83</v>
      </c>
      <c r="X1471">
        <v>0</v>
      </c>
      <c r="Y1471">
        <v>-124393.83</v>
      </c>
      <c r="Z1471">
        <v>-26662.550053999999</v>
      </c>
      <c r="AA1471">
        <v>1003962.782808</v>
      </c>
      <c r="AB1471">
        <v>-2.6557309205649999</v>
      </c>
      <c r="AC1471">
        <v>-2.27100118701</v>
      </c>
      <c r="AD1471" s="55">
        <v>44516.209247685183</v>
      </c>
      <c r="AE1471" s="55">
        <v>44516.336430868054</v>
      </c>
      <c r="AF1471">
        <v>4749543</v>
      </c>
      <c r="AG1471" t="s">
        <v>2245</v>
      </c>
      <c r="AH1471" t="s">
        <v>804</v>
      </c>
      <c r="AI1471" t="s">
        <v>120</v>
      </c>
      <c r="AJ1471" t="s">
        <v>120</v>
      </c>
      <c r="AK1471" s="55">
        <v>44516.151238425926</v>
      </c>
      <c r="AL1471" s="55">
        <v>44516.250243055554</v>
      </c>
      <c r="AM1471" t="s">
        <v>13</v>
      </c>
      <c r="AN1471" t="s">
        <v>2246</v>
      </c>
      <c r="AO1471" t="s">
        <v>32</v>
      </c>
      <c r="AP1471" t="s">
        <v>33</v>
      </c>
      <c r="AQ1471">
        <v>3</v>
      </c>
      <c r="AR1471" t="s">
        <v>122</v>
      </c>
      <c r="AS1471" t="s">
        <v>2245</v>
      </c>
      <c r="AT1471" s="53">
        <v>36161</v>
      </c>
      <c r="AU1471" t="s">
        <v>232</v>
      </c>
      <c r="AV1471" t="s">
        <v>122</v>
      </c>
      <c r="AW1471" t="s">
        <v>13</v>
      </c>
      <c r="AX1471" s="53">
        <v>44249</v>
      </c>
      <c r="AY1471" t="s">
        <v>123</v>
      </c>
      <c r="AZ1471" t="s">
        <v>52</v>
      </c>
      <c r="BA1471" t="s">
        <v>53</v>
      </c>
      <c r="BB1471" t="s">
        <v>233</v>
      </c>
      <c r="BC1471" t="s">
        <v>120</v>
      </c>
      <c r="BD1471" t="s">
        <v>124</v>
      </c>
      <c r="BE1471" t="s">
        <v>120</v>
      </c>
    </row>
    <row r="1472" spans="1:57" hidden="1" x14ac:dyDescent="0.3">
      <c r="A1472" s="55">
        <v>44515</v>
      </c>
      <c r="B1472" t="s">
        <v>11</v>
      </c>
      <c r="C1472" t="s">
        <v>32</v>
      </c>
      <c r="D1472" t="s">
        <v>33</v>
      </c>
      <c r="E1472">
        <v>3</v>
      </c>
      <c r="F1472" t="s">
        <v>52</v>
      </c>
      <c r="G1472" t="s">
        <v>53</v>
      </c>
      <c r="H1472" t="s">
        <v>116</v>
      </c>
      <c r="I1472" t="s">
        <v>69</v>
      </c>
      <c r="J1472" s="55">
        <v>44514</v>
      </c>
      <c r="K1472" s="55">
        <v>44515</v>
      </c>
      <c r="L1472">
        <v>4</v>
      </c>
      <c r="M1472" t="s">
        <v>117</v>
      </c>
      <c r="N1472">
        <v>0</v>
      </c>
      <c r="O1472">
        <v>12697140</v>
      </c>
      <c r="P1472" t="s">
        <v>118</v>
      </c>
      <c r="Q1472">
        <v>4749550</v>
      </c>
      <c r="R1472">
        <v>0</v>
      </c>
      <c r="S1472">
        <v>9.1177406000000002E-5</v>
      </c>
      <c r="T1472" s="19">
        <v>2478.1704159170799</v>
      </c>
      <c r="U1472" s="19">
        <v>2463.2381594015401</v>
      </c>
      <c r="V1472" s="19">
        <f t="shared" si="22"/>
        <v>-14.932256515539848</v>
      </c>
      <c r="W1472">
        <v>0</v>
      </c>
      <c r="X1472">
        <v>0</v>
      </c>
      <c r="Y1472">
        <v>0</v>
      </c>
      <c r="Z1472">
        <v>-14.932256515540001</v>
      </c>
      <c r="AA1472">
        <v>2478.1704159170799</v>
      </c>
      <c r="AB1472">
        <v>-0.60255164130899996</v>
      </c>
      <c r="AC1472">
        <v>-100</v>
      </c>
      <c r="AD1472" s="55">
        <v>44516.209247685183</v>
      </c>
      <c r="AE1472" s="55">
        <v>44516.336430868054</v>
      </c>
      <c r="AF1472">
        <v>4749550</v>
      </c>
      <c r="AG1472" t="s">
        <v>913</v>
      </c>
      <c r="AH1472" t="s">
        <v>914</v>
      </c>
      <c r="AI1472" t="s">
        <v>120</v>
      </c>
      <c r="AJ1472" t="s">
        <v>120</v>
      </c>
      <c r="AK1472" s="55">
        <v>44516.093807870369</v>
      </c>
      <c r="AL1472" s="55">
        <v>44516.250243055554</v>
      </c>
      <c r="AM1472" t="s">
        <v>11</v>
      </c>
      <c r="AN1472" t="s">
        <v>2247</v>
      </c>
      <c r="AO1472" t="s">
        <v>32</v>
      </c>
      <c r="AP1472" t="s">
        <v>33</v>
      </c>
      <c r="AQ1472">
        <v>3</v>
      </c>
      <c r="AR1472" t="s">
        <v>377</v>
      </c>
      <c r="AS1472" t="s">
        <v>913</v>
      </c>
      <c r="AT1472" s="53">
        <v>36161</v>
      </c>
      <c r="AU1472" t="s">
        <v>378</v>
      </c>
      <c r="AV1472" t="s">
        <v>377</v>
      </c>
      <c r="AW1472" t="s">
        <v>11</v>
      </c>
      <c r="AX1472" s="53">
        <v>44249</v>
      </c>
      <c r="AY1472" t="s">
        <v>123</v>
      </c>
      <c r="AZ1472" t="s">
        <v>52</v>
      </c>
      <c r="BA1472" t="s">
        <v>53</v>
      </c>
      <c r="BB1472" t="s">
        <v>233</v>
      </c>
      <c r="BC1472" t="s">
        <v>120</v>
      </c>
      <c r="BD1472" t="s">
        <v>124</v>
      </c>
      <c r="BE1472" t="s">
        <v>120</v>
      </c>
    </row>
    <row r="1473" spans="1:57" hidden="1" x14ac:dyDescent="0.3">
      <c r="A1473" s="55">
        <v>44515</v>
      </c>
      <c r="B1473" t="s">
        <v>13</v>
      </c>
      <c r="C1473" t="s">
        <v>32</v>
      </c>
      <c r="D1473" t="s">
        <v>33</v>
      </c>
      <c r="E1473">
        <v>3</v>
      </c>
      <c r="F1473" t="s">
        <v>52</v>
      </c>
      <c r="G1473" t="s">
        <v>53</v>
      </c>
      <c r="H1473" t="s">
        <v>116</v>
      </c>
      <c r="I1473" t="s">
        <v>69</v>
      </c>
      <c r="J1473" s="55">
        <v>44514</v>
      </c>
      <c r="K1473" s="55">
        <v>44515</v>
      </c>
      <c r="L1473">
        <v>4</v>
      </c>
      <c r="M1473" t="s">
        <v>117</v>
      </c>
      <c r="N1473">
        <v>0</v>
      </c>
      <c r="O1473">
        <v>12697140</v>
      </c>
      <c r="P1473" t="s">
        <v>118</v>
      </c>
      <c r="Q1473">
        <v>4750386</v>
      </c>
      <c r="R1473">
        <v>0</v>
      </c>
      <c r="S1473">
        <v>1.7910671247999999E-2</v>
      </c>
      <c r="T1473" s="19">
        <v>486805.86</v>
      </c>
      <c r="U1473" s="19">
        <v>474915.51</v>
      </c>
      <c r="V1473" s="19">
        <f t="shared" si="22"/>
        <v>-11890.349999999977</v>
      </c>
      <c r="W1473">
        <v>0</v>
      </c>
      <c r="X1473">
        <v>0</v>
      </c>
      <c r="Y1473">
        <v>0</v>
      </c>
      <c r="Z1473">
        <v>-11890.35</v>
      </c>
      <c r="AA1473">
        <v>486805.86</v>
      </c>
      <c r="AB1473">
        <v>-2.4425240074140002</v>
      </c>
      <c r="AC1473">
        <v>-2.056950442867</v>
      </c>
      <c r="AD1473" s="55">
        <v>44516.209247685183</v>
      </c>
      <c r="AE1473" s="55">
        <v>44516.336430868054</v>
      </c>
      <c r="AF1473">
        <v>4750386</v>
      </c>
      <c r="AG1473" t="s">
        <v>2248</v>
      </c>
      <c r="AH1473" t="s">
        <v>2249</v>
      </c>
      <c r="AI1473" t="s">
        <v>120</v>
      </c>
      <c r="AJ1473" t="s">
        <v>120</v>
      </c>
      <c r="AK1473" s="55">
        <v>44516.151273148149</v>
      </c>
      <c r="AL1473" s="55">
        <v>44516.250254629631</v>
      </c>
      <c r="AM1473" t="s">
        <v>13</v>
      </c>
      <c r="AN1473" t="s">
        <v>2250</v>
      </c>
      <c r="AO1473" t="s">
        <v>32</v>
      </c>
      <c r="AP1473" t="s">
        <v>33</v>
      </c>
      <c r="AQ1473">
        <v>3</v>
      </c>
      <c r="AR1473" t="s">
        <v>122</v>
      </c>
      <c r="AS1473" t="s">
        <v>2248</v>
      </c>
      <c r="AT1473" s="53">
        <v>36161</v>
      </c>
      <c r="AU1473" t="s">
        <v>232</v>
      </c>
      <c r="AV1473" t="s">
        <v>122</v>
      </c>
      <c r="AW1473" t="s">
        <v>13</v>
      </c>
      <c r="AX1473" s="53">
        <v>44249</v>
      </c>
      <c r="AY1473" t="s">
        <v>123</v>
      </c>
      <c r="AZ1473" t="s">
        <v>52</v>
      </c>
      <c r="BA1473" t="s">
        <v>53</v>
      </c>
      <c r="BB1473" t="s">
        <v>233</v>
      </c>
      <c r="BC1473" t="s">
        <v>120</v>
      </c>
      <c r="BD1473" t="s">
        <v>124</v>
      </c>
      <c r="BE1473" t="s">
        <v>120</v>
      </c>
    </row>
    <row r="1474" spans="1:57" hidden="1" x14ac:dyDescent="0.3">
      <c r="A1474" s="55">
        <v>44515</v>
      </c>
      <c r="B1474" t="s">
        <v>11</v>
      </c>
      <c r="C1474" t="s">
        <v>32</v>
      </c>
      <c r="D1474" t="s">
        <v>33</v>
      </c>
      <c r="E1474">
        <v>3</v>
      </c>
      <c r="F1474" t="s">
        <v>52</v>
      </c>
      <c r="G1474" t="s">
        <v>53</v>
      </c>
      <c r="H1474" t="s">
        <v>116</v>
      </c>
      <c r="I1474" t="s">
        <v>69</v>
      </c>
      <c r="J1474" s="55">
        <v>44514</v>
      </c>
      <c r="K1474" s="55">
        <v>44515</v>
      </c>
      <c r="L1474">
        <v>4</v>
      </c>
      <c r="M1474" t="s">
        <v>117</v>
      </c>
      <c r="N1474">
        <v>0</v>
      </c>
      <c r="O1474">
        <v>12697140</v>
      </c>
      <c r="P1474" t="s">
        <v>118</v>
      </c>
      <c r="Q1474">
        <v>4750572</v>
      </c>
      <c r="R1474">
        <v>0</v>
      </c>
      <c r="S1474">
        <v>5.2011505400000003E-3</v>
      </c>
      <c r="T1474" s="19">
        <v>141365.47572698299</v>
      </c>
      <c r="U1474" s="19">
        <v>140857.83975185599</v>
      </c>
      <c r="V1474" s="19">
        <f t="shared" si="22"/>
        <v>-507.63597512699198</v>
      </c>
      <c r="W1474">
        <v>0</v>
      </c>
      <c r="X1474">
        <v>0</v>
      </c>
      <c r="Y1474">
        <v>0</v>
      </c>
      <c r="Z1474">
        <v>-507.63597512699198</v>
      </c>
      <c r="AA1474">
        <v>141365.47572698299</v>
      </c>
      <c r="AB1474">
        <v>-0.35909473123899999</v>
      </c>
      <c r="AC1474">
        <v>0.28229251703399999</v>
      </c>
      <c r="AD1474" s="55">
        <v>44516.209247685183</v>
      </c>
      <c r="AE1474" s="55">
        <v>44516.336430868054</v>
      </c>
      <c r="AF1474">
        <v>4750572</v>
      </c>
      <c r="AG1474" t="s">
        <v>2251</v>
      </c>
      <c r="AH1474" t="s">
        <v>2252</v>
      </c>
      <c r="AI1474" t="s">
        <v>120</v>
      </c>
      <c r="AJ1474" t="s">
        <v>120</v>
      </c>
      <c r="AK1474" s="55">
        <v>44516.151261574072</v>
      </c>
      <c r="AL1474" s="55">
        <v>44516.250254629631</v>
      </c>
      <c r="AM1474" t="s">
        <v>11</v>
      </c>
      <c r="AN1474" t="s">
        <v>2253</v>
      </c>
      <c r="AO1474" t="s">
        <v>32</v>
      </c>
      <c r="AP1474" t="s">
        <v>33</v>
      </c>
      <c r="AQ1474">
        <v>3</v>
      </c>
      <c r="AR1474" t="s">
        <v>377</v>
      </c>
      <c r="AS1474" t="s">
        <v>2251</v>
      </c>
      <c r="AT1474" s="53">
        <v>36161</v>
      </c>
      <c r="AU1474" t="s">
        <v>378</v>
      </c>
      <c r="AV1474" t="s">
        <v>377</v>
      </c>
      <c r="AW1474" t="s">
        <v>11</v>
      </c>
      <c r="AX1474" s="53">
        <v>44249</v>
      </c>
      <c r="AY1474" t="s">
        <v>123</v>
      </c>
      <c r="AZ1474" t="s">
        <v>52</v>
      </c>
      <c r="BA1474" t="s">
        <v>53</v>
      </c>
      <c r="BB1474" t="s">
        <v>233</v>
      </c>
      <c r="BC1474" t="s">
        <v>120</v>
      </c>
      <c r="BD1474" t="s">
        <v>124</v>
      </c>
      <c r="BE1474" t="s">
        <v>120</v>
      </c>
    </row>
    <row r="1475" spans="1:57" hidden="1" x14ac:dyDescent="0.3">
      <c r="A1475" s="55">
        <v>44515</v>
      </c>
      <c r="B1475" t="s">
        <v>4</v>
      </c>
      <c r="C1475" t="s">
        <v>32</v>
      </c>
      <c r="D1475" t="s">
        <v>33</v>
      </c>
      <c r="E1475">
        <v>3</v>
      </c>
      <c r="F1475" t="s">
        <v>52</v>
      </c>
      <c r="G1475" t="s">
        <v>53</v>
      </c>
      <c r="H1475" t="s">
        <v>116</v>
      </c>
      <c r="I1475" t="s">
        <v>69</v>
      </c>
      <c r="J1475" s="55">
        <v>44514</v>
      </c>
      <c r="K1475" s="55">
        <v>44515</v>
      </c>
      <c r="L1475">
        <v>4</v>
      </c>
      <c r="M1475" t="s">
        <v>117</v>
      </c>
      <c r="N1475">
        <v>0</v>
      </c>
      <c r="O1475">
        <v>12697140</v>
      </c>
      <c r="P1475" t="s">
        <v>118</v>
      </c>
      <c r="Q1475">
        <v>4751470</v>
      </c>
      <c r="R1475">
        <v>0</v>
      </c>
      <c r="S1475">
        <v>1.4493913713E-2</v>
      </c>
      <c r="T1475" s="19">
        <v>393939.57</v>
      </c>
      <c r="U1475" s="19">
        <v>268009.28000000003</v>
      </c>
      <c r="V1475" s="19">
        <f t="shared" ref="V1475:V1538" si="23">U1475-T1475</f>
        <v>-125930.28999999998</v>
      </c>
      <c r="W1475">
        <v>-123556.6</v>
      </c>
      <c r="X1475">
        <v>0</v>
      </c>
      <c r="Y1475">
        <v>-123556.6</v>
      </c>
      <c r="Z1475">
        <v>-2373.68999999997</v>
      </c>
      <c r="AA1475">
        <v>393939.57</v>
      </c>
      <c r="AB1475">
        <v>-0.60255180762899996</v>
      </c>
      <c r="AC1475">
        <v>0</v>
      </c>
      <c r="AD1475" s="55">
        <v>44516.209247685183</v>
      </c>
      <c r="AE1475" s="55">
        <v>44516.336430868054</v>
      </c>
      <c r="AF1475">
        <v>4751470</v>
      </c>
      <c r="AG1475" t="s">
        <v>2254</v>
      </c>
      <c r="AH1475" t="s">
        <v>2255</v>
      </c>
      <c r="AI1475" t="s">
        <v>120</v>
      </c>
      <c r="AJ1475" t="s">
        <v>120</v>
      </c>
      <c r="AK1475" s="55">
        <v>44516.151203703703</v>
      </c>
      <c r="AL1475" s="55">
        <v>44516.250243055554</v>
      </c>
      <c r="AM1475" t="s">
        <v>4</v>
      </c>
      <c r="AN1475" t="s">
        <v>2256</v>
      </c>
      <c r="AO1475" t="s">
        <v>32</v>
      </c>
      <c r="AP1475" t="s">
        <v>33</v>
      </c>
      <c r="AQ1475">
        <v>3</v>
      </c>
      <c r="AR1475" t="s">
        <v>559</v>
      </c>
      <c r="AS1475" t="s">
        <v>2254</v>
      </c>
      <c r="AT1475" s="53">
        <v>36161</v>
      </c>
      <c r="AU1475" t="s">
        <v>560</v>
      </c>
      <c r="AV1475" t="s">
        <v>559</v>
      </c>
      <c r="AW1475" t="s">
        <v>4</v>
      </c>
      <c r="AX1475" s="53">
        <v>44249</v>
      </c>
      <c r="AY1475" t="s">
        <v>123</v>
      </c>
      <c r="AZ1475" t="s">
        <v>52</v>
      </c>
      <c r="BA1475" t="s">
        <v>53</v>
      </c>
      <c r="BB1475" t="s">
        <v>233</v>
      </c>
      <c r="BC1475" t="s">
        <v>120</v>
      </c>
      <c r="BD1475" t="s">
        <v>124</v>
      </c>
      <c r="BE1475" t="s">
        <v>120</v>
      </c>
    </row>
    <row r="1476" spans="1:57" hidden="1" x14ac:dyDescent="0.3">
      <c r="A1476" s="55">
        <v>44515</v>
      </c>
      <c r="B1476" t="s">
        <v>13</v>
      </c>
      <c r="C1476" t="s">
        <v>32</v>
      </c>
      <c r="D1476" t="s">
        <v>33</v>
      </c>
      <c r="E1476">
        <v>3</v>
      </c>
      <c r="F1476" t="s">
        <v>52</v>
      </c>
      <c r="G1476" t="s">
        <v>53</v>
      </c>
      <c r="H1476" t="s">
        <v>116</v>
      </c>
      <c r="I1476" t="s">
        <v>69</v>
      </c>
      <c r="J1476" s="55">
        <v>44514</v>
      </c>
      <c r="K1476" s="55">
        <v>44515</v>
      </c>
      <c r="L1476">
        <v>4</v>
      </c>
      <c r="M1476" t="s">
        <v>117</v>
      </c>
      <c r="N1476">
        <v>0</v>
      </c>
      <c r="O1476">
        <v>12697140</v>
      </c>
      <c r="P1476" t="s">
        <v>118</v>
      </c>
      <c r="Q1476">
        <v>4751724</v>
      </c>
      <c r="R1476">
        <v>0</v>
      </c>
      <c r="S1476">
        <v>5.7987115999E-2</v>
      </c>
      <c r="T1476" s="19">
        <v>1576069.79</v>
      </c>
      <c r="U1476" s="19">
        <v>1483613.96</v>
      </c>
      <c r="V1476" s="19">
        <f t="shared" si="23"/>
        <v>-92455.830000000075</v>
      </c>
      <c r="W1476">
        <v>-126134.01</v>
      </c>
      <c r="X1476">
        <v>0</v>
      </c>
      <c r="Y1476">
        <v>-126134.01</v>
      </c>
      <c r="Z1476">
        <v>33678.179999999898</v>
      </c>
      <c r="AA1476">
        <v>1576069.79</v>
      </c>
      <c r="AB1476">
        <v>2.1368457294010001</v>
      </c>
      <c r="AC1476">
        <v>2.5405168637759998</v>
      </c>
      <c r="AD1476" s="55">
        <v>44516.209247685183</v>
      </c>
      <c r="AE1476" s="55">
        <v>44516.336430868054</v>
      </c>
      <c r="AF1476">
        <v>4751724</v>
      </c>
      <c r="AG1476" t="s">
        <v>2257</v>
      </c>
      <c r="AH1476" t="s">
        <v>2258</v>
      </c>
      <c r="AI1476" t="s">
        <v>120</v>
      </c>
      <c r="AJ1476" t="s">
        <v>120</v>
      </c>
      <c r="AK1476" s="55">
        <v>44516.151273148149</v>
      </c>
      <c r="AL1476" s="55">
        <v>44516.250254629631</v>
      </c>
      <c r="AM1476" t="s">
        <v>13</v>
      </c>
      <c r="AN1476" t="s">
        <v>2259</v>
      </c>
      <c r="AO1476" t="s">
        <v>32</v>
      </c>
      <c r="AP1476" t="s">
        <v>33</v>
      </c>
      <c r="AQ1476">
        <v>3</v>
      </c>
      <c r="AR1476" t="s">
        <v>122</v>
      </c>
      <c r="AS1476" t="s">
        <v>2257</v>
      </c>
      <c r="AT1476" s="53">
        <v>36161</v>
      </c>
      <c r="AU1476" t="s">
        <v>232</v>
      </c>
      <c r="AV1476" t="s">
        <v>122</v>
      </c>
      <c r="AW1476" t="s">
        <v>13</v>
      </c>
      <c r="AX1476" s="53">
        <v>44249</v>
      </c>
      <c r="AY1476" t="s">
        <v>123</v>
      </c>
      <c r="AZ1476" t="s">
        <v>52</v>
      </c>
      <c r="BA1476" t="s">
        <v>53</v>
      </c>
      <c r="BB1476" t="s">
        <v>233</v>
      </c>
      <c r="BC1476" t="s">
        <v>120</v>
      </c>
      <c r="BD1476" t="s">
        <v>124</v>
      </c>
      <c r="BE1476" t="s">
        <v>120</v>
      </c>
    </row>
    <row r="1477" spans="1:57" hidden="1" x14ac:dyDescent="0.3">
      <c r="A1477" s="55">
        <v>44515</v>
      </c>
      <c r="B1477" t="s">
        <v>13</v>
      </c>
      <c r="C1477" t="s">
        <v>32</v>
      </c>
      <c r="D1477" t="s">
        <v>33</v>
      </c>
      <c r="E1477">
        <v>3</v>
      </c>
      <c r="F1477" t="s">
        <v>52</v>
      </c>
      <c r="G1477" t="s">
        <v>53</v>
      </c>
      <c r="H1477" t="s">
        <v>116</v>
      </c>
      <c r="I1477" t="s">
        <v>69</v>
      </c>
      <c r="J1477" s="55">
        <v>44514</v>
      </c>
      <c r="K1477" s="55">
        <v>44515</v>
      </c>
      <c r="L1477">
        <v>4</v>
      </c>
      <c r="M1477" t="s">
        <v>117</v>
      </c>
      <c r="N1477">
        <v>0</v>
      </c>
      <c r="O1477">
        <v>12697140</v>
      </c>
      <c r="P1477" t="s">
        <v>118</v>
      </c>
      <c r="Q1477">
        <v>4751784</v>
      </c>
      <c r="R1477">
        <v>0</v>
      </c>
      <c r="S1477">
        <v>1.2073766337E-2</v>
      </c>
      <c r="T1477" s="19">
        <v>328160.8</v>
      </c>
      <c r="U1477" s="19">
        <v>337162.91</v>
      </c>
      <c r="V1477" s="19">
        <f t="shared" si="23"/>
        <v>9002.109999999986</v>
      </c>
      <c r="W1477">
        <v>0</v>
      </c>
      <c r="X1477">
        <v>0</v>
      </c>
      <c r="Y1477">
        <v>0</v>
      </c>
      <c r="Z1477">
        <v>9002.1099999999897</v>
      </c>
      <c r="AA1477">
        <v>328160.8</v>
      </c>
      <c r="AB1477">
        <v>2.7432008941960002</v>
      </c>
      <c r="AC1477">
        <v>3.1492666091460002</v>
      </c>
      <c r="AD1477" s="55">
        <v>44516.209247685183</v>
      </c>
      <c r="AE1477" s="55">
        <v>44516.336430868054</v>
      </c>
      <c r="AF1477">
        <v>4751784</v>
      </c>
      <c r="AG1477" t="s">
        <v>2260</v>
      </c>
      <c r="AH1477" t="s">
        <v>2261</v>
      </c>
      <c r="AI1477" t="s">
        <v>120</v>
      </c>
      <c r="AJ1477" t="s">
        <v>120</v>
      </c>
      <c r="AK1477" s="55">
        <v>44516.151238425926</v>
      </c>
      <c r="AL1477" s="55">
        <v>44516.250243055554</v>
      </c>
      <c r="AM1477" t="s">
        <v>13</v>
      </c>
      <c r="AN1477" t="s">
        <v>2262</v>
      </c>
      <c r="AO1477" t="s">
        <v>32</v>
      </c>
      <c r="AP1477" t="s">
        <v>33</v>
      </c>
      <c r="AQ1477">
        <v>3</v>
      </c>
      <c r="AR1477" t="s">
        <v>122</v>
      </c>
      <c r="AS1477" t="s">
        <v>2260</v>
      </c>
      <c r="AT1477" s="53">
        <v>36161</v>
      </c>
      <c r="AU1477" t="s">
        <v>232</v>
      </c>
      <c r="AV1477" t="s">
        <v>122</v>
      </c>
      <c r="AW1477" t="s">
        <v>13</v>
      </c>
      <c r="AX1477" s="53">
        <v>44249</v>
      </c>
      <c r="AY1477" t="s">
        <v>123</v>
      </c>
      <c r="AZ1477" t="s">
        <v>52</v>
      </c>
      <c r="BA1477" t="s">
        <v>53</v>
      </c>
      <c r="BB1477" t="s">
        <v>233</v>
      </c>
      <c r="BC1477" t="s">
        <v>120</v>
      </c>
      <c r="BD1477" t="s">
        <v>124</v>
      </c>
      <c r="BE1477" t="s">
        <v>120</v>
      </c>
    </row>
    <row r="1478" spans="1:57" hidden="1" x14ac:dyDescent="0.3">
      <c r="A1478" s="55">
        <v>44515</v>
      </c>
      <c r="B1478" t="s">
        <v>13</v>
      </c>
      <c r="C1478" t="s">
        <v>32</v>
      </c>
      <c r="D1478" t="s">
        <v>33</v>
      </c>
      <c r="E1478">
        <v>3</v>
      </c>
      <c r="F1478" t="s">
        <v>52</v>
      </c>
      <c r="G1478" t="s">
        <v>53</v>
      </c>
      <c r="H1478" t="s">
        <v>116</v>
      </c>
      <c r="I1478" t="s">
        <v>69</v>
      </c>
      <c r="J1478" s="55">
        <v>44514</v>
      </c>
      <c r="K1478" s="55">
        <v>44515</v>
      </c>
      <c r="L1478">
        <v>4</v>
      </c>
      <c r="M1478" t="s">
        <v>117</v>
      </c>
      <c r="N1478">
        <v>0</v>
      </c>
      <c r="O1478">
        <v>12697140</v>
      </c>
      <c r="P1478" t="s">
        <v>118</v>
      </c>
      <c r="Q1478">
        <v>4751785</v>
      </c>
      <c r="R1478">
        <v>0</v>
      </c>
      <c r="S1478">
        <v>1.473292558E-2</v>
      </c>
      <c r="T1478" s="19">
        <v>400435.83</v>
      </c>
      <c r="U1478" s="19">
        <v>407052.3</v>
      </c>
      <c r="V1478" s="19">
        <f t="shared" si="23"/>
        <v>6616.4699999999721</v>
      </c>
      <c r="W1478">
        <v>0</v>
      </c>
      <c r="X1478">
        <v>0</v>
      </c>
      <c r="Y1478">
        <v>0</v>
      </c>
      <c r="Z1478">
        <v>6616.4699999999702</v>
      </c>
      <c r="AA1478">
        <v>400435.83</v>
      </c>
      <c r="AB1478">
        <v>1.6523171765119999</v>
      </c>
      <c r="AC1478">
        <v>2.0540730337080002</v>
      </c>
      <c r="AD1478" s="55">
        <v>44516.209247685183</v>
      </c>
      <c r="AE1478" s="55">
        <v>44516.336430868054</v>
      </c>
      <c r="AF1478">
        <v>4751785</v>
      </c>
      <c r="AG1478" t="s">
        <v>2263</v>
      </c>
      <c r="AH1478" t="s">
        <v>2264</v>
      </c>
      <c r="AI1478" t="s">
        <v>120</v>
      </c>
      <c r="AJ1478" t="s">
        <v>120</v>
      </c>
      <c r="AK1478" s="55">
        <v>44516.151261574072</v>
      </c>
      <c r="AL1478" s="55">
        <v>44516.250254629631</v>
      </c>
      <c r="AM1478" t="s">
        <v>13</v>
      </c>
      <c r="AN1478" t="s">
        <v>2265</v>
      </c>
      <c r="AO1478" t="s">
        <v>32</v>
      </c>
      <c r="AP1478" t="s">
        <v>33</v>
      </c>
      <c r="AQ1478">
        <v>3</v>
      </c>
      <c r="AR1478" t="s">
        <v>122</v>
      </c>
      <c r="AS1478" t="s">
        <v>2263</v>
      </c>
      <c r="AT1478" s="53">
        <v>36161</v>
      </c>
      <c r="AU1478" t="s">
        <v>232</v>
      </c>
      <c r="AV1478" t="s">
        <v>122</v>
      </c>
      <c r="AW1478" t="s">
        <v>13</v>
      </c>
      <c r="AX1478" s="53">
        <v>44249</v>
      </c>
      <c r="AY1478" t="s">
        <v>123</v>
      </c>
      <c r="AZ1478" t="s">
        <v>52</v>
      </c>
      <c r="BA1478" t="s">
        <v>53</v>
      </c>
      <c r="BB1478" t="s">
        <v>233</v>
      </c>
      <c r="BC1478" t="s">
        <v>120</v>
      </c>
      <c r="BD1478" t="s">
        <v>124</v>
      </c>
      <c r="BE1478" t="s">
        <v>120</v>
      </c>
    </row>
    <row r="1479" spans="1:57" hidden="1" x14ac:dyDescent="0.3">
      <c r="A1479" s="55">
        <v>44515</v>
      </c>
      <c r="B1479" t="s">
        <v>12</v>
      </c>
      <c r="C1479" t="s">
        <v>900</v>
      </c>
      <c r="D1479" t="s">
        <v>2266</v>
      </c>
      <c r="E1479">
        <v>4</v>
      </c>
      <c r="F1479" t="s">
        <v>52</v>
      </c>
      <c r="G1479" t="s">
        <v>53</v>
      </c>
      <c r="H1479" t="s">
        <v>116</v>
      </c>
      <c r="I1479" t="s">
        <v>69</v>
      </c>
      <c r="J1479" s="55">
        <v>44514</v>
      </c>
      <c r="K1479" s="55">
        <v>44515</v>
      </c>
      <c r="L1479">
        <v>4</v>
      </c>
      <c r="M1479" t="s">
        <v>117</v>
      </c>
      <c r="N1479">
        <v>0</v>
      </c>
      <c r="O1479">
        <v>12697140</v>
      </c>
      <c r="P1479" t="s">
        <v>118</v>
      </c>
      <c r="Q1479">
        <v>4757434</v>
      </c>
      <c r="R1479">
        <v>0</v>
      </c>
      <c r="S1479">
        <v>2.8696465E-5</v>
      </c>
      <c r="T1479" s="19">
        <v>9657.1200000000008</v>
      </c>
      <c r="U1479" s="19">
        <v>741.95</v>
      </c>
      <c r="V1479" s="19">
        <f t="shared" si="23"/>
        <v>-8915.17</v>
      </c>
      <c r="W1479">
        <v>0</v>
      </c>
      <c r="X1479">
        <v>-8877.16</v>
      </c>
      <c r="Y1479">
        <v>-8877.16</v>
      </c>
      <c r="Z1479">
        <v>-38.01</v>
      </c>
      <c r="AA1479">
        <v>779.96000000000095</v>
      </c>
      <c r="AB1479">
        <v>-4.873326837274</v>
      </c>
      <c r="AC1479">
        <v>-0.571144772784</v>
      </c>
      <c r="AD1479" s="55">
        <v>44516.209247685183</v>
      </c>
      <c r="AE1479" s="55">
        <v>44516.336430868054</v>
      </c>
      <c r="AF1479">
        <v>4757434</v>
      </c>
      <c r="AG1479" t="s">
        <v>2267</v>
      </c>
      <c r="AH1479" t="s">
        <v>2268</v>
      </c>
      <c r="AI1479" s="55">
        <v>47642</v>
      </c>
      <c r="AJ1479">
        <v>0</v>
      </c>
      <c r="AK1479" s="55">
        <v>44516.151238425926</v>
      </c>
      <c r="AL1479" s="55">
        <v>44516.250243055554</v>
      </c>
      <c r="AM1479" t="s">
        <v>12</v>
      </c>
      <c r="AN1479" t="s">
        <v>2269</v>
      </c>
      <c r="AO1479" t="s">
        <v>900</v>
      </c>
      <c r="AP1479" t="s">
        <v>2266</v>
      </c>
      <c r="AQ1479">
        <v>4</v>
      </c>
      <c r="AR1479" t="s">
        <v>381</v>
      </c>
      <c r="AS1479" t="s">
        <v>2267</v>
      </c>
      <c r="AT1479" s="53">
        <v>36161</v>
      </c>
      <c r="AU1479" t="s">
        <v>382</v>
      </c>
      <c r="AV1479" t="s">
        <v>381</v>
      </c>
      <c r="AW1479" t="s">
        <v>12</v>
      </c>
      <c r="AX1479" s="53">
        <v>44249</v>
      </c>
      <c r="AY1479" t="s">
        <v>123</v>
      </c>
      <c r="AZ1479" t="s">
        <v>52</v>
      </c>
      <c r="BA1479" t="s">
        <v>53</v>
      </c>
      <c r="BB1479" t="s">
        <v>233</v>
      </c>
      <c r="BC1479" t="s">
        <v>120</v>
      </c>
      <c r="BD1479" t="s">
        <v>124</v>
      </c>
      <c r="BE1479" t="s">
        <v>120</v>
      </c>
    </row>
    <row r="1480" spans="1:57" hidden="1" x14ac:dyDescent="0.3">
      <c r="A1480" s="55">
        <v>44515</v>
      </c>
      <c r="B1480" t="s">
        <v>1</v>
      </c>
      <c r="C1480" t="s">
        <v>32</v>
      </c>
      <c r="D1480" t="s">
        <v>33</v>
      </c>
      <c r="E1480">
        <v>3</v>
      </c>
      <c r="F1480" t="s">
        <v>52</v>
      </c>
      <c r="G1480" t="s">
        <v>53</v>
      </c>
      <c r="H1480" t="s">
        <v>116</v>
      </c>
      <c r="I1480" t="s">
        <v>69</v>
      </c>
      <c r="J1480" s="55">
        <v>44514</v>
      </c>
      <c r="K1480" s="55">
        <v>44515</v>
      </c>
      <c r="L1480">
        <v>4</v>
      </c>
      <c r="M1480" t="s">
        <v>117</v>
      </c>
      <c r="N1480">
        <v>0</v>
      </c>
      <c r="O1480">
        <v>12697140</v>
      </c>
      <c r="P1480" t="s">
        <v>118</v>
      </c>
      <c r="Q1480">
        <v>4758453</v>
      </c>
      <c r="R1480">
        <v>0</v>
      </c>
      <c r="S1480">
        <v>1.3861185660000001E-2</v>
      </c>
      <c r="T1480" s="19">
        <v>376742.24</v>
      </c>
      <c r="U1480" s="19">
        <v>254673.78</v>
      </c>
      <c r="V1480" s="19">
        <f t="shared" si="23"/>
        <v>-122068.45999999999</v>
      </c>
      <c r="W1480">
        <v>-124744.6</v>
      </c>
      <c r="X1480">
        <v>0</v>
      </c>
      <c r="Y1480">
        <v>-124744.6</v>
      </c>
      <c r="Z1480">
        <v>2676.1400000000099</v>
      </c>
      <c r="AA1480">
        <v>376742.24</v>
      </c>
      <c r="AB1480">
        <v>0.71033712598800003</v>
      </c>
      <c r="AC1480">
        <v>0.56577086280099997</v>
      </c>
      <c r="AD1480" s="55">
        <v>44516.209247685183</v>
      </c>
      <c r="AE1480" s="55">
        <v>44516.336430868054</v>
      </c>
      <c r="AF1480">
        <v>4758453</v>
      </c>
      <c r="AG1480" t="s">
        <v>2270</v>
      </c>
      <c r="AH1480" t="s">
        <v>2271</v>
      </c>
      <c r="AI1480" t="s">
        <v>120</v>
      </c>
      <c r="AJ1480" t="s">
        <v>120</v>
      </c>
      <c r="AK1480" s="55">
        <v>44516.151192129626</v>
      </c>
      <c r="AL1480" s="55">
        <v>44516.250243055554</v>
      </c>
      <c r="AM1480" t="s">
        <v>1</v>
      </c>
      <c r="AN1480" t="s">
        <v>2272</v>
      </c>
      <c r="AO1480" t="s">
        <v>32</v>
      </c>
      <c r="AP1480" t="s">
        <v>33</v>
      </c>
      <c r="AQ1480">
        <v>3</v>
      </c>
      <c r="AR1480" t="s">
        <v>158</v>
      </c>
      <c r="AS1480" t="s">
        <v>2270</v>
      </c>
      <c r="AT1480" s="53">
        <v>36161</v>
      </c>
      <c r="AU1480" t="s">
        <v>238</v>
      </c>
      <c r="AV1480" t="s">
        <v>239</v>
      </c>
      <c r="AW1480" t="s">
        <v>1</v>
      </c>
      <c r="AX1480" s="53">
        <v>44249</v>
      </c>
      <c r="AY1480" t="s">
        <v>123</v>
      </c>
      <c r="AZ1480" t="s">
        <v>52</v>
      </c>
      <c r="BA1480" t="s">
        <v>53</v>
      </c>
      <c r="BB1480" t="s">
        <v>233</v>
      </c>
      <c r="BC1480" t="s">
        <v>120</v>
      </c>
      <c r="BD1480" t="s">
        <v>124</v>
      </c>
      <c r="BE1480" t="s">
        <v>120</v>
      </c>
    </row>
    <row r="1481" spans="1:57" hidden="1" x14ac:dyDescent="0.3">
      <c r="A1481" s="55">
        <v>44515</v>
      </c>
      <c r="B1481" t="s">
        <v>13</v>
      </c>
      <c r="C1481" t="s">
        <v>32</v>
      </c>
      <c r="D1481" t="s">
        <v>33</v>
      </c>
      <c r="E1481">
        <v>3</v>
      </c>
      <c r="F1481" t="s">
        <v>52</v>
      </c>
      <c r="G1481" t="s">
        <v>53</v>
      </c>
      <c r="H1481" t="s">
        <v>116</v>
      </c>
      <c r="I1481" t="s">
        <v>69</v>
      </c>
      <c r="J1481" s="55">
        <v>44514</v>
      </c>
      <c r="K1481" s="55">
        <v>44515</v>
      </c>
      <c r="L1481">
        <v>4</v>
      </c>
      <c r="M1481" t="s">
        <v>117</v>
      </c>
      <c r="N1481">
        <v>0</v>
      </c>
      <c r="O1481">
        <v>12697140</v>
      </c>
      <c r="P1481" t="s">
        <v>118</v>
      </c>
      <c r="Q1481">
        <v>4760391</v>
      </c>
      <c r="R1481">
        <v>0</v>
      </c>
      <c r="S1481">
        <v>2.9938670632000002E-2</v>
      </c>
      <c r="T1481" s="19">
        <v>813722.73</v>
      </c>
      <c r="U1481" s="19">
        <v>799809.96</v>
      </c>
      <c r="V1481" s="19">
        <f t="shared" si="23"/>
        <v>-13912.770000000019</v>
      </c>
      <c r="W1481">
        <v>0</v>
      </c>
      <c r="X1481">
        <v>0</v>
      </c>
      <c r="Y1481">
        <v>0</v>
      </c>
      <c r="Z1481">
        <v>-13912.77</v>
      </c>
      <c r="AA1481">
        <v>813722.73</v>
      </c>
      <c r="AB1481">
        <v>-1.7097678960010001</v>
      </c>
      <c r="AC1481">
        <v>-1.3212993454490001</v>
      </c>
      <c r="AD1481" s="55">
        <v>44516.209247685183</v>
      </c>
      <c r="AE1481" s="55">
        <v>44516.336430868054</v>
      </c>
      <c r="AF1481">
        <v>4760391</v>
      </c>
      <c r="AG1481" t="s">
        <v>2273</v>
      </c>
      <c r="AH1481" t="s">
        <v>2274</v>
      </c>
      <c r="AI1481" t="s">
        <v>120</v>
      </c>
      <c r="AJ1481" t="s">
        <v>120</v>
      </c>
      <c r="AK1481" s="55">
        <v>44516.151273148149</v>
      </c>
      <c r="AL1481" s="55">
        <v>44516.250254629631</v>
      </c>
      <c r="AM1481" t="s">
        <v>13</v>
      </c>
      <c r="AN1481" t="s">
        <v>2275</v>
      </c>
      <c r="AO1481" t="s">
        <v>32</v>
      </c>
      <c r="AP1481" t="s">
        <v>33</v>
      </c>
      <c r="AQ1481">
        <v>3</v>
      </c>
      <c r="AR1481" t="s">
        <v>122</v>
      </c>
      <c r="AS1481" t="s">
        <v>2273</v>
      </c>
      <c r="AT1481" s="53">
        <v>36161</v>
      </c>
      <c r="AU1481" t="s">
        <v>232</v>
      </c>
      <c r="AV1481" t="s">
        <v>122</v>
      </c>
      <c r="AW1481" t="s">
        <v>13</v>
      </c>
      <c r="AX1481" s="53">
        <v>44249</v>
      </c>
      <c r="AY1481" t="s">
        <v>123</v>
      </c>
      <c r="AZ1481" t="s">
        <v>52</v>
      </c>
      <c r="BA1481" t="s">
        <v>53</v>
      </c>
      <c r="BB1481" t="s">
        <v>233</v>
      </c>
      <c r="BC1481" t="s">
        <v>120</v>
      </c>
      <c r="BD1481" t="s">
        <v>124</v>
      </c>
      <c r="BE1481" t="s">
        <v>120</v>
      </c>
    </row>
    <row r="1482" spans="1:57" hidden="1" x14ac:dyDescent="0.3">
      <c r="A1482" s="55">
        <v>44515</v>
      </c>
      <c r="B1482" t="s">
        <v>1</v>
      </c>
      <c r="C1482" t="s">
        <v>32</v>
      </c>
      <c r="D1482" t="s">
        <v>272</v>
      </c>
      <c r="E1482">
        <v>3</v>
      </c>
      <c r="F1482" t="s">
        <v>52</v>
      </c>
      <c r="G1482" t="s">
        <v>53</v>
      </c>
      <c r="H1482" t="s">
        <v>116</v>
      </c>
      <c r="I1482" t="s">
        <v>69</v>
      </c>
      <c r="J1482" s="55">
        <v>44514</v>
      </c>
      <c r="K1482" s="55">
        <v>44515</v>
      </c>
      <c r="L1482">
        <v>4</v>
      </c>
      <c r="M1482" t="s">
        <v>117</v>
      </c>
      <c r="N1482">
        <v>0</v>
      </c>
      <c r="O1482">
        <v>12697140</v>
      </c>
      <c r="P1482" t="s">
        <v>118</v>
      </c>
      <c r="Q1482">
        <v>4761149</v>
      </c>
      <c r="R1482">
        <v>0</v>
      </c>
      <c r="S1482">
        <v>1.5140073136E-2</v>
      </c>
      <c r="T1482" s="19">
        <v>411501.96</v>
      </c>
      <c r="U1482" s="19">
        <v>412093.49</v>
      </c>
      <c r="V1482" s="19">
        <f t="shared" si="23"/>
        <v>591.52999999996973</v>
      </c>
      <c r="W1482">
        <v>0</v>
      </c>
      <c r="X1482">
        <v>0</v>
      </c>
      <c r="Y1482">
        <v>0</v>
      </c>
      <c r="Z1482">
        <v>591.52999999996996</v>
      </c>
      <c r="AA1482">
        <v>411501.96</v>
      </c>
      <c r="AB1482">
        <v>0.14374901154799999</v>
      </c>
      <c r="AC1482">
        <v>0</v>
      </c>
      <c r="AD1482" s="55">
        <v>44516.209247685183</v>
      </c>
      <c r="AE1482" s="55">
        <v>44516.336430868054</v>
      </c>
      <c r="AF1482">
        <v>4761149</v>
      </c>
      <c r="AG1482" t="s">
        <v>2276</v>
      </c>
      <c r="AH1482" t="s">
        <v>2277</v>
      </c>
      <c r="AI1482" t="s">
        <v>120</v>
      </c>
      <c r="AJ1482" t="s">
        <v>120</v>
      </c>
      <c r="AK1482" s="55">
        <v>44516.151192129626</v>
      </c>
      <c r="AL1482" s="55">
        <v>44516.250243055554</v>
      </c>
      <c r="AM1482" t="s">
        <v>1</v>
      </c>
      <c r="AN1482" t="s">
        <v>2278</v>
      </c>
      <c r="AO1482" t="s">
        <v>32</v>
      </c>
      <c r="AP1482" t="s">
        <v>272</v>
      </c>
      <c r="AQ1482">
        <v>3</v>
      </c>
      <c r="AR1482" t="s">
        <v>158</v>
      </c>
      <c r="AS1482" t="s">
        <v>2276</v>
      </c>
      <c r="AT1482" s="53">
        <v>36161</v>
      </c>
      <c r="AU1482" t="s">
        <v>238</v>
      </c>
      <c r="AV1482" t="s">
        <v>239</v>
      </c>
      <c r="AW1482" t="s">
        <v>1</v>
      </c>
      <c r="AX1482" s="53">
        <v>44249</v>
      </c>
      <c r="AY1482" t="s">
        <v>123</v>
      </c>
      <c r="AZ1482" t="s">
        <v>52</v>
      </c>
      <c r="BA1482" t="s">
        <v>53</v>
      </c>
      <c r="BB1482" t="s">
        <v>233</v>
      </c>
      <c r="BC1482" t="s">
        <v>120</v>
      </c>
      <c r="BD1482" t="s">
        <v>124</v>
      </c>
      <c r="BE1482" t="s">
        <v>120</v>
      </c>
    </row>
    <row r="1483" spans="1:57" hidden="1" x14ac:dyDescent="0.3">
      <c r="A1483" s="55">
        <v>44515</v>
      </c>
      <c r="B1483" t="s">
        <v>4</v>
      </c>
      <c r="C1483" t="s">
        <v>32</v>
      </c>
      <c r="D1483" t="s">
        <v>33</v>
      </c>
      <c r="E1483">
        <v>3</v>
      </c>
      <c r="F1483" t="s">
        <v>52</v>
      </c>
      <c r="G1483" t="s">
        <v>53</v>
      </c>
      <c r="H1483" t="s">
        <v>116</v>
      </c>
      <c r="I1483" t="s">
        <v>69</v>
      </c>
      <c r="J1483" s="55">
        <v>44514</v>
      </c>
      <c r="K1483" s="55">
        <v>44515</v>
      </c>
      <c r="L1483">
        <v>4</v>
      </c>
      <c r="M1483" t="s">
        <v>117</v>
      </c>
      <c r="N1483">
        <v>0</v>
      </c>
      <c r="O1483">
        <v>12697140</v>
      </c>
      <c r="P1483" t="s">
        <v>118</v>
      </c>
      <c r="Q1483">
        <v>4762437</v>
      </c>
      <c r="R1483">
        <v>0</v>
      </c>
      <c r="S1483">
        <v>2.7121692999999999E-5</v>
      </c>
      <c r="T1483" s="19">
        <v>737.15824033173499</v>
      </c>
      <c r="U1483" s="19">
        <v>732.71648125557294</v>
      </c>
      <c r="V1483" s="19">
        <f t="shared" si="23"/>
        <v>-4.4417590761620431</v>
      </c>
      <c r="W1483">
        <v>0</v>
      </c>
      <c r="X1483">
        <v>0</v>
      </c>
      <c r="Y1483">
        <v>0</v>
      </c>
      <c r="Z1483">
        <v>-4.4417590761619996</v>
      </c>
      <c r="AA1483">
        <v>737.15824033173499</v>
      </c>
      <c r="AB1483">
        <v>-0.60255164130899996</v>
      </c>
      <c r="AC1483">
        <v>0</v>
      </c>
      <c r="AD1483" s="55">
        <v>44516.209247685183</v>
      </c>
      <c r="AE1483" s="55">
        <v>44516.336430868054</v>
      </c>
      <c r="AF1483">
        <v>4762437</v>
      </c>
      <c r="AG1483" t="s">
        <v>494</v>
      </c>
      <c r="AH1483" t="s">
        <v>495</v>
      </c>
      <c r="AI1483" t="s">
        <v>120</v>
      </c>
      <c r="AJ1483" t="s">
        <v>120</v>
      </c>
      <c r="AK1483" s="55">
        <v>44516.093807870369</v>
      </c>
      <c r="AL1483" s="55">
        <v>44516.250243055554</v>
      </c>
      <c r="AM1483" t="s">
        <v>4</v>
      </c>
      <c r="AN1483">
        <v>5330047</v>
      </c>
      <c r="AO1483" t="s">
        <v>32</v>
      </c>
      <c r="AP1483" t="s">
        <v>33</v>
      </c>
      <c r="AQ1483">
        <v>3</v>
      </c>
      <c r="AR1483" t="s">
        <v>197</v>
      </c>
      <c r="AS1483" t="s">
        <v>494</v>
      </c>
      <c r="AT1483" s="53">
        <v>36161</v>
      </c>
      <c r="AU1483" t="s">
        <v>248</v>
      </c>
      <c r="AV1483" t="s">
        <v>197</v>
      </c>
      <c r="AW1483" t="s">
        <v>4</v>
      </c>
      <c r="AX1483" s="53">
        <v>44249</v>
      </c>
      <c r="AY1483" t="s">
        <v>123</v>
      </c>
      <c r="AZ1483" t="s">
        <v>52</v>
      </c>
      <c r="BA1483" t="s">
        <v>53</v>
      </c>
      <c r="BB1483" t="s">
        <v>233</v>
      </c>
      <c r="BC1483" t="s">
        <v>120</v>
      </c>
      <c r="BD1483" t="s">
        <v>124</v>
      </c>
      <c r="BE1483" t="s">
        <v>120</v>
      </c>
    </row>
    <row r="1484" spans="1:57" hidden="1" x14ac:dyDescent="0.3">
      <c r="A1484" s="55">
        <v>44515</v>
      </c>
      <c r="B1484" t="s">
        <v>13</v>
      </c>
      <c r="C1484" t="s">
        <v>32</v>
      </c>
      <c r="D1484" t="s">
        <v>33</v>
      </c>
      <c r="E1484">
        <v>3</v>
      </c>
      <c r="F1484" t="s">
        <v>52</v>
      </c>
      <c r="G1484" t="s">
        <v>53</v>
      </c>
      <c r="H1484" t="s">
        <v>116</v>
      </c>
      <c r="I1484" t="s">
        <v>69</v>
      </c>
      <c r="J1484" s="55">
        <v>44514</v>
      </c>
      <c r="K1484" s="55">
        <v>44515</v>
      </c>
      <c r="L1484">
        <v>4</v>
      </c>
      <c r="M1484" t="s">
        <v>117</v>
      </c>
      <c r="N1484">
        <v>0</v>
      </c>
      <c r="O1484">
        <v>12697140</v>
      </c>
      <c r="P1484" t="s">
        <v>118</v>
      </c>
      <c r="Q1484">
        <v>4769690</v>
      </c>
      <c r="R1484">
        <v>0</v>
      </c>
      <c r="S1484">
        <v>0.195427154549</v>
      </c>
      <c r="T1484" s="19">
        <v>5311642.58</v>
      </c>
      <c r="U1484" s="19">
        <v>4862329.84</v>
      </c>
      <c r="V1484" s="19">
        <f t="shared" si="23"/>
        <v>-449312.74000000022</v>
      </c>
      <c r="W1484">
        <v>-383161.48</v>
      </c>
      <c r="X1484">
        <v>0</v>
      </c>
      <c r="Y1484">
        <v>-383161.48</v>
      </c>
      <c r="Z1484">
        <v>-66151.260000000198</v>
      </c>
      <c r="AA1484">
        <v>5311642.58</v>
      </c>
      <c r="AB1484">
        <v>-1.2454011918850001</v>
      </c>
      <c r="AC1484">
        <v>-0.85509805744</v>
      </c>
      <c r="AD1484" s="55">
        <v>44516.209247685183</v>
      </c>
      <c r="AE1484" s="55">
        <v>44516.336430868054</v>
      </c>
      <c r="AF1484">
        <v>4769690</v>
      </c>
      <c r="AG1484" t="s">
        <v>2279</v>
      </c>
      <c r="AH1484" t="s">
        <v>2280</v>
      </c>
      <c r="AI1484" t="s">
        <v>120</v>
      </c>
      <c r="AJ1484" t="s">
        <v>120</v>
      </c>
      <c r="AK1484" s="55">
        <v>44516.151273148149</v>
      </c>
      <c r="AL1484" s="55">
        <v>44516.250254629631</v>
      </c>
      <c r="AM1484" t="s">
        <v>13</v>
      </c>
      <c r="AN1484">
        <v>369604301</v>
      </c>
      <c r="AO1484" t="s">
        <v>32</v>
      </c>
      <c r="AP1484" t="s">
        <v>33</v>
      </c>
      <c r="AQ1484">
        <v>3</v>
      </c>
      <c r="AR1484" t="s">
        <v>122</v>
      </c>
      <c r="AS1484" t="s">
        <v>2279</v>
      </c>
      <c r="AT1484" s="53">
        <v>36161</v>
      </c>
      <c r="AU1484" t="s">
        <v>232</v>
      </c>
      <c r="AV1484" t="s">
        <v>122</v>
      </c>
      <c r="AW1484" t="s">
        <v>13</v>
      </c>
      <c r="AX1484" s="53">
        <v>44249</v>
      </c>
      <c r="AY1484" t="s">
        <v>123</v>
      </c>
      <c r="AZ1484" t="s">
        <v>52</v>
      </c>
      <c r="BA1484" t="s">
        <v>53</v>
      </c>
      <c r="BB1484" t="s">
        <v>233</v>
      </c>
      <c r="BC1484" t="s">
        <v>120</v>
      </c>
      <c r="BD1484" t="s">
        <v>124</v>
      </c>
      <c r="BE1484" t="s">
        <v>120</v>
      </c>
    </row>
    <row r="1485" spans="1:57" hidden="1" x14ac:dyDescent="0.3">
      <c r="A1485" s="55">
        <v>44515</v>
      </c>
      <c r="B1485" t="s">
        <v>13</v>
      </c>
      <c r="C1485" t="s">
        <v>32</v>
      </c>
      <c r="D1485" t="s">
        <v>33</v>
      </c>
      <c r="E1485">
        <v>3</v>
      </c>
      <c r="F1485" t="s">
        <v>52</v>
      </c>
      <c r="G1485" t="s">
        <v>53</v>
      </c>
      <c r="H1485" t="s">
        <v>116</v>
      </c>
      <c r="I1485" t="s">
        <v>69</v>
      </c>
      <c r="J1485" s="55">
        <v>44514</v>
      </c>
      <c r="K1485" s="55">
        <v>44515</v>
      </c>
      <c r="L1485">
        <v>4</v>
      </c>
      <c r="M1485" t="s">
        <v>117</v>
      </c>
      <c r="N1485">
        <v>0</v>
      </c>
      <c r="O1485">
        <v>12697140</v>
      </c>
      <c r="P1485" t="s">
        <v>118</v>
      </c>
      <c r="Q1485">
        <v>4769697</v>
      </c>
      <c r="R1485">
        <v>0</v>
      </c>
      <c r="S1485">
        <v>3.2802644838000002E-2</v>
      </c>
      <c r="T1485" s="19">
        <v>891564.56</v>
      </c>
      <c r="U1485" s="19">
        <v>765026.08</v>
      </c>
      <c r="V1485" s="19">
        <f t="shared" si="23"/>
        <v>-126538.4800000001</v>
      </c>
      <c r="W1485">
        <v>-122554.09</v>
      </c>
      <c r="X1485">
        <v>0</v>
      </c>
      <c r="Y1485">
        <v>-122554.09</v>
      </c>
      <c r="Z1485">
        <v>-3984.3900000000999</v>
      </c>
      <c r="AA1485">
        <v>891564.56</v>
      </c>
      <c r="AB1485">
        <v>-0.44689865196099998</v>
      </c>
      <c r="AC1485">
        <v>-5.3440213760999999E-2</v>
      </c>
      <c r="AD1485" s="55">
        <v>44516.209247685183</v>
      </c>
      <c r="AE1485" s="55">
        <v>44516.336430868054</v>
      </c>
      <c r="AF1485">
        <v>4769697</v>
      </c>
      <c r="AG1485" t="s">
        <v>2281</v>
      </c>
      <c r="AH1485" t="s">
        <v>2282</v>
      </c>
      <c r="AI1485" t="s">
        <v>120</v>
      </c>
      <c r="AJ1485" t="s">
        <v>120</v>
      </c>
      <c r="AK1485" s="55">
        <v>44516.151261574072</v>
      </c>
      <c r="AL1485" s="55">
        <v>44516.250254629631</v>
      </c>
      <c r="AM1485" t="s">
        <v>13</v>
      </c>
      <c r="AN1485">
        <v>70830104</v>
      </c>
      <c r="AO1485" t="s">
        <v>32</v>
      </c>
      <c r="AP1485" t="s">
        <v>33</v>
      </c>
      <c r="AQ1485">
        <v>3</v>
      </c>
      <c r="AR1485" t="s">
        <v>122</v>
      </c>
      <c r="AS1485" t="s">
        <v>2281</v>
      </c>
      <c r="AT1485" s="53">
        <v>36161</v>
      </c>
      <c r="AU1485" t="s">
        <v>232</v>
      </c>
      <c r="AV1485" t="s">
        <v>122</v>
      </c>
      <c r="AW1485" t="s">
        <v>13</v>
      </c>
      <c r="AX1485" s="53">
        <v>44249</v>
      </c>
      <c r="AY1485" t="s">
        <v>123</v>
      </c>
      <c r="AZ1485" t="s">
        <v>52</v>
      </c>
      <c r="BA1485" t="s">
        <v>53</v>
      </c>
      <c r="BB1485" t="s">
        <v>233</v>
      </c>
      <c r="BC1485" t="s">
        <v>120</v>
      </c>
      <c r="BD1485" t="s">
        <v>124</v>
      </c>
      <c r="BE1485" t="s">
        <v>120</v>
      </c>
    </row>
    <row r="1486" spans="1:57" hidden="1" x14ac:dyDescent="0.3">
      <c r="A1486" s="55">
        <v>44515</v>
      </c>
      <c r="B1486" t="s">
        <v>4</v>
      </c>
      <c r="C1486" t="s">
        <v>32</v>
      </c>
      <c r="D1486" t="s">
        <v>420</v>
      </c>
      <c r="E1486">
        <v>3</v>
      </c>
      <c r="F1486" t="s">
        <v>52</v>
      </c>
      <c r="G1486" t="s">
        <v>53</v>
      </c>
      <c r="H1486" t="s">
        <v>116</v>
      </c>
      <c r="I1486" t="s">
        <v>69</v>
      </c>
      <c r="J1486" s="55">
        <v>44514</v>
      </c>
      <c r="K1486" s="55">
        <v>44515</v>
      </c>
      <c r="L1486">
        <v>4</v>
      </c>
      <c r="M1486" t="s">
        <v>117</v>
      </c>
      <c r="N1486">
        <v>0</v>
      </c>
      <c r="O1486">
        <v>12697140</v>
      </c>
      <c r="P1486" t="s">
        <v>118</v>
      </c>
      <c r="Q1486">
        <v>4774386</v>
      </c>
      <c r="R1486">
        <v>0</v>
      </c>
      <c r="S1486">
        <v>7.216313163E-3</v>
      </c>
      <c r="T1486" s="19">
        <v>196136.9</v>
      </c>
      <c r="U1486" s="19">
        <v>195502.45</v>
      </c>
      <c r="V1486" s="19">
        <f t="shared" si="23"/>
        <v>-634.44999999998254</v>
      </c>
      <c r="W1486">
        <v>0</v>
      </c>
      <c r="X1486">
        <v>0</v>
      </c>
      <c r="Y1486">
        <v>0</v>
      </c>
      <c r="Z1486">
        <v>-634.44999999998299</v>
      </c>
      <c r="AA1486">
        <v>196136.9</v>
      </c>
      <c r="AB1486">
        <v>-0.323473043573</v>
      </c>
      <c r="AC1486">
        <v>0.280767430978</v>
      </c>
      <c r="AD1486" s="55">
        <v>44516.209247685183</v>
      </c>
      <c r="AE1486" s="55">
        <v>44516.336430868054</v>
      </c>
      <c r="AF1486">
        <v>4774386</v>
      </c>
      <c r="AG1486" t="s">
        <v>2283</v>
      </c>
      <c r="AH1486" t="s">
        <v>2284</v>
      </c>
      <c r="AI1486" t="s">
        <v>120</v>
      </c>
      <c r="AJ1486">
        <v>0</v>
      </c>
      <c r="AK1486" s="55">
        <v>44516.151192129626</v>
      </c>
      <c r="AL1486" s="55">
        <v>44516.250243055554</v>
      </c>
      <c r="AM1486" t="s">
        <v>4</v>
      </c>
      <c r="AN1486" t="s">
        <v>2285</v>
      </c>
      <c r="AO1486" t="s">
        <v>32</v>
      </c>
      <c r="AP1486" t="s">
        <v>420</v>
      </c>
      <c r="AQ1486">
        <v>3</v>
      </c>
      <c r="AR1486" t="s">
        <v>206</v>
      </c>
      <c r="AS1486" t="s">
        <v>2283</v>
      </c>
      <c r="AT1486" s="53">
        <v>36161</v>
      </c>
      <c r="AU1486" t="s">
        <v>243</v>
      </c>
      <c r="AV1486" t="s">
        <v>206</v>
      </c>
      <c r="AW1486" t="s">
        <v>4</v>
      </c>
      <c r="AX1486" s="53">
        <v>44249</v>
      </c>
      <c r="AY1486" t="s">
        <v>123</v>
      </c>
      <c r="AZ1486" t="s">
        <v>52</v>
      </c>
      <c r="BA1486" t="s">
        <v>53</v>
      </c>
      <c r="BB1486" t="s">
        <v>233</v>
      </c>
      <c r="BC1486" t="s">
        <v>120</v>
      </c>
      <c r="BD1486" t="s">
        <v>124</v>
      </c>
      <c r="BE1486" t="s">
        <v>120</v>
      </c>
    </row>
    <row r="1487" spans="1:57" hidden="1" x14ac:dyDescent="0.3">
      <c r="A1487" s="55">
        <v>44515</v>
      </c>
      <c r="B1487" t="s">
        <v>4</v>
      </c>
      <c r="C1487" t="s">
        <v>32</v>
      </c>
      <c r="D1487" t="s">
        <v>33</v>
      </c>
      <c r="E1487">
        <v>3</v>
      </c>
      <c r="F1487" t="s">
        <v>52</v>
      </c>
      <c r="G1487" t="s">
        <v>53</v>
      </c>
      <c r="H1487" t="s">
        <v>116</v>
      </c>
      <c r="I1487" t="s">
        <v>69</v>
      </c>
      <c r="J1487" s="55">
        <v>44514</v>
      </c>
      <c r="K1487" s="55">
        <v>44515</v>
      </c>
      <c r="L1487">
        <v>4</v>
      </c>
      <c r="M1487" t="s">
        <v>117</v>
      </c>
      <c r="N1487">
        <v>0</v>
      </c>
      <c r="O1487">
        <v>12697140</v>
      </c>
      <c r="P1487" t="s">
        <v>118</v>
      </c>
      <c r="Q1487">
        <v>4782449</v>
      </c>
      <c r="R1487">
        <v>0</v>
      </c>
      <c r="S1487">
        <v>5.3984985685E-2</v>
      </c>
      <c r="T1487" s="19">
        <v>1467293.27</v>
      </c>
      <c r="U1487" s="19">
        <v>1338608.1000000001</v>
      </c>
      <c r="V1487" s="19">
        <f t="shared" si="23"/>
        <v>-128685.16999999993</v>
      </c>
      <c r="W1487">
        <v>-124491.53</v>
      </c>
      <c r="X1487">
        <v>0</v>
      </c>
      <c r="Y1487">
        <v>-124491.53</v>
      </c>
      <c r="Z1487">
        <v>-4193.6399999999303</v>
      </c>
      <c r="AA1487">
        <v>1467293.27</v>
      </c>
      <c r="AB1487">
        <v>-0.28580789442299998</v>
      </c>
      <c r="AC1487">
        <v>0.10828789109299999</v>
      </c>
      <c r="AD1487" s="55">
        <v>44516.209247685183</v>
      </c>
      <c r="AE1487" s="55">
        <v>44516.336430868054</v>
      </c>
      <c r="AF1487">
        <v>4782449</v>
      </c>
      <c r="AG1487" t="s">
        <v>2286</v>
      </c>
      <c r="AH1487" t="s">
        <v>2287</v>
      </c>
      <c r="AI1487" t="s">
        <v>120</v>
      </c>
      <c r="AJ1487" t="s">
        <v>120</v>
      </c>
      <c r="AK1487" s="55">
        <v>44516.151261574072</v>
      </c>
      <c r="AL1487" s="55">
        <v>44516.250254629631</v>
      </c>
      <c r="AM1487" t="s">
        <v>13</v>
      </c>
      <c r="AN1487" t="s">
        <v>2288</v>
      </c>
      <c r="AO1487" t="s">
        <v>32</v>
      </c>
      <c r="AP1487" t="s">
        <v>33</v>
      </c>
      <c r="AQ1487">
        <v>3</v>
      </c>
      <c r="AR1487" t="s">
        <v>196</v>
      </c>
      <c r="AS1487" t="s">
        <v>2286</v>
      </c>
      <c r="AT1487" s="53">
        <v>36161</v>
      </c>
      <c r="AU1487" t="s">
        <v>254</v>
      </c>
      <c r="AV1487" t="s">
        <v>196</v>
      </c>
      <c r="AW1487" t="s">
        <v>4</v>
      </c>
      <c r="AX1487" s="53">
        <v>44249</v>
      </c>
      <c r="AY1487" t="s">
        <v>123</v>
      </c>
      <c r="AZ1487" t="s">
        <v>52</v>
      </c>
      <c r="BA1487" t="s">
        <v>53</v>
      </c>
      <c r="BB1487" t="s">
        <v>233</v>
      </c>
      <c r="BC1487" t="s">
        <v>120</v>
      </c>
      <c r="BD1487" t="s">
        <v>124</v>
      </c>
      <c r="BE1487" t="s">
        <v>120</v>
      </c>
    </row>
    <row r="1488" spans="1:57" hidden="1" x14ac:dyDescent="0.3">
      <c r="A1488" s="55">
        <v>44515</v>
      </c>
      <c r="B1488" t="s">
        <v>5</v>
      </c>
      <c r="C1488" t="s">
        <v>32</v>
      </c>
      <c r="D1488" t="s">
        <v>33</v>
      </c>
      <c r="E1488">
        <v>3</v>
      </c>
      <c r="F1488" t="s">
        <v>52</v>
      </c>
      <c r="G1488" t="s">
        <v>53</v>
      </c>
      <c r="H1488" t="s">
        <v>116</v>
      </c>
      <c r="I1488" t="s">
        <v>69</v>
      </c>
      <c r="J1488" s="55">
        <v>44514</v>
      </c>
      <c r="K1488" s="55">
        <v>44515</v>
      </c>
      <c r="L1488">
        <v>4</v>
      </c>
      <c r="M1488" t="s">
        <v>117</v>
      </c>
      <c r="N1488">
        <v>0</v>
      </c>
      <c r="O1488">
        <v>12697140</v>
      </c>
      <c r="P1488" t="s">
        <v>118</v>
      </c>
      <c r="Q1488">
        <v>4786385</v>
      </c>
      <c r="R1488">
        <v>0</v>
      </c>
      <c r="S1488">
        <v>1.1591606422E-2</v>
      </c>
      <c r="T1488" s="19">
        <v>315055.86</v>
      </c>
      <c r="U1488" s="19">
        <v>313735.23</v>
      </c>
      <c r="V1488" s="19">
        <f t="shared" si="23"/>
        <v>-1320.6300000000047</v>
      </c>
      <c r="W1488">
        <v>0</v>
      </c>
      <c r="X1488">
        <v>0</v>
      </c>
      <c r="Y1488">
        <v>0</v>
      </c>
      <c r="Z1488">
        <v>-1320.63</v>
      </c>
      <c r="AA1488">
        <v>315055.86</v>
      </c>
      <c r="AB1488">
        <v>-0.41917328565200002</v>
      </c>
      <c r="AC1488">
        <v>-0.30099560083400001</v>
      </c>
      <c r="AD1488" s="55">
        <v>44516.209247685183</v>
      </c>
      <c r="AE1488" s="55">
        <v>44516.336430868054</v>
      </c>
      <c r="AF1488">
        <v>4786385</v>
      </c>
      <c r="AG1488" t="s">
        <v>2289</v>
      </c>
      <c r="AH1488" t="s">
        <v>2290</v>
      </c>
      <c r="AI1488" t="s">
        <v>120</v>
      </c>
      <c r="AJ1488" t="s">
        <v>120</v>
      </c>
      <c r="AK1488" s="55">
        <v>44516.151203703703</v>
      </c>
      <c r="AL1488" s="55">
        <v>44516.250243055554</v>
      </c>
      <c r="AM1488" t="s">
        <v>5</v>
      </c>
      <c r="AN1488" t="s">
        <v>2291</v>
      </c>
      <c r="AO1488" t="s">
        <v>32</v>
      </c>
      <c r="AP1488" t="s">
        <v>33</v>
      </c>
      <c r="AQ1488">
        <v>3</v>
      </c>
      <c r="AR1488" t="s">
        <v>167</v>
      </c>
      <c r="AS1488" t="s">
        <v>2289</v>
      </c>
      <c r="AT1488" s="53">
        <v>36161</v>
      </c>
      <c r="AU1488" t="s">
        <v>241</v>
      </c>
      <c r="AV1488" t="s">
        <v>167</v>
      </c>
      <c r="AW1488" t="s">
        <v>5</v>
      </c>
      <c r="AX1488" s="53">
        <v>44249</v>
      </c>
      <c r="AY1488" t="s">
        <v>123</v>
      </c>
      <c r="AZ1488" t="s">
        <v>52</v>
      </c>
      <c r="BA1488" t="s">
        <v>53</v>
      </c>
      <c r="BB1488" t="s">
        <v>233</v>
      </c>
      <c r="BC1488" t="s">
        <v>120</v>
      </c>
      <c r="BD1488" t="s">
        <v>124</v>
      </c>
      <c r="BE1488" t="s">
        <v>120</v>
      </c>
    </row>
    <row r="1489" spans="1:57" hidden="1" x14ac:dyDescent="0.3">
      <c r="A1489" s="55">
        <v>44515</v>
      </c>
      <c r="B1489" t="s">
        <v>13</v>
      </c>
      <c r="C1489" t="s">
        <v>179</v>
      </c>
      <c r="D1489" t="s">
        <v>180</v>
      </c>
      <c r="E1489">
        <v>3</v>
      </c>
      <c r="F1489" t="s">
        <v>52</v>
      </c>
      <c r="G1489" t="s">
        <v>53</v>
      </c>
      <c r="H1489" t="s">
        <v>116</v>
      </c>
      <c r="I1489" t="s">
        <v>69</v>
      </c>
      <c r="J1489" s="55">
        <v>44514</v>
      </c>
      <c r="K1489" s="55">
        <v>44515</v>
      </c>
      <c r="L1489">
        <v>4</v>
      </c>
      <c r="M1489" t="s">
        <v>117</v>
      </c>
      <c r="N1489">
        <v>0</v>
      </c>
      <c r="O1489">
        <v>12697140</v>
      </c>
      <c r="P1489" t="s">
        <v>118</v>
      </c>
      <c r="Q1489">
        <v>4789430</v>
      </c>
      <c r="R1489">
        <v>0</v>
      </c>
      <c r="S1489">
        <v>0.40039134002600002</v>
      </c>
      <c r="T1489" s="19">
        <v>10882498.367500899</v>
      </c>
      <c r="U1489" s="19">
        <v>10841395.0675021</v>
      </c>
      <c r="V1489" s="19">
        <f t="shared" si="23"/>
        <v>-41103.299998799339</v>
      </c>
      <c r="W1489">
        <v>0</v>
      </c>
      <c r="X1489">
        <v>0</v>
      </c>
      <c r="Y1489">
        <v>0</v>
      </c>
      <c r="Z1489">
        <v>-41103.299998799303</v>
      </c>
      <c r="AA1489">
        <v>10882498.367500899</v>
      </c>
      <c r="AB1489">
        <v>-0.37770095258199998</v>
      </c>
      <c r="AC1489">
        <v>1.6031635761000002E-2</v>
      </c>
      <c r="AD1489" s="55">
        <v>44516.209247685183</v>
      </c>
      <c r="AE1489" s="55">
        <v>44516.336430868054</v>
      </c>
      <c r="AF1489">
        <v>4789430</v>
      </c>
      <c r="AG1489" t="s">
        <v>191</v>
      </c>
      <c r="AH1489" t="s">
        <v>192</v>
      </c>
      <c r="AI1489" s="55">
        <v>44547</v>
      </c>
      <c r="AJ1489" t="s">
        <v>120</v>
      </c>
      <c r="AK1489" s="55">
        <v>44516.093807870369</v>
      </c>
      <c r="AL1489" s="55">
        <v>44516.250243055554</v>
      </c>
      <c r="AM1489" t="s">
        <v>13</v>
      </c>
      <c r="AN1489" t="s">
        <v>193</v>
      </c>
      <c r="AO1489" t="s">
        <v>179</v>
      </c>
      <c r="AP1489" t="s">
        <v>180</v>
      </c>
      <c r="AQ1489">
        <v>3</v>
      </c>
      <c r="AR1489" t="s">
        <v>122</v>
      </c>
      <c r="AS1489" t="s">
        <v>191</v>
      </c>
      <c r="AT1489" s="53">
        <v>36161</v>
      </c>
      <c r="AU1489" t="s">
        <v>232</v>
      </c>
      <c r="AV1489" t="s">
        <v>122</v>
      </c>
      <c r="AW1489" t="s">
        <v>13</v>
      </c>
      <c r="AX1489" s="53">
        <v>44249</v>
      </c>
      <c r="AY1489" t="s">
        <v>123</v>
      </c>
      <c r="AZ1489" t="s">
        <v>52</v>
      </c>
      <c r="BA1489" t="s">
        <v>53</v>
      </c>
      <c r="BB1489" t="s">
        <v>233</v>
      </c>
      <c r="BC1489" t="s">
        <v>120</v>
      </c>
      <c r="BD1489" t="s">
        <v>124</v>
      </c>
      <c r="BE1489" t="s">
        <v>120</v>
      </c>
    </row>
    <row r="1490" spans="1:57" hidden="1" x14ac:dyDescent="0.3">
      <c r="A1490" s="55">
        <v>44515</v>
      </c>
      <c r="B1490" t="s">
        <v>13</v>
      </c>
      <c r="C1490" t="s">
        <v>183</v>
      </c>
      <c r="D1490" t="s">
        <v>184</v>
      </c>
      <c r="E1490" t="s">
        <v>120</v>
      </c>
      <c r="F1490" t="s">
        <v>52</v>
      </c>
      <c r="G1490" t="s">
        <v>53</v>
      </c>
      <c r="H1490" t="s">
        <v>116</v>
      </c>
      <c r="I1490" t="s">
        <v>69</v>
      </c>
      <c r="J1490" s="55">
        <v>44514</v>
      </c>
      <c r="K1490" s="55">
        <v>44515</v>
      </c>
      <c r="L1490">
        <v>4</v>
      </c>
      <c r="M1490" t="s">
        <v>117</v>
      </c>
      <c r="N1490">
        <v>0</v>
      </c>
      <c r="O1490">
        <v>12697140</v>
      </c>
      <c r="P1490" t="s">
        <v>118</v>
      </c>
      <c r="Q1490">
        <v>4789431</v>
      </c>
      <c r="R1490">
        <v>0</v>
      </c>
      <c r="S1490">
        <v>-0.40038907730500001</v>
      </c>
      <c r="T1490" s="19">
        <v>-10800761.467500901</v>
      </c>
      <c r="U1490" s="19">
        <v>-10841594.777502101</v>
      </c>
      <c r="V1490" s="19">
        <f t="shared" si="23"/>
        <v>-40833.310001200065</v>
      </c>
      <c r="W1490">
        <v>0</v>
      </c>
      <c r="X1490">
        <v>-81675.399999999994</v>
      </c>
      <c r="Y1490">
        <v>-81675.399999999994</v>
      </c>
      <c r="Z1490">
        <v>40842.0899987999</v>
      </c>
      <c r="AA1490">
        <v>-10882436.867500899</v>
      </c>
      <c r="AB1490">
        <v>-0.37530279749000001</v>
      </c>
      <c r="AC1490">
        <v>0</v>
      </c>
      <c r="AD1490" s="55">
        <v>44516.209247685183</v>
      </c>
      <c r="AE1490" s="55">
        <v>44516.336430868054</v>
      </c>
      <c r="AF1490">
        <v>4789431</v>
      </c>
      <c r="AG1490" t="s">
        <v>194</v>
      </c>
      <c r="AH1490" t="s">
        <v>120</v>
      </c>
      <c r="AI1490" t="s">
        <v>120</v>
      </c>
      <c r="AJ1490" t="s">
        <v>120</v>
      </c>
      <c r="AK1490" s="55">
        <v>44516.093807870369</v>
      </c>
      <c r="AL1490" s="55">
        <v>44516.250243055554</v>
      </c>
      <c r="AM1490" t="s">
        <v>13</v>
      </c>
      <c r="AN1490" t="s">
        <v>195</v>
      </c>
      <c r="AO1490" t="s">
        <v>183</v>
      </c>
      <c r="AP1490" t="s">
        <v>184</v>
      </c>
      <c r="AQ1490" t="s">
        <v>120</v>
      </c>
      <c r="AR1490" t="s">
        <v>122</v>
      </c>
      <c r="AS1490" t="s">
        <v>194</v>
      </c>
      <c r="AT1490" s="53">
        <v>36161</v>
      </c>
      <c r="AU1490" t="s">
        <v>232</v>
      </c>
      <c r="AV1490" t="s">
        <v>122</v>
      </c>
      <c r="AW1490" t="s">
        <v>13</v>
      </c>
      <c r="AX1490" s="53">
        <v>44249</v>
      </c>
      <c r="AY1490" t="s">
        <v>123</v>
      </c>
      <c r="AZ1490" t="s">
        <v>52</v>
      </c>
      <c r="BA1490" t="s">
        <v>53</v>
      </c>
      <c r="BB1490" t="s">
        <v>233</v>
      </c>
      <c r="BC1490" t="s">
        <v>120</v>
      </c>
      <c r="BD1490" t="s">
        <v>124</v>
      </c>
      <c r="BE1490" t="s">
        <v>120</v>
      </c>
    </row>
    <row r="1491" spans="1:57" hidden="1" x14ac:dyDescent="0.3">
      <c r="A1491" s="55">
        <v>44515</v>
      </c>
      <c r="B1491" t="s">
        <v>13</v>
      </c>
      <c r="C1491" t="s">
        <v>179</v>
      </c>
      <c r="D1491" t="s">
        <v>180</v>
      </c>
      <c r="E1491">
        <v>3</v>
      </c>
      <c r="F1491" t="s">
        <v>52</v>
      </c>
      <c r="G1491" t="s">
        <v>53</v>
      </c>
      <c r="H1491" t="s">
        <v>116</v>
      </c>
      <c r="I1491" t="s">
        <v>69</v>
      </c>
      <c r="J1491" s="55">
        <v>44514</v>
      </c>
      <c r="K1491" s="55">
        <v>44515</v>
      </c>
      <c r="L1491">
        <v>4</v>
      </c>
      <c r="M1491" t="s">
        <v>117</v>
      </c>
      <c r="N1491">
        <v>0</v>
      </c>
      <c r="O1491">
        <v>12697140</v>
      </c>
      <c r="P1491" t="s">
        <v>118</v>
      </c>
      <c r="Q1491">
        <v>4789455</v>
      </c>
      <c r="R1491">
        <v>0</v>
      </c>
      <c r="S1491">
        <v>0.18060948941900001</v>
      </c>
      <c r="T1491" s="19">
        <v>5650843.6180004803</v>
      </c>
      <c r="U1491" s="19">
        <v>4878486.87975094</v>
      </c>
      <c r="V1491" s="19">
        <f t="shared" si="23"/>
        <v>-772356.73824954033</v>
      </c>
      <c r="W1491">
        <v>0</v>
      </c>
      <c r="X1491">
        <v>-741940.05973081896</v>
      </c>
      <c r="Y1491">
        <v>-741940.05973081896</v>
      </c>
      <c r="Z1491">
        <v>-30416.678518721401</v>
      </c>
      <c r="AA1491">
        <v>4908903.55826966</v>
      </c>
      <c r="AB1491">
        <v>-0.61962265417700002</v>
      </c>
      <c r="AC1491">
        <v>-0.16721105031</v>
      </c>
      <c r="AD1491" s="55">
        <v>44516.209247685183</v>
      </c>
      <c r="AE1491" s="55">
        <v>44516.336430868054</v>
      </c>
      <c r="AF1491">
        <v>4789455</v>
      </c>
      <c r="AG1491" t="s">
        <v>2292</v>
      </c>
      <c r="AH1491" t="s">
        <v>2293</v>
      </c>
      <c r="AI1491" s="55">
        <v>44547</v>
      </c>
      <c r="AJ1491" t="s">
        <v>120</v>
      </c>
      <c r="AK1491" s="55">
        <v>44516.093807870369</v>
      </c>
      <c r="AL1491" s="55">
        <v>44516.250243055554</v>
      </c>
      <c r="AM1491" t="s">
        <v>13</v>
      </c>
      <c r="AN1491" t="s">
        <v>2294</v>
      </c>
      <c r="AO1491" t="s">
        <v>179</v>
      </c>
      <c r="AP1491" t="s">
        <v>180</v>
      </c>
      <c r="AQ1491">
        <v>3</v>
      </c>
      <c r="AR1491" t="s">
        <v>122</v>
      </c>
      <c r="AS1491" t="s">
        <v>2292</v>
      </c>
      <c r="AT1491" s="53">
        <v>36161</v>
      </c>
      <c r="AU1491" t="s">
        <v>232</v>
      </c>
      <c r="AV1491" t="s">
        <v>122</v>
      </c>
      <c r="AW1491" t="s">
        <v>13</v>
      </c>
      <c r="AX1491" s="53">
        <v>44249</v>
      </c>
      <c r="AY1491" t="s">
        <v>123</v>
      </c>
      <c r="AZ1491" t="s">
        <v>52</v>
      </c>
      <c r="BA1491" t="s">
        <v>53</v>
      </c>
      <c r="BB1491" t="s">
        <v>233</v>
      </c>
      <c r="BC1491" t="s">
        <v>120</v>
      </c>
      <c r="BD1491" t="s">
        <v>124</v>
      </c>
      <c r="BE1491" t="s">
        <v>120</v>
      </c>
    </row>
    <row r="1492" spans="1:57" hidden="1" x14ac:dyDescent="0.3">
      <c r="A1492" s="55">
        <v>44515</v>
      </c>
      <c r="B1492" t="s">
        <v>13</v>
      </c>
      <c r="C1492" t="s">
        <v>183</v>
      </c>
      <c r="D1492" t="s">
        <v>184</v>
      </c>
      <c r="E1492" t="s">
        <v>120</v>
      </c>
      <c r="F1492" t="s">
        <v>52</v>
      </c>
      <c r="G1492" t="s">
        <v>53</v>
      </c>
      <c r="H1492" t="s">
        <v>116</v>
      </c>
      <c r="I1492" t="s">
        <v>69</v>
      </c>
      <c r="J1492" s="55">
        <v>44514</v>
      </c>
      <c r="K1492" s="55">
        <v>44515</v>
      </c>
      <c r="L1492">
        <v>4</v>
      </c>
      <c r="M1492" t="s">
        <v>117</v>
      </c>
      <c r="N1492">
        <v>0</v>
      </c>
      <c r="O1492">
        <v>12697140</v>
      </c>
      <c r="P1492" t="s">
        <v>118</v>
      </c>
      <c r="Q1492">
        <v>4789456</v>
      </c>
      <c r="R1492">
        <v>0</v>
      </c>
      <c r="S1492">
        <v>-0.18060504123900001</v>
      </c>
      <c r="T1492" s="19">
        <v>-5620263.1380004799</v>
      </c>
      <c r="U1492" s="19">
        <v>-4886773.8997509396</v>
      </c>
      <c r="V1492" s="19">
        <f t="shared" si="23"/>
        <v>733489.23824954033</v>
      </c>
      <c r="W1492">
        <v>0</v>
      </c>
      <c r="X1492">
        <v>711480.479730819</v>
      </c>
      <c r="Y1492">
        <v>711480.479730819</v>
      </c>
      <c r="Z1492">
        <v>22008.758518721399</v>
      </c>
      <c r="AA1492">
        <v>-4908782.6582696596</v>
      </c>
      <c r="AB1492">
        <v>-0.44835471543299998</v>
      </c>
      <c r="AC1492">
        <v>3.8444999999999998E-8</v>
      </c>
      <c r="AD1492" s="55">
        <v>44516.209247685183</v>
      </c>
      <c r="AE1492" s="55">
        <v>44516.336430868054</v>
      </c>
      <c r="AF1492">
        <v>4789456</v>
      </c>
      <c r="AG1492" t="s">
        <v>2295</v>
      </c>
      <c r="AH1492" t="s">
        <v>120</v>
      </c>
      <c r="AI1492" t="s">
        <v>120</v>
      </c>
      <c r="AJ1492" t="s">
        <v>120</v>
      </c>
      <c r="AK1492" s="55">
        <v>44516.093807870369</v>
      </c>
      <c r="AL1492" s="55">
        <v>44516.250243055554</v>
      </c>
      <c r="AM1492" t="s">
        <v>13</v>
      </c>
      <c r="AN1492" t="s">
        <v>2296</v>
      </c>
      <c r="AO1492" t="s">
        <v>183</v>
      </c>
      <c r="AP1492" t="s">
        <v>184</v>
      </c>
      <c r="AQ1492" t="s">
        <v>120</v>
      </c>
      <c r="AR1492" t="s">
        <v>122</v>
      </c>
      <c r="AS1492" t="s">
        <v>2295</v>
      </c>
      <c r="AT1492" s="53">
        <v>36161</v>
      </c>
      <c r="AU1492" t="s">
        <v>232</v>
      </c>
      <c r="AV1492" t="s">
        <v>122</v>
      </c>
      <c r="AW1492" t="s">
        <v>13</v>
      </c>
      <c r="AX1492" s="53">
        <v>44249</v>
      </c>
      <c r="AY1492" t="s">
        <v>123</v>
      </c>
      <c r="AZ1492" t="s">
        <v>52</v>
      </c>
      <c r="BA1492" t="s">
        <v>53</v>
      </c>
      <c r="BB1492" t="s">
        <v>233</v>
      </c>
      <c r="BC1492" t="s">
        <v>120</v>
      </c>
      <c r="BD1492" t="s">
        <v>124</v>
      </c>
      <c r="BE1492" t="s">
        <v>120</v>
      </c>
    </row>
    <row r="1493" spans="1:57" hidden="1" x14ac:dyDescent="0.3">
      <c r="A1493" s="55">
        <v>44515</v>
      </c>
      <c r="B1493" t="s">
        <v>13</v>
      </c>
      <c r="C1493" t="s">
        <v>179</v>
      </c>
      <c r="D1493" t="s">
        <v>180</v>
      </c>
      <c r="E1493">
        <v>3</v>
      </c>
      <c r="F1493" t="s">
        <v>52</v>
      </c>
      <c r="G1493" t="s">
        <v>53</v>
      </c>
      <c r="H1493" t="s">
        <v>116</v>
      </c>
      <c r="I1493" t="s">
        <v>69</v>
      </c>
      <c r="J1493" s="55">
        <v>44514</v>
      </c>
      <c r="K1493" s="55">
        <v>44515</v>
      </c>
      <c r="L1493">
        <v>4</v>
      </c>
      <c r="M1493" t="s">
        <v>117</v>
      </c>
      <c r="N1493">
        <v>0</v>
      </c>
      <c r="O1493">
        <v>12697140</v>
      </c>
      <c r="P1493" t="s">
        <v>118</v>
      </c>
      <c r="Q1493">
        <v>4789467</v>
      </c>
      <c r="R1493">
        <v>0</v>
      </c>
      <c r="S1493">
        <v>1.6725991849000001E-2</v>
      </c>
      <c r="T1493" s="19">
        <v>454606.68300003803</v>
      </c>
      <c r="U1493" s="19">
        <v>451069.86750008701</v>
      </c>
      <c r="V1493" s="19">
        <f t="shared" si="23"/>
        <v>-3536.8154999510152</v>
      </c>
      <c r="W1493">
        <v>0</v>
      </c>
      <c r="X1493">
        <v>0</v>
      </c>
      <c r="Y1493">
        <v>0</v>
      </c>
      <c r="Z1493">
        <v>-3536.8154999510198</v>
      </c>
      <c r="AA1493">
        <v>454606.68300003803</v>
      </c>
      <c r="AB1493">
        <v>-0.77799461209200005</v>
      </c>
      <c r="AC1493">
        <v>-0.385844085798</v>
      </c>
      <c r="AD1493" s="55">
        <v>44516.209247685183</v>
      </c>
      <c r="AE1493" s="55">
        <v>44516.336430868054</v>
      </c>
      <c r="AF1493">
        <v>4789467</v>
      </c>
      <c r="AG1493" t="s">
        <v>2297</v>
      </c>
      <c r="AH1493" t="s">
        <v>2298</v>
      </c>
      <c r="AI1493" s="55">
        <v>44547</v>
      </c>
      <c r="AJ1493" t="s">
        <v>120</v>
      </c>
      <c r="AK1493" s="55">
        <v>44516.093807870369</v>
      </c>
      <c r="AL1493" s="55">
        <v>44516.250243055554</v>
      </c>
      <c r="AM1493" t="s">
        <v>13</v>
      </c>
      <c r="AN1493" t="s">
        <v>2299</v>
      </c>
      <c r="AO1493" t="s">
        <v>179</v>
      </c>
      <c r="AP1493" t="s">
        <v>180</v>
      </c>
      <c r="AQ1493">
        <v>3</v>
      </c>
      <c r="AR1493" t="s">
        <v>122</v>
      </c>
      <c r="AS1493" t="s">
        <v>2297</v>
      </c>
      <c r="AT1493" s="53">
        <v>36161</v>
      </c>
      <c r="AU1493" t="s">
        <v>232</v>
      </c>
      <c r="AV1493" t="s">
        <v>122</v>
      </c>
      <c r="AW1493" t="s">
        <v>13</v>
      </c>
      <c r="AX1493" s="53">
        <v>44249</v>
      </c>
      <c r="AY1493" t="s">
        <v>123</v>
      </c>
      <c r="AZ1493" t="s">
        <v>52</v>
      </c>
      <c r="BA1493" t="s">
        <v>53</v>
      </c>
      <c r="BB1493" t="s">
        <v>233</v>
      </c>
      <c r="BC1493" t="s">
        <v>120</v>
      </c>
      <c r="BD1493" t="s">
        <v>124</v>
      </c>
      <c r="BE1493" t="s">
        <v>120</v>
      </c>
    </row>
    <row r="1494" spans="1:57" hidden="1" x14ac:dyDescent="0.3">
      <c r="A1494" s="55">
        <v>44515</v>
      </c>
      <c r="B1494" t="s">
        <v>13</v>
      </c>
      <c r="C1494" t="s">
        <v>183</v>
      </c>
      <c r="D1494" t="s">
        <v>184</v>
      </c>
      <c r="E1494" t="s">
        <v>120</v>
      </c>
      <c r="F1494" t="s">
        <v>52</v>
      </c>
      <c r="G1494" t="s">
        <v>53</v>
      </c>
      <c r="H1494" t="s">
        <v>116</v>
      </c>
      <c r="I1494" t="s">
        <v>69</v>
      </c>
      <c r="J1494" s="55">
        <v>44514</v>
      </c>
      <c r="K1494" s="55">
        <v>44515</v>
      </c>
      <c r="L1494">
        <v>4</v>
      </c>
      <c r="M1494" t="s">
        <v>117</v>
      </c>
      <c r="N1494">
        <v>0</v>
      </c>
      <c r="O1494">
        <v>12697140</v>
      </c>
      <c r="P1494" t="s">
        <v>118</v>
      </c>
      <c r="Q1494">
        <v>4789468</v>
      </c>
      <c r="R1494">
        <v>0</v>
      </c>
      <c r="S1494">
        <v>-1.6726523864999999E-2</v>
      </c>
      <c r="T1494" s="19">
        <v>-454207.83300003799</v>
      </c>
      <c r="U1494" s="19">
        <v>-452917.89750008698</v>
      </c>
      <c r="V1494" s="19">
        <f t="shared" si="23"/>
        <v>1289.9354999510106</v>
      </c>
      <c r="W1494">
        <v>0</v>
      </c>
      <c r="X1494">
        <v>-413.31</v>
      </c>
      <c r="Y1494">
        <v>-413.31</v>
      </c>
      <c r="Z1494">
        <v>1703.2454999510101</v>
      </c>
      <c r="AA1494">
        <v>-454621.14300003799</v>
      </c>
      <c r="AB1494">
        <v>-0.37465162502400001</v>
      </c>
      <c r="AC1494">
        <v>0</v>
      </c>
      <c r="AD1494" s="55">
        <v>44516.209247685183</v>
      </c>
      <c r="AE1494" s="55">
        <v>44516.336430868054</v>
      </c>
      <c r="AF1494">
        <v>4789468</v>
      </c>
      <c r="AG1494" t="s">
        <v>2300</v>
      </c>
      <c r="AH1494" t="s">
        <v>120</v>
      </c>
      <c r="AI1494" t="s">
        <v>120</v>
      </c>
      <c r="AJ1494" t="s">
        <v>120</v>
      </c>
      <c r="AK1494" s="55">
        <v>44516.093807870369</v>
      </c>
      <c r="AL1494" s="55">
        <v>44516.250243055554</v>
      </c>
      <c r="AM1494" t="s">
        <v>13</v>
      </c>
      <c r="AN1494" t="s">
        <v>2301</v>
      </c>
      <c r="AO1494" t="s">
        <v>183</v>
      </c>
      <c r="AP1494" t="s">
        <v>184</v>
      </c>
      <c r="AQ1494" t="s">
        <v>120</v>
      </c>
      <c r="AR1494" t="s">
        <v>122</v>
      </c>
      <c r="AS1494" t="s">
        <v>2300</v>
      </c>
      <c r="AT1494" s="53">
        <v>36161</v>
      </c>
      <c r="AU1494" t="s">
        <v>232</v>
      </c>
      <c r="AV1494" t="s">
        <v>122</v>
      </c>
      <c r="AW1494" t="s">
        <v>13</v>
      </c>
      <c r="AX1494" s="53">
        <v>44249</v>
      </c>
      <c r="AY1494" t="s">
        <v>123</v>
      </c>
      <c r="AZ1494" t="s">
        <v>52</v>
      </c>
      <c r="BA1494" t="s">
        <v>53</v>
      </c>
      <c r="BB1494" t="s">
        <v>233</v>
      </c>
      <c r="BC1494" t="s">
        <v>120</v>
      </c>
      <c r="BD1494" t="s">
        <v>124</v>
      </c>
      <c r="BE1494" t="s">
        <v>120</v>
      </c>
    </row>
    <row r="1495" spans="1:57" hidden="1" x14ac:dyDescent="0.3">
      <c r="A1495" s="55">
        <v>44515</v>
      </c>
      <c r="B1495" t="s">
        <v>12</v>
      </c>
      <c r="C1495" t="s">
        <v>32</v>
      </c>
      <c r="D1495" t="s">
        <v>33</v>
      </c>
      <c r="E1495">
        <v>3</v>
      </c>
      <c r="F1495" t="s">
        <v>52</v>
      </c>
      <c r="G1495" t="s">
        <v>53</v>
      </c>
      <c r="H1495" t="s">
        <v>116</v>
      </c>
      <c r="I1495" t="s">
        <v>69</v>
      </c>
      <c r="J1495" s="55">
        <v>44514</v>
      </c>
      <c r="K1495" s="55">
        <v>44515</v>
      </c>
      <c r="L1495">
        <v>4</v>
      </c>
      <c r="M1495" t="s">
        <v>117</v>
      </c>
      <c r="N1495">
        <v>0</v>
      </c>
      <c r="O1495">
        <v>12697140</v>
      </c>
      <c r="P1495" t="s">
        <v>118</v>
      </c>
      <c r="Q1495">
        <v>4792388</v>
      </c>
      <c r="R1495">
        <v>0</v>
      </c>
      <c r="S1495">
        <v>9.1533064980000006E-3</v>
      </c>
      <c r="T1495" s="19">
        <v>248783.71</v>
      </c>
      <c r="U1495" s="19">
        <v>247185.16</v>
      </c>
      <c r="V1495" s="19">
        <f t="shared" si="23"/>
        <v>-1598.5499999999884</v>
      </c>
      <c r="W1495">
        <v>0</v>
      </c>
      <c r="X1495">
        <v>0</v>
      </c>
      <c r="Y1495">
        <v>0</v>
      </c>
      <c r="Z1495">
        <v>-1598.54999999999</v>
      </c>
      <c r="AA1495">
        <v>248783.71</v>
      </c>
      <c r="AB1495">
        <v>-0.64254608953299996</v>
      </c>
      <c r="AC1495">
        <v>-0.29411764705900001</v>
      </c>
      <c r="AD1495" s="55">
        <v>44516.209247685183</v>
      </c>
      <c r="AE1495" s="55">
        <v>44516.336430868054</v>
      </c>
      <c r="AF1495">
        <v>4792388</v>
      </c>
      <c r="AG1495" t="s">
        <v>2302</v>
      </c>
      <c r="AH1495" t="s">
        <v>2303</v>
      </c>
      <c r="AI1495" t="s">
        <v>120</v>
      </c>
      <c r="AJ1495" t="s">
        <v>120</v>
      </c>
      <c r="AK1495" s="55">
        <v>44516.151238425926</v>
      </c>
      <c r="AL1495" s="55">
        <v>44516.250243055554</v>
      </c>
      <c r="AM1495" t="s">
        <v>12</v>
      </c>
      <c r="AN1495" t="s">
        <v>2304</v>
      </c>
      <c r="AO1495" t="s">
        <v>32</v>
      </c>
      <c r="AP1495" t="s">
        <v>33</v>
      </c>
      <c r="AQ1495">
        <v>3</v>
      </c>
      <c r="AR1495" t="s">
        <v>381</v>
      </c>
      <c r="AS1495" t="s">
        <v>2302</v>
      </c>
      <c r="AT1495" s="53">
        <v>36161</v>
      </c>
      <c r="AU1495" t="s">
        <v>382</v>
      </c>
      <c r="AV1495" t="s">
        <v>381</v>
      </c>
      <c r="AW1495" t="s">
        <v>12</v>
      </c>
      <c r="AX1495" s="53">
        <v>44249</v>
      </c>
      <c r="AY1495" t="s">
        <v>123</v>
      </c>
      <c r="AZ1495" t="s">
        <v>52</v>
      </c>
      <c r="BA1495" t="s">
        <v>53</v>
      </c>
      <c r="BB1495" t="s">
        <v>233</v>
      </c>
      <c r="BC1495" t="s">
        <v>120</v>
      </c>
      <c r="BD1495" t="s">
        <v>124</v>
      </c>
      <c r="BE1495" t="s">
        <v>120</v>
      </c>
    </row>
    <row r="1496" spans="1:57" hidden="1" x14ac:dyDescent="0.3">
      <c r="A1496" s="55">
        <v>44515</v>
      </c>
      <c r="B1496" t="s">
        <v>4</v>
      </c>
      <c r="C1496" t="s">
        <v>32</v>
      </c>
      <c r="D1496" t="s">
        <v>33</v>
      </c>
      <c r="E1496">
        <v>3</v>
      </c>
      <c r="F1496" t="s">
        <v>52</v>
      </c>
      <c r="G1496" t="s">
        <v>53</v>
      </c>
      <c r="H1496" t="s">
        <v>116</v>
      </c>
      <c r="I1496" t="s">
        <v>69</v>
      </c>
      <c r="J1496" s="55">
        <v>44514</v>
      </c>
      <c r="K1496" s="55">
        <v>44515</v>
      </c>
      <c r="L1496">
        <v>4</v>
      </c>
      <c r="M1496" t="s">
        <v>117</v>
      </c>
      <c r="N1496">
        <v>0</v>
      </c>
      <c r="O1496">
        <v>12697140</v>
      </c>
      <c r="P1496" t="s">
        <v>118</v>
      </c>
      <c r="Q1496">
        <v>4793565</v>
      </c>
      <c r="R1496">
        <v>0</v>
      </c>
      <c r="S1496">
        <v>3.7560097466000003E-2</v>
      </c>
      <c r="T1496" s="19">
        <v>1020870.4796853201</v>
      </c>
      <c r="U1496" s="19">
        <v>994302.81562752102</v>
      </c>
      <c r="V1496" s="19">
        <f t="shared" si="23"/>
        <v>-26567.664057799033</v>
      </c>
      <c r="W1496">
        <v>0</v>
      </c>
      <c r="X1496">
        <v>0</v>
      </c>
      <c r="Y1496">
        <v>0</v>
      </c>
      <c r="Z1496">
        <v>-26567.664057799</v>
      </c>
      <c r="AA1496">
        <v>1020870.4796853201</v>
      </c>
      <c r="AB1496">
        <v>-2.602451984505</v>
      </c>
      <c r="AC1496">
        <v>-2.0120239915989999</v>
      </c>
      <c r="AD1496" s="55">
        <v>44516.209247685183</v>
      </c>
      <c r="AE1496" s="55">
        <v>44516.336430868054</v>
      </c>
      <c r="AF1496">
        <v>4793565</v>
      </c>
      <c r="AG1496" t="s">
        <v>2305</v>
      </c>
      <c r="AH1496" t="s">
        <v>2306</v>
      </c>
      <c r="AI1496" t="s">
        <v>120</v>
      </c>
      <c r="AJ1496" t="s">
        <v>120</v>
      </c>
      <c r="AK1496" s="55">
        <v>44516.151203703703</v>
      </c>
      <c r="AL1496" s="55">
        <v>44516.250243055554</v>
      </c>
      <c r="AM1496" t="s">
        <v>4</v>
      </c>
      <c r="AN1496" t="s">
        <v>2307</v>
      </c>
      <c r="AO1496" t="s">
        <v>32</v>
      </c>
      <c r="AP1496" t="s">
        <v>33</v>
      </c>
      <c r="AQ1496">
        <v>3</v>
      </c>
      <c r="AR1496" t="s">
        <v>196</v>
      </c>
      <c r="AS1496" t="s">
        <v>2305</v>
      </c>
      <c r="AT1496" s="53">
        <v>36161</v>
      </c>
      <c r="AU1496" t="s">
        <v>254</v>
      </c>
      <c r="AV1496" t="s">
        <v>196</v>
      </c>
      <c r="AW1496" t="s">
        <v>4</v>
      </c>
      <c r="AX1496" s="53">
        <v>44249</v>
      </c>
      <c r="AY1496" t="s">
        <v>123</v>
      </c>
      <c r="AZ1496" t="s">
        <v>52</v>
      </c>
      <c r="BA1496" t="s">
        <v>53</v>
      </c>
      <c r="BB1496" t="s">
        <v>233</v>
      </c>
      <c r="BC1496" t="s">
        <v>120</v>
      </c>
      <c r="BD1496" t="s">
        <v>124</v>
      </c>
      <c r="BE1496" t="s">
        <v>120</v>
      </c>
    </row>
    <row r="1497" spans="1:57" hidden="1" x14ac:dyDescent="0.3">
      <c r="A1497" s="55">
        <v>44515</v>
      </c>
      <c r="B1497" t="s">
        <v>11</v>
      </c>
      <c r="C1497" t="s">
        <v>32</v>
      </c>
      <c r="D1497" t="s">
        <v>33</v>
      </c>
      <c r="E1497">
        <v>3</v>
      </c>
      <c r="F1497" t="s">
        <v>52</v>
      </c>
      <c r="G1497" t="s">
        <v>53</v>
      </c>
      <c r="H1497" t="s">
        <v>116</v>
      </c>
      <c r="I1497" t="s">
        <v>69</v>
      </c>
      <c r="J1497" s="55">
        <v>44514</v>
      </c>
      <c r="K1497" s="55">
        <v>44515</v>
      </c>
      <c r="L1497">
        <v>4</v>
      </c>
      <c r="M1497" t="s">
        <v>117</v>
      </c>
      <c r="N1497">
        <v>0</v>
      </c>
      <c r="O1497">
        <v>12697140</v>
      </c>
      <c r="P1497" t="s">
        <v>118</v>
      </c>
      <c r="Q1497">
        <v>4795550</v>
      </c>
      <c r="R1497">
        <v>0</v>
      </c>
      <c r="S1497">
        <v>5.6011344390000002E-3</v>
      </c>
      <c r="T1497" s="19">
        <v>152236.9</v>
      </c>
      <c r="U1497" s="19">
        <v>156208.68</v>
      </c>
      <c r="V1497" s="19">
        <f t="shared" si="23"/>
        <v>3971.7799999999988</v>
      </c>
      <c r="W1497">
        <v>0</v>
      </c>
      <c r="X1497">
        <v>0</v>
      </c>
      <c r="Y1497">
        <v>0</v>
      </c>
      <c r="Z1497">
        <v>3971.78</v>
      </c>
      <c r="AA1497">
        <v>152236.9</v>
      </c>
      <c r="AB1497">
        <v>2.6089469767189999</v>
      </c>
      <c r="AC1497">
        <v>3.2694475760990001</v>
      </c>
      <c r="AD1497" s="55">
        <v>44516.209247685183</v>
      </c>
      <c r="AE1497" s="55">
        <v>44516.336430868054</v>
      </c>
      <c r="AF1497">
        <v>4795550</v>
      </c>
      <c r="AG1497" t="s">
        <v>2308</v>
      </c>
      <c r="AH1497" t="s">
        <v>2309</v>
      </c>
      <c r="AI1497" t="s">
        <v>120</v>
      </c>
      <c r="AJ1497" t="s">
        <v>120</v>
      </c>
      <c r="AK1497" s="55">
        <v>44516.151261574072</v>
      </c>
      <c r="AL1497" s="55">
        <v>44516.250254629631</v>
      </c>
      <c r="AM1497" t="s">
        <v>11</v>
      </c>
      <c r="AN1497" t="s">
        <v>2310</v>
      </c>
      <c r="AO1497" t="s">
        <v>32</v>
      </c>
      <c r="AP1497" t="s">
        <v>33</v>
      </c>
      <c r="AQ1497">
        <v>3</v>
      </c>
      <c r="AR1497" t="s">
        <v>377</v>
      </c>
      <c r="AS1497" t="s">
        <v>2308</v>
      </c>
      <c r="AT1497" s="53">
        <v>36161</v>
      </c>
      <c r="AU1497" t="s">
        <v>378</v>
      </c>
      <c r="AV1497" t="s">
        <v>377</v>
      </c>
      <c r="AW1497" t="s">
        <v>11</v>
      </c>
      <c r="AX1497" s="53">
        <v>44249</v>
      </c>
      <c r="AY1497" t="s">
        <v>123</v>
      </c>
      <c r="AZ1497" t="s">
        <v>52</v>
      </c>
      <c r="BA1497" t="s">
        <v>53</v>
      </c>
      <c r="BB1497" t="s">
        <v>233</v>
      </c>
      <c r="BC1497" t="s">
        <v>120</v>
      </c>
      <c r="BD1497" t="s">
        <v>124</v>
      </c>
      <c r="BE1497" t="s">
        <v>120</v>
      </c>
    </row>
    <row r="1498" spans="1:57" hidden="1" x14ac:dyDescent="0.3">
      <c r="A1498" s="55">
        <v>44515</v>
      </c>
      <c r="B1498" t="s">
        <v>4</v>
      </c>
      <c r="C1498" t="s">
        <v>32</v>
      </c>
      <c r="D1498" t="s">
        <v>33</v>
      </c>
      <c r="E1498">
        <v>3</v>
      </c>
      <c r="F1498" t="s">
        <v>52</v>
      </c>
      <c r="G1498" t="s">
        <v>53</v>
      </c>
      <c r="H1498" t="s">
        <v>116</v>
      </c>
      <c r="I1498" t="s">
        <v>69</v>
      </c>
      <c r="J1498" s="55">
        <v>44514</v>
      </c>
      <c r="K1498" s="55">
        <v>44515</v>
      </c>
      <c r="L1498">
        <v>4</v>
      </c>
      <c r="M1498" t="s">
        <v>117</v>
      </c>
      <c r="N1498">
        <v>0</v>
      </c>
      <c r="O1498">
        <v>12697140</v>
      </c>
      <c r="P1498" t="s">
        <v>118</v>
      </c>
      <c r="Q1498">
        <v>4795551</v>
      </c>
      <c r="R1498">
        <v>0</v>
      </c>
      <c r="S1498">
        <v>5.6411754189999996E-3</v>
      </c>
      <c r="T1498" s="19">
        <v>153325.20000000001</v>
      </c>
      <c r="U1498" s="19">
        <v>152812.57</v>
      </c>
      <c r="V1498" s="19">
        <f t="shared" si="23"/>
        <v>-512.63000000000466</v>
      </c>
      <c r="W1498">
        <v>0</v>
      </c>
      <c r="X1498">
        <v>0</v>
      </c>
      <c r="Y1498">
        <v>0</v>
      </c>
      <c r="Z1498">
        <v>-512.630000000005</v>
      </c>
      <c r="AA1498">
        <v>153325.20000000001</v>
      </c>
      <c r="AB1498">
        <v>-0.33434164768699998</v>
      </c>
      <c r="AC1498">
        <v>0.26983270372399998</v>
      </c>
      <c r="AD1498" s="55">
        <v>44516.209247685183</v>
      </c>
      <c r="AE1498" s="55">
        <v>44516.336430868054</v>
      </c>
      <c r="AF1498">
        <v>4795551</v>
      </c>
      <c r="AG1498" t="s">
        <v>2311</v>
      </c>
      <c r="AH1498" t="s">
        <v>2312</v>
      </c>
      <c r="AI1498" t="s">
        <v>120</v>
      </c>
      <c r="AJ1498" t="s">
        <v>120</v>
      </c>
      <c r="AK1498" s="55">
        <v>44516.151192129626</v>
      </c>
      <c r="AL1498" s="55">
        <v>44516.250243055554</v>
      </c>
      <c r="AM1498" t="s">
        <v>4</v>
      </c>
      <c r="AN1498" t="s">
        <v>2313</v>
      </c>
      <c r="AO1498" t="s">
        <v>32</v>
      </c>
      <c r="AP1498" t="s">
        <v>33</v>
      </c>
      <c r="AQ1498">
        <v>3</v>
      </c>
      <c r="AR1498" t="s">
        <v>197</v>
      </c>
      <c r="AS1498" t="s">
        <v>2311</v>
      </c>
      <c r="AT1498" s="53">
        <v>36161</v>
      </c>
      <c r="AU1498" t="s">
        <v>248</v>
      </c>
      <c r="AV1498" t="s">
        <v>197</v>
      </c>
      <c r="AW1498" t="s">
        <v>4</v>
      </c>
      <c r="AX1498" s="53">
        <v>44249</v>
      </c>
      <c r="AY1498" t="s">
        <v>123</v>
      </c>
      <c r="AZ1498" t="s">
        <v>52</v>
      </c>
      <c r="BA1498" t="s">
        <v>53</v>
      </c>
      <c r="BB1498" t="s">
        <v>233</v>
      </c>
      <c r="BC1498" t="s">
        <v>120</v>
      </c>
      <c r="BD1498" t="s">
        <v>124</v>
      </c>
      <c r="BE1498" t="s">
        <v>120</v>
      </c>
    </row>
    <row r="1499" spans="1:57" hidden="1" x14ac:dyDescent="0.3">
      <c r="A1499" s="55">
        <v>44515</v>
      </c>
      <c r="B1499" t="s">
        <v>11</v>
      </c>
      <c r="C1499" t="s">
        <v>32</v>
      </c>
      <c r="D1499" t="s">
        <v>33</v>
      </c>
      <c r="E1499">
        <v>3</v>
      </c>
      <c r="F1499" t="s">
        <v>52</v>
      </c>
      <c r="G1499" t="s">
        <v>53</v>
      </c>
      <c r="H1499" t="s">
        <v>116</v>
      </c>
      <c r="I1499" t="s">
        <v>69</v>
      </c>
      <c r="J1499" s="55">
        <v>44514</v>
      </c>
      <c r="K1499" s="55">
        <v>44515</v>
      </c>
      <c r="L1499">
        <v>4</v>
      </c>
      <c r="M1499" t="s">
        <v>117</v>
      </c>
      <c r="N1499">
        <v>0</v>
      </c>
      <c r="O1499">
        <v>12697140</v>
      </c>
      <c r="P1499" t="s">
        <v>118</v>
      </c>
      <c r="Q1499">
        <v>4797386</v>
      </c>
      <c r="R1499">
        <v>0</v>
      </c>
      <c r="S1499">
        <v>1.1225777272E-2</v>
      </c>
      <c r="T1499" s="19">
        <v>305112.75</v>
      </c>
      <c r="U1499" s="19">
        <v>187340.26</v>
      </c>
      <c r="V1499" s="19">
        <f t="shared" si="23"/>
        <v>-117772.48999999999</v>
      </c>
      <c r="W1499">
        <v>-128158.11</v>
      </c>
      <c r="X1499">
        <v>0</v>
      </c>
      <c r="Y1499">
        <v>-128158.11</v>
      </c>
      <c r="Z1499">
        <v>10385.620000000001</v>
      </c>
      <c r="AA1499">
        <v>305112.75</v>
      </c>
      <c r="AB1499">
        <v>3.4038629981869999</v>
      </c>
      <c r="AC1499">
        <v>4.0694789081889997</v>
      </c>
      <c r="AD1499" s="55">
        <v>44516.209247685183</v>
      </c>
      <c r="AE1499" s="55">
        <v>44516.336430868054</v>
      </c>
      <c r="AF1499">
        <v>4797386</v>
      </c>
      <c r="AG1499" t="s">
        <v>907</v>
      </c>
      <c r="AH1499" t="s">
        <v>908</v>
      </c>
      <c r="AI1499" t="s">
        <v>120</v>
      </c>
      <c r="AJ1499" t="s">
        <v>120</v>
      </c>
      <c r="AK1499" s="55">
        <v>44516.151145833333</v>
      </c>
      <c r="AL1499" s="55">
        <v>44516.250243055554</v>
      </c>
      <c r="AM1499" t="s">
        <v>11</v>
      </c>
      <c r="AN1499" t="s">
        <v>2314</v>
      </c>
      <c r="AO1499" t="s">
        <v>32</v>
      </c>
      <c r="AP1499" t="s">
        <v>33</v>
      </c>
      <c r="AQ1499">
        <v>3</v>
      </c>
      <c r="AR1499" t="s">
        <v>377</v>
      </c>
      <c r="AS1499" t="s">
        <v>907</v>
      </c>
      <c r="AT1499" s="53">
        <v>36161</v>
      </c>
      <c r="AU1499" t="s">
        <v>378</v>
      </c>
      <c r="AV1499" t="s">
        <v>377</v>
      </c>
      <c r="AW1499" t="s">
        <v>11</v>
      </c>
      <c r="AX1499" s="53">
        <v>44249</v>
      </c>
      <c r="AY1499" t="s">
        <v>123</v>
      </c>
      <c r="AZ1499" t="s">
        <v>52</v>
      </c>
      <c r="BA1499" t="s">
        <v>53</v>
      </c>
      <c r="BB1499" t="s">
        <v>233</v>
      </c>
      <c r="BC1499" t="s">
        <v>120</v>
      </c>
      <c r="BD1499" t="s">
        <v>124</v>
      </c>
      <c r="BE1499" t="s">
        <v>120</v>
      </c>
    </row>
    <row r="1500" spans="1:57" hidden="1" x14ac:dyDescent="0.3">
      <c r="A1500" s="55">
        <v>44515</v>
      </c>
      <c r="B1500" t="s">
        <v>1</v>
      </c>
      <c r="C1500" t="s">
        <v>32</v>
      </c>
      <c r="D1500" t="s">
        <v>2315</v>
      </c>
      <c r="E1500">
        <v>3</v>
      </c>
      <c r="F1500" t="s">
        <v>52</v>
      </c>
      <c r="G1500" t="s">
        <v>53</v>
      </c>
      <c r="H1500" t="s">
        <v>116</v>
      </c>
      <c r="I1500" t="s">
        <v>69</v>
      </c>
      <c r="J1500" s="55">
        <v>44514</v>
      </c>
      <c r="K1500" s="55">
        <v>44515</v>
      </c>
      <c r="L1500">
        <v>4</v>
      </c>
      <c r="M1500" t="s">
        <v>117</v>
      </c>
      <c r="N1500">
        <v>0</v>
      </c>
      <c r="O1500">
        <v>12697140</v>
      </c>
      <c r="P1500" t="s">
        <v>118</v>
      </c>
      <c r="Q1500">
        <v>4801629</v>
      </c>
      <c r="R1500">
        <v>0</v>
      </c>
      <c r="S1500">
        <v>0</v>
      </c>
      <c r="T1500" s="19">
        <v>0</v>
      </c>
      <c r="U1500" s="19">
        <v>0</v>
      </c>
      <c r="V1500" s="19">
        <f t="shared" si="23"/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 s="55">
        <v>44516.209247685183</v>
      </c>
      <c r="AE1500" s="55">
        <v>44516.336430868054</v>
      </c>
      <c r="AF1500">
        <v>4801629</v>
      </c>
      <c r="AG1500" t="s">
        <v>2316</v>
      </c>
      <c r="AH1500" t="s">
        <v>2317</v>
      </c>
      <c r="AI1500" s="55">
        <v>44538</v>
      </c>
      <c r="AJ1500" t="s">
        <v>120</v>
      </c>
      <c r="AK1500" s="55">
        <v>44516.150995370372</v>
      </c>
      <c r="AL1500" s="55">
        <v>44516.250243055554</v>
      </c>
      <c r="AM1500" t="s">
        <v>1</v>
      </c>
      <c r="AN1500" t="s">
        <v>2318</v>
      </c>
      <c r="AO1500" t="s">
        <v>32</v>
      </c>
      <c r="AP1500" t="s">
        <v>2315</v>
      </c>
      <c r="AQ1500">
        <v>3</v>
      </c>
      <c r="AR1500" t="s">
        <v>158</v>
      </c>
      <c r="AS1500" t="s">
        <v>2316</v>
      </c>
      <c r="AT1500" s="53">
        <v>36161</v>
      </c>
      <c r="AU1500" t="s">
        <v>238</v>
      </c>
      <c r="AV1500" t="s">
        <v>239</v>
      </c>
      <c r="AW1500" t="s">
        <v>1</v>
      </c>
      <c r="AX1500" s="53">
        <v>44249</v>
      </c>
      <c r="AY1500" t="s">
        <v>123</v>
      </c>
      <c r="AZ1500" t="s">
        <v>52</v>
      </c>
      <c r="BA1500" t="s">
        <v>53</v>
      </c>
      <c r="BB1500" t="s">
        <v>233</v>
      </c>
      <c r="BC1500" t="s">
        <v>120</v>
      </c>
      <c r="BD1500" t="s">
        <v>124</v>
      </c>
      <c r="BE1500" t="s">
        <v>120</v>
      </c>
    </row>
    <row r="1501" spans="1:57" hidden="1" x14ac:dyDescent="0.3">
      <c r="A1501" s="55">
        <v>44515</v>
      </c>
      <c r="B1501" t="s">
        <v>4</v>
      </c>
      <c r="C1501" t="s">
        <v>32</v>
      </c>
      <c r="D1501" t="s">
        <v>2315</v>
      </c>
      <c r="E1501">
        <v>3</v>
      </c>
      <c r="F1501" t="s">
        <v>52</v>
      </c>
      <c r="G1501" t="s">
        <v>53</v>
      </c>
      <c r="H1501" t="s">
        <v>116</v>
      </c>
      <c r="I1501" t="s">
        <v>69</v>
      </c>
      <c r="J1501" s="55">
        <v>44514</v>
      </c>
      <c r="K1501" s="55">
        <v>44515</v>
      </c>
      <c r="L1501">
        <v>4</v>
      </c>
      <c r="M1501" t="s">
        <v>117</v>
      </c>
      <c r="N1501">
        <v>0</v>
      </c>
      <c r="O1501">
        <v>12697140</v>
      </c>
      <c r="P1501" t="s">
        <v>118</v>
      </c>
      <c r="Q1501">
        <v>4809436</v>
      </c>
      <c r="R1501">
        <v>0</v>
      </c>
      <c r="S1501">
        <v>3.1351207700000002E-4</v>
      </c>
      <c r="T1501" s="19">
        <v>8521.15</v>
      </c>
      <c r="U1501" s="19">
        <v>8565.3799999999992</v>
      </c>
      <c r="V1501" s="19">
        <f t="shared" si="23"/>
        <v>44.229999999999563</v>
      </c>
      <c r="W1501">
        <v>0</v>
      </c>
      <c r="X1501">
        <v>0</v>
      </c>
      <c r="Y1501">
        <v>0</v>
      </c>
      <c r="Z1501">
        <v>44.23</v>
      </c>
      <c r="AA1501">
        <v>8521.15</v>
      </c>
      <c r="AB1501">
        <v>0.51906139429499998</v>
      </c>
      <c r="AC1501">
        <v>1.128439824705</v>
      </c>
      <c r="AD1501" s="55">
        <v>44516.209247685183</v>
      </c>
      <c r="AE1501" s="55">
        <v>44516.336430868054</v>
      </c>
      <c r="AF1501">
        <v>4809436</v>
      </c>
      <c r="AG1501" t="s">
        <v>2319</v>
      </c>
      <c r="AH1501" t="s">
        <v>2320</v>
      </c>
      <c r="AI1501" s="55">
        <v>44517</v>
      </c>
      <c r="AJ1501" t="s">
        <v>120</v>
      </c>
      <c r="AK1501" s="55">
        <v>44516.151192129626</v>
      </c>
      <c r="AL1501" s="55">
        <v>44516.250243055554</v>
      </c>
      <c r="AM1501" t="s">
        <v>4</v>
      </c>
      <c r="AN1501" t="s">
        <v>2321</v>
      </c>
      <c r="AO1501" t="s">
        <v>32</v>
      </c>
      <c r="AP1501" t="s">
        <v>2315</v>
      </c>
      <c r="AQ1501">
        <v>3</v>
      </c>
      <c r="AR1501" t="s">
        <v>347</v>
      </c>
      <c r="AS1501" t="s">
        <v>2319</v>
      </c>
      <c r="AT1501" s="53">
        <v>36161</v>
      </c>
      <c r="AU1501" t="s">
        <v>348</v>
      </c>
      <c r="AV1501" t="s">
        <v>347</v>
      </c>
      <c r="AW1501" t="s">
        <v>4</v>
      </c>
      <c r="AX1501" s="53">
        <v>44249</v>
      </c>
      <c r="AY1501" t="s">
        <v>123</v>
      </c>
      <c r="AZ1501" t="s">
        <v>52</v>
      </c>
      <c r="BA1501" t="s">
        <v>53</v>
      </c>
      <c r="BB1501" t="s">
        <v>233</v>
      </c>
      <c r="BC1501" t="s">
        <v>120</v>
      </c>
      <c r="BD1501" t="s">
        <v>124</v>
      </c>
      <c r="BE1501" t="s">
        <v>120</v>
      </c>
    </row>
    <row r="1502" spans="1:57" hidden="1" x14ac:dyDescent="0.3">
      <c r="A1502" s="55">
        <v>44515</v>
      </c>
      <c r="B1502" t="s">
        <v>13</v>
      </c>
      <c r="C1502" t="s">
        <v>32</v>
      </c>
      <c r="D1502" t="s">
        <v>33</v>
      </c>
      <c r="E1502">
        <v>3</v>
      </c>
      <c r="F1502" t="s">
        <v>52</v>
      </c>
      <c r="G1502" t="s">
        <v>53</v>
      </c>
      <c r="H1502" t="s">
        <v>116</v>
      </c>
      <c r="I1502" t="s">
        <v>69</v>
      </c>
      <c r="J1502" s="55">
        <v>44514</v>
      </c>
      <c r="K1502" s="55">
        <v>44515</v>
      </c>
      <c r="L1502">
        <v>4</v>
      </c>
      <c r="M1502" t="s">
        <v>117</v>
      </c>
      <c r="N1502">
        <v>0</v>
      </c>
      <c r="O1502">
        <v>12697140</v>
      </c>
      <c r="P1502" t="s">
        <v>118</v>
      </c>
      <c r="Q1502">
        <v>4809487</v>
      </c>
      <c r="R1502">
        <v>0</v>
      </c>
      <c r="S1502">
        <v>0</v>
      </c>
      <c r="T1502" s="19">
        <v>0</v>
      </c>
      <c r="U1502" s="19">
        <v>0</v>
      </c>
      <c r="V1502" s="19">
        <f t="shared" si="23"/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 s="55">
        <v>44516.209247685183</v>
      </c>
      <c r="AE1502" s="55">
        <v>44516.336430868054</v>
      </c>
      <c r="AF1502">
        <v>4809487</v>
      </c>
      <c r="AG1502" t="s">
        <v>2322</v>
      </c>
      <c r="AH1502" t="s">
        <v>2323</v>
      </c>
      <c r="AI1502" t="s">
        <v>120</v>
      </c>
      <c r="AJ1502" t="s">
        <v>120</v>
      </c>
      <c r="AK1502" s="55">
        <v>44516.151273148149</v>
      </c>
      <c r="AL1502" s="55">
        <v>44516.250254629631</v>
      </c>
      <c r="AM1502" t="s">
        <v>13</v>
      </c>
      <c r="AN1502" t="s">
        <v>2324</v>
      </c>
      <c r="AO1502" t="s">
        <v>32</v>
      </c>
      <c r="AP1502" t="s">
        <v>33</v>
      </c>
      <c r="AQ1502">
        <v>3</v>
      </c>
      <c r="AR1502" t="s">
        <v>122</v>
      </c>
      <c r="AS1502" t="s">
        <v>2322</v>
      </c>
      <c r="AT1502" s="53">
        <v>36161</v>
      </c>
      <c r="AU1502" t="s">
        <v>232</v>
      </c>
      <c r="AV1502" t="s">
        <v>122</v>
      </c>
      <c r="AW1502" t="s">
        <v>13</v>
      </c>
      <c r="AX1502" s="53">
        <v>44249</v>
      </c>
      <c r="AY1502" t="s">
        <v>123</v>
      </c>
      <c r="AZ1502" t="s">
        <v>52</v>
      </c>
      <c r="BA1502" t="s">
        <v>53</v>
      </c>
      <c r="BB1502" t="s">
        <v>233</v>
      </c>
      <c r="BC1502" t="s">
        <v>120</v>
      </c>
      <c r="BD1502" t="s">
        <v>124</v>
      </c>
      <c r="BE1502" t="s">
        <v>120</v>
      </c>
    </row>
    <row r="1503" spans="1:57" hidden="1" x14ac:dyDescent="0.3">
      <c r="A1503" s="55">
        <v>44515</v>
      </c>
      <c r="B1503" t="s">
        <v>13</v>
      </c>
      <c r="C1503" t="s">
        <v>2325</v>
      </c>
      <c r="D1503" t="s">
        <v>2326</v>
      </c>
      <c r="E1503" t="s">
        <v>120</v>
      </c>
      <c r="F1503" t="s">
        <v>52</v>
      </c>
      <c r="G1503" t="s">
        <v>53</v>
      </c>
      <c r="H1503" t="s">
        <v>116</v>
      </c>
      <c r="I1503" t="s">
        <v>69</v>
      </c>
      <c r="J1503" s="55">
        <v>44514</v>
      </c>
      <c r="K1503" s="55">
        <v>44515</v>
      </c>
      <c r="L1503">
        <v>4</v>
      </c>
      <c r="M1503" t="s">
        <v>117</v>
      </c>
      <c r="N1503">
        <v>0</v>
      </c>
      <c r="O1503">
        <v>12697140</v>
      </c>
      <c r="P1503" t="s">
        <v>118</v>
      </c>
      <c r="Q1503">
        <v>4811443</v>
      </c>
      <c r="R1503">
        <v>0</v>
      </c>
      <c r="S1503">
        <v>0</v>
      </c>
      <c r="T1503" s="19">
        <v>0</v>
      </c>
      <c r="U1503" s="19">
        <v>0</v>
      </c>
      <c r="V1503" s="19">
        <f t="shared" si="23"/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 s="55">
        <v>44516.209247685183</v>
      </c>
      <c r="AE1503" s="55">
        <v>44516.336430868054</v>
      </c>
      <c r="AF1503">
        <v>4811443</v>
      </c>
      <c r="AG1503" t="s">
        <v>2327</v>
      </c>
      <c r="AH1503" t="s">
        <v>13</v>
      </c>
      <c r="AI1503" s="55">
        <v>44512</v>
      </c>
      <c r="AJ1503" t="s">
        <v>120</v>
      </c>
      <c r="AK1503" s="55">
        <v>44516.093807870369</v>
      </c>
      <c r="AL1503" s="55">
        <v>44516.250243055554</v>
      </c>
      <c r="AM1503" t="s">
        <v>13</v>
      </c>
      <c r="AN1503" t="s">
        <v>2328</v>
      </c>
      <c r="AO1503" t="s">
        <v>2325</v>
      </c>
      <c r="AP1503" t="s">
        <v>2326</v>
      </c>
      <c r="AQ1503" t="s">
        <v>120</v>
      </c>
      <c r="AR1503" t="s">
        <v>122</v>
      </c>
      <c r="AS1503" t="s">
        <v>2327</v>
      </c>
      <c r="AT1503" s="53">
        <v>36161</v>
      </c>
      <c r="AU1503" t="s">
        <v>232</v>
      </c>
      <c r="AV1503" t="s">
        <v>122</v>
      </c>
      <c r="AW1503" t="s">
        <v>13</v>
      </c>
      <c r="AX1503" s="53">
        <v>44249</v>
      </c>
      <c r="AY1503" t="s">
        <v>123</v>
      </c>
      <c r="AZ1503" t="s">
        <v>52</v>
      </c>
      <c r="BA1503" t="s">
        <v>53</v>
      </c>
      <c r="BB1503" t="s">
        <v>233</v>
      </c>
      <c r="BC1503" t="s">
        <v>120</v>
      </c>
      <c r="BD1503" t="s">
        <v>124</v>
      </c>
      <c r="BE1503" t="s">
        <v>120</v>
      </c>
    </row>
    <row r="1504" spans="1:57" hidden="1" x14ac:dyDescent="0.3">
      <c r="A1504" s="55">
        <v>44515</v>
      </c>
      <c r="B1504" t="s">
        <v>8</v>
      </c>
      <c r="C1504" t="s">
        <v>2325</v>
      </c>
      <c r="D1504" t="s">
        <v>2326</v>
      </c>
      <c r="E1504" t="s">
        <v>120</v>
      </c>
      <c r="F1504" t="s">
        <v>52</v>
      </c>
      <c r="G1504" t="s">
        <v>53</v>
      </c>
      <c r="H1504" t="s">
        <v>116</v>
      </c>
      <c r="I1504" t="s">
        <v>69</v>
      </c>
      <c r="J1504" s="55">
        <v>44514</v>
      </c>
      <c r="K1504" s="55">
        <v>44515</v>
      </c>
      <c r="L1504">
        <v>4</v>
      </c>
      <c r="M1504" t="s">
        <v>117</v>
      </c>
      <c r="N1504">
        <v>0</v>
      </c>
      <c r="O1504">
        <v>12697140</v>
      </c>
      <c r="P1504" t="s">
        <v>118</v>
      </c>
      <c r="Q1504">
        <v>4811444</v>
      </c>
      <c r="R1504">
        <v>0</v>
      </c>
      <c r="S1504">
        <v>0</v>
      </c>
      <c r="T1504" s="19">
        <v>0</v>
      </c>
      <c r="U1504" s="19">
        <v>0</v>
      </c>
      <c r="V1504" s="19">
        <f t="shared" si="23"/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 s="55">
        <v>44516.209247685183</v>
      </c>
      <c r="AE1504" s="55">
        <v>44516.336430868054</v>
      </c>
      <c r="AF1504">
        <v>4811444</v>
      </c>
      <c r="AG1504" t="s">
        <v>2329</v>
      </c>
      <c r="AH1504" t="s">
        <v>8</v>
      </c>
      <c r="AI1504" s="55">
        <v>44512</v>
      </c>
      <c r="AJ1504" t="s">
        <v>120</v>
      </c>
      <c r="AK1504" s="55">
        <v>44516.093807870369</v>
      </c>
      <c r="AL1504" s="55">
        <v>44516.250243055554</v>
      </c>
      <c r="AM1504" t="s">
        <v>8</v>
      </c>
      <c r="AN1504" t="s">
        <v>2328</v>
      </c>
      <c r="AO1504" t="s">
        <v>2325</v>
      </c>
      <c r="AP1504" t="s">
        <v>2326</v>
      </c>
      <c r="AQ1504" t="s">
        <v>120</v>
      </c>
      <c r="AR1504" t="s">
        <v>161</v>
      </c>
      <c r="AS1504" t="s">
        <v>2329</v>
      </c>
      <c r="AT1504" s="53">
        <v>36161</v>
      </c>
      <c r="AU1504" t="s">
        <v>240</v>
      </c>
      <c r="AV1504" t="s">
        <v>161</v>
      </c>
      <c r="AW1504" t="s">
        <v>8</v>
      </c>
      <c r="AX1504" s="53">
        <v>44249</v>
      </c>
      <c r="AY1504" t="s">
        <v>123</v>
      </c>
      <c r="AZ1504" t="s">
        <v>52</v>
      </c>
      <c r="BA1504" t="s">
        <v>53</v>
      </c>
      <c r="BB1504" t="s">
        <v>233</v>
      </c>
      <c r="BC1504" t="s">
        <v>120</v>
      </c>
      <c r="BD1504" t="s">
        <v>124</v>
      </c>
      <c r="BE1504" t="s">
        <v>120</v>
      </c>
    </row>
    <row r="1505" spans="1:57" hidden="1" x14ac:dyDescent="0.3">
      <c r="A1505" s="55">
        <v>44515</v>
      </c>
      <c r="B1505" t="s">
        <v>13</v>
      </c>
      <c r="C1505" t="s">
        <v>2325</v>
      </c>
      <c r="D1505" t="s">
        <v>2326</v>
      </c>
      <c r="E1505" t="s">
        <v>120</v>
      </c>
      <c r="F1505" t="s">
        <v>52</v>
      </c>
      <c r="G1505" t="s">
        <v>53</v>
      </c>
      <c r="H1505" t="s">
        <v>116</v>
      </c>
      <c r="I1505" t="s">
        <v>69</v>
      </c>
      <c r="J1505" s="55">
        <v>44514</v>
      </c>
      <c r="K1505" s="55">
        <v>44515</v>
      </c>
      <c r="L1505">
        <v>4</v>
      </c>
      <c r="M1505" t="s">
        <v>117</v>
      </c>
      <c r="N1505">
        <v>0</v>
      </c>
      <c r="O1505">
        <v>12697140</v>
      </c>
      <c r="P1505" t="s">
        <v>118</v>
      </c>
      <c r="Q1505">
        <v>4811490</v>
      </c>
      <c r="R1505">
        <v>0</v>
      </c>
      <c r="S1505">
        <v>0</v>
      </c>
      <c r="T1505" s="19">
        <v>0</v>
      </c>
      <c r="U1505" s="19">
        <v>0</v>
      </c>
      <c r="V1505" s="19">
        <f t="shared" si="23"/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 s="55">
        <v>44516.209247685183</v>
      </c>
      <c r="AE1505" s="55">
        <v>44516.336430868054</v>
      </c>
      <c r="AF1505">
        <v>4811490</v>
      </c>
      <c r="AG1505" t="s">
        <v>2330</v>
      </c>
      <c r="AH1505" t="s">
        <v>13</v>
      </c>
      <c r="AI1505" s="55">
        <v>44512</v>
      </c>
      <c r="AJ1505" t="s">
        <v>120</v>
      </c>
      <c r="AK1505" s="55">
        <v>44516.093807870369</v>
      </c>
      <c r="AL1505" s="55">
        <v>44516.250243055554</v>
      </c>
      <c r="AM1505" t="s">
        <v>13</v>
      </c>
      <c r="AN1505" t="s">
        <v>2331</v>
      </c>
      <c r="AO1505" t="s">
        <v>2325</v>
      </c>
      <c r="AP1505" t="s">
        <v>2326</v>
      </c>
      <c r="AQ1505" t="s">
        <v>120</v>
      </c>
      <c r="AR1505" t="s">
        <v>122</v>
      </c>
      <c r="AS1505" t="s">
        <v>2330</v>
      </c>
      <c r="AT1505" s="53">
        <v>36161</v>
      </c>
      <c r="AU1505" t="s">
        <v>232</v>
      </c>
      <c r="AV1505" t="s">
        <v>122</v>
      </c>
      <c r="AW1505" t="s">
        <v>13</v>
      </c>
      <c r="AX1505" s="53">
        <v>44249</v>
      </c>
      <c r="AY1505" t="s">
        <v>123</v>
      </c>
      <c r="AZ1505" t="s">
        <v>52</v>
      </c>
      <c r="BA1505" t="s">
        <v>53</v>
      </c>
      <c r="BB1505" t="s">
        <v>233</v>
      </c>
      <c r="BC1505" t="s">
        <v>120</v>
      </c>
      <c r="BD1505" t="s">
        <v>124</v>
      </c>
      <c r="BE1505" t="s">
        <v>120</v>
      </c>
    </row>
    <row r="1506" spans="1:57" hidden="1" x14ac:dyDescent="0.3">
      <c r="A1506" s="55">
        <v>44515</v>
      </c>
      <c r="B1506" t="s">
        <v>3</v>
      </c>
      <c r="C1506" t="s">
        <v>2325</v>
      </c>
      <c r="D1506" t="s">
        <v>2326</v>
      </c>
      <c r="E1506" t="s">
        <v>120</v>
      </c>
      <c r="F1506" t="s">
        <v>52</v>
      </c>
      <c r="G1506" t="s">
        <v>53</v>
      </c>
      <c r="H1506" t="s">
        <v>116</v>
      </c>
      <c r="I1506" t="s">
        <v>69</v>
      </c>
      <c r="J1506" s="55">
        <v>44514</v>
      </c>
      <c r="K1506" s="55">
        <v>44515</v>
      </c>
      <c r="L1506">
        <v>4</v>
      </c>
      <c r="M1506" t="s">
        <v>117</v>
      </c>
      <c r="N1506">
        <v>0</v>
      </c>
      <c r="O1506">
        <v>12697140</v>
      </c>
      <c r="P1506" t="s">
        <v>118</v>
      </c>
      <c r="Q1506">
        <v>4811491</v>
      </c>
      <c r="R1506">
        <v>0</v>
      </c>
      <c r="S1506">
        <v>0</v>
      </c>
      <c r="T1506" s="19">
        <v>0</v>
      </c>
      <c r="U1506" s="19">
        <v>0</v>
      </c>
      <c r="V1506" s="19">
        <f t="shared" si="23"/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 s="55">
        <v>44516.209247685183</v>
      </c>
      <c r="AE1506" s="55">
        <v>44516.336430868054</v>
      </c>
      <c r="AF1506">
        <v>4811491</v>
      </c>
      <c r="AG1506" t="s">
        <v>2332</v>
      </c>
      <c r="AH1506" t="s">
        <v>3</v>
      </c>
      <c r="AI1506" s="55">
        <v>44512</v>
      </c>
      <c r="AJ1506" t="s">
        <v>120</v>
      </c>
      <c r="AK1506" s="55">
        <v>44516.093807870369</v>
      </c>
      <c r="AL1506" s="55">
        <v>44516.250243055554</v>
      </c>
      <c r="AM1506" t="s">
        <v>3</v>
      </c>
      <c r="AN1506" t="s">
        <v>2331</v>
      </c>
      <c r="AO1506" t="s">
        <v>2325</v>
      </c>
      <c r="AP1506" t="s">
        <v>2326</v>
      </c>
      <c r="AQ1506" t="s">
        <v>120</v>
      </c>
      <c r="AR1506" t="s">
        <v>266</v>
      </c>
      <c r="AS1506" t="s">
        <v>2332</v>
      </c>
      <c r="AT1506" s="53">
        <v>36161</v>
      </c>
      <c r="AU1506" t="s">
        <v>267</v>
      </c>
      <c r="AV1506" t="s">
        <v>268</v>
      </c>
      <c r="AW1506" t="s">
        <v>3</v>
      </c>
      <c r="AX1506" s="53">
        <v>44249</v>
      </c>
      <c r="AY1506" t="s">
        <v>123</v>
      </c>
      <c r="AZ1506" t="s">
        <v>52</v>
      </c>
      <c r="BA1506" t="s">
        <v>53</v>
      </c>
      <c r="BB1506" t="s">
        <v>233</v>
      </c>
      <c r="BC1506" t="s">
        <v>120</v>
      </c>
      <c r="BD1506" t="s">
        <v>124</v>
      </c>
      <c r="BE1506" t="s">
        <v>120</v>
      </c>
    </row>
    <row r="1507" spans="1:57" hidden="1" x14ac:dyDescent="0.3">
      <c r="A1507" s="55">
        <v>44515</v>
      </c>
      <c r="B1507" t="s">
        <v>13</v>
      </c>
      <c r="C1507" t="s">
        <v>2325</v>
      </c>
      <c r="D1507" t="s">
        <v>2326</v>
      </c>
      <c r="E1507" t="s">
        <v>120</v>
      </c>
      <c r="F1507" t="s">
        <v>52</v>
      </c>
      <c r="G1507" t="s">
        <v>53</v>
      </c>
      <c r="H1507" t="s">
        <v>116</v>
      </c>
      <c r="I1507" t="s">
        <v>69</v>
      </c>
      <c r="J1507" s="55">
        <v>44514</v>
      </c>
      <c r="K1507" s="55">
        <v>44515</v>
      </c>
      <c r="L1507">
        <v>4</v>
      </c>
      <c r="M1507" t="s">
        <v>117</v>
      </c>
      <c r="N1507">
        <v>0</v>
      </c>
      <c r="O1507">
        <v>12697140</v>
      </c>
      <c r="P1507" t="s">
        <v>118</v>
      </c>
      <c r="Q1507">
        <v>4811493</v>
      </c>
      <c r="R1507">
        <v>0</v>
      </c>
      <c r="S1507">
        <v>0</v>
      </c>
      <c r="T1507" s="19">
        <v>0</v>
      </c>
      <c r="U1507" s="19">
        <v>0</v>
      </c>
      <c r="V1507" s="19">
        <f t="shared" si="23"/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 s="55">
        <v>44516.209247685183</v>
      </c>
      <c r="AE1507" s="55">
        <v>44516.336430868054</v>
      </c>
      <c r="AF1507">
        <v>4811493</v>
      </c>
      <c r="AG1507" t="s">
        <v>2333</v>
      </c>
      <c r="AH1507" t="s">
        <v>13</v>
      </c>
      <c r="AI1507" s="55">
        <v>44512</v>
      </c>
      <c r="AJ1507" t="s">
        <v>120</v>
      </c>
      <c r="AK1507" s="55">
        <v>44516.093807870369</v>
      </c>
      <c r="AL1507" s="55">
        <v>44516.250243055554</v>
      </c>
      <c r="AM1507" t="s">
        <v>13</v>
      </c>
      <c r="AN1507" t="s">
        <v>2334</v>
      </c>
      <c r="AO1507" t="s">
        <v>2325</v>
      </c>
      <c r="AP1507" t="s">
        <v>2326</v>
      </c>
      <c r="AQ1507" t="s">
        <v>120</v>
      </c>
      <c r="AR1507" t="s">
        <v>122</v>
      </c>
      <c r="AS1507" t="s">
        <v>2333</v>
      </c>
      <c r="AT1507" s="53">
        <v>36161</v>
      </c>
      <c r="AU1507" t="s">
        <v>232</v>
      </c>
      <c r="AV1507" t="s">
        <v>122</v>
      </c>
      <c r="AW1507" t="s">
        <v>13</v>
      </c>
      <c r="AX1507" s="53">
        <v>44249</v>
      </c>
      <c r="AY1507" t="s">
        <v>123</v>
      </c>
      <c r="AZ1507" t="s">
        <v>52</v>
      </c>
      <c r="BA1507" t="s">
        <v>53</v>
      </c>
      <c r="BB1507" t="s">
        <v>233</v>
      </c>
      <c r="BC1507" t="s">
        <v>120</v>
      </c>
      <c r="BD1507" t="s">
        <v>124</v>
      </c>
      <c r="BE1507" t="s">
        <v>120</v>
      </c>
    </row>
    <row r="1508" spans="1:57" hidden="1" x14ac:dyDescent="0.3">
      <c r="A1508" s="55">
        <v>44515</v>
      </c>
      <c r="B1508" t="s">
        <v>12</v>
      </c>
      <c r="C1508" t="s">
        <v>2325</v>
      </c>
      <c r="D1508" t="s">
        <v>2326</v>
      </c>
      <c r="E1508" t="s">
        <v>120</v>
      </c>
      <c r="F1508" t="s">
        <v>52</v>
      </c>
      <c r="G1508" t="s">
        <v>53</v>
      </c>
      <c r="H1508" t="s">
        <v>116</v>
      </c>
      <c r="I1508" t="s">
        <v>69</v>
      </c>
      <c r="J1508" s="55">
        <v>44514</v>
      </c>
      <c r="K1508" s="55">
        <v>44515</v>
      </c>
      <c r="L1508">
        <v>4</v>
      </c>
      <c r="M1508" t="s">
        <v>117</v>
      </c>
      <c r="N1508">
        <v>0</v>
      </c>
      <c r="O1508">
        <v>12697140</v>
      </c>
      <c r="P1508" t="s">
        <v>118</v>
      </c>
      <c r="Q1508">
        <v>4811494</v>
      </c>
      <c r="R1508">
        <v>0</v>
      </c>
      <c r="S1508">
        <v>0</v>
      </c>
      <c r="T1508" s="19">
        <v>0</v>
      </c>
      <c r="U1508" s="19">
        <v>0</v>
      </c>
      <c r="V1508" s="19">
        <f t="shared" si="23"/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 s="55">
        <v>44516.209247685183</v>
      </c>
      <c r="AE1508" s="55">
        <v>44516.336430868054</v>
      </c>
      <c r="AF1508">
        <v>4811494</v>
      </c>
      <c r="AG1508" t="s">
        <v>2335</v>
      </c>
      <c r="AH1508" t="s">
        <v>12</v>
      </c>
      <c r="AI1508" s="55">
        <v>44512</v>
      </c>
      <c r="AJ1508" t="s">
        <v>120</v>
      </c>
      <c r="AK1508" s="55">
        <v>44516.093807870369</v>
      </c>
      <c r="AL1508" s="55">
        <v>44516.250243055554</v>
      </c>
      <c r="AM1508" t="s">
        <v>12</v>
      </c>
      <c r="AN1508" t="s">
        <v>2334</v>
      </c>
      <c r="AO1508" t="s">
        <v>2325</v>
      </c>
      <c r="AP1508" t="s">
        <v>2326</v>
      </c>
      <c r="AQ1508" t="s">
        <v>120</v>
      </c>
      <c r="AR1508" t="s">
        <v>381</v>
      </c>
      <c r="AS1508" t="s">
        <v>2335</v>
      </c>
      <c r="AT1508" s="53">
        <v>36161</v>
      </c>
      <c r="AU1508" t="s">
        <v>382</v>
      </c>
      <c r="AV1508" t="s">
        <v>381</v>
      </c>
      <c r="AW1508" t="s">
        <v>12</v>
      </c>
      <c r="AX1508" s="53">
        <v>44249</v>
      </c>
      <c r="AY1508" t="s">
        <v>123</v>
      </c>
      <c r="AZ1508" t="s">
        <v>52</v>
      </c>
      <c r="BA1508" t="s">
        <v>53</v>
      </c>
      <c r="BB1508" t="s">
        <v>233</v>
      </c>
      <c r="BC1508" t="s">
        <v>120</v>
      </c>
      <c r="BD1508" t="s">
        <v>124</v>
      </c>
      <c r="BE1508" t="s">
        <v>120</v>
      </c>
    </row>
    <row r="1509" spans="1:57" hidden="1" x14ac:dyDescent="0.3">
      <c r="A1509" s="55">
        <v>44515</v>
      </c>
      <c r="B1509" t="s">
        <v>4</v>
      </c>
      <c r="C1509" t="s">
        <v>2325</v>
      </c>
      <c r="D1509" t="s">
        <v>2326</v>
      </c>
      <c r="E1509" t="s">
        <v>120</v>
      </c>
      <c r="F1509" t="s">
        <v>52</v>
      </c>
      <c r="G1509" t="s">
        <v>53</v>
      </c>
      <c r="H1509" t="s">
        <v>116</v>
      </c>
      <c r="I1509" t="s">
        <v>69</v>
      </c>
      <c r="J1509" s="55">
        <v>44514</v>
      </c>
      <c r="K1509" s="55">
        <v>44515</v>
      </c>
      <c r="L1509">
        <v>4</v>
      </c>
      <c r="M1509" t="s">
        <v>117</v>
      </c>
      <c r="N1509">
        <v>0</v>
      </c>
      <c r="O1509">
        <v>12697140</v>
      </c>
      <c r="P1509" t="s">
        <v>118</v>
      </c>
      <c r="Q1509">
        <v>4811499</v>
      </c>
      <c r="R1509">
        <v>0</v>
      </c>
      <c r="S1509">
        <v>0</v>
      </c>
      <c r="T1509" s="19">
        <v>0</v>
      </c>
      <c r="U1509" s="19">
        <v>0</v>
      </c>
      <c r="V1509" s="19">
        <f t="shared" si="23"/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 s="55">
        <v>44516.209247685183</v>
      </c>
      <c r="AE1509" s="55">
        <v>44516.336430868054</v>
      </c>
      <c r="AF1509">
        <v>4811499</v>
      </c>
      <c r="AG1509" t="s">
        <v>2336</v>
      </c>
      <c r="AH1509" t="s">
        <v>4</v>
      </c>
      <c r="AI1509" s="55">
        <v>44512</v>
      </c>
      <c r="AJ1509" t="s">
        <v>120</v>
      </c>
      <c r="AK1509" s="55">
        <v>44516.093807870369</v>
      </c>
      <c r="AL1509" s="55">
        <v>44516.250243055554</v>
      </c>
      <c r="AM1509" t="s">
        <v>4</v>
      </c>
      <c r="AN1509" t="s">
        <v>2337</v>
      </c>
      <c r="AO1509" t="s">
        <v>2325</v>
      </c>
      <c r="AP1509" t="s">
        <v>2326</v>
      </c>
      <c r="AQ1509" t="s">
        <v>120</v>
      </c>
      <c r="AR1509" t="s">
        <v>127</v>
      </c>
      <c r="AS1509" t="s">
        <v>2336</v>
      </c>
      <c r="AT1509" s="53">
        <v>36161</v>
      </c>
      <c r="AU1509" t="s">
        <v>234</v>
      </c>
      <c r="AV1509" t="s">
        <v>127</v>
      </c>
      <c r="AW1509" t="s">
        <v>4</v>
      </c>
      <c r="AX1509" s="53">
        <v>44249</v>
      </c>
      <c r="AY1509" t="s">
        <v>123</v>
      </c>
      <c r="AZ1509" t="s">
        <v>52</v>
      </c>
      <c r="BA1509" t="s">
        <v>53</v>
      </c>
      <c r="BB1509" t="s">
        <v>233</v>
      </c>
      <c r="BC1509" t="s">
        <v>120</v>
      </c>
      <c r="BD1509" t="s">
        <v>124</v>
      </c>
      <c r="BE1509" t="s">
        <v>120</v>
      </c>
    </row>
    <row r="1510" spans="1:57" hidden="1" x14ac:dyDescent="0.3">
      <c r="A1510" s="55">
        <v>44515</v>
      </c>
      <c r="B1510" t="s">
        <v>13</v>
      </c>
      <c r="C1510" t="s">
        <v>2325</v>
      </c>
      <c r="D1510" t="s">
        <v>2326</v>
      </c>
      <c r="E1510" t="s">
        <v>120</v>
      </c>
      <c r="F1510" t="s">
        <v>52</v>
      </c>
      <c r="G1510" t="s">
        <v>53</v>
      </c>
      <c r="H1510" t="s">
        <v>116</v>
      </c>
      <c r="I1510" t="s">
        <v>69</v>
      </c>
      <c r="J1510" s="55">
        <v>44514</v>
      </c>
      <c r="K1510" s="55">
        <v>44515</v>
      </c>
      <c r="L1510">
        <v>4</v>
      </c>
      <c r="M1510" t="s">
        <v>117</v>
      </c>
      <c r="N1510">
        <v>0</v>
      </c>
      <c r="O1510">
        <v>12697140</v>
      </c>
      <c r="P1510" t="s">
        <v>118</v>
      </c>
      <c r="Q1510">
        <v>4811500</v>
      </c>
      <c r="R1510">
        <v>0</v>
      </c>
      <c r="S1510">
        <v>0</v>
      </c>
      <c r="T1510" s="19">
        <v>0</v>
      </c>
      <c r="U1510" s="19">
        <v>0</v>
      </c>
      <c r="V1510" s="19">
        <f t="shared" si="23"/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 s="55">
        <v>44516.209247685183</v>
      </c>
      <c r="AE1510" s="55">
        <v>44516.336430868054</v>
      </c>
      <c r="AF1510">
        <v>4811500</v>
      </c>
      <c r="AG1510" t="s">
        <v>2338</v>
      </c>
      <c r="AH1510" t="s">
        <v>13</v>
      </c>
      <c r="AI1510" s="55">
        <v>44512</v>
      </c>
      <c r="AJ1510" t="s">
        <v>120</v>
      </c>
      <c r="AK1510" s="55">
        <v>44516.093807870369</v>
      </c>
      <c r="AL1510" s="55">
        <v>44516.250243055554</v>
      </c>
      <c r="AM1510" t="s">
        <v>13</v>
      </c>
      <c r="AN1510" t="s">
        <v>2337</v>
      </c>
      <c r="AO1510" t="s">
        <v>2325</v>
      </c>
      <c r="AP1510" t="s">
        <v>2326</v>
      </c>
      <c r="AQ1510" t="s">
        <v>120</v>
      </c>
      <c r="AR1510" t="s">
        <v>122</v>
      </c>
      <c r="AS1510" t="s">
        <v>2338</v>
      </c>
      <c r="AT1510" s="53">
        <v>36161</v>
      </c>
      <c r="AU1510" t="s">
        <v>232</v>
      </c>
      <c r="AV1510" t="s">
        <v>122</v>
      </c>
      <c r="AW1510" t="s">
        <v>13</v>
      </c>
      <c r="AX1510" s="53">
        <v>44249</v>
      </c>
      <c r="AY1510" t="s">
        <v>123</v>
      </c>
      <c r="AZ1510" t="s">
        <v>52</v>
      </c>
      <c r="BA1510" t="s">
        <v>53</v>
      </c>
      <c r="BB1510" t="s">
        <v>233</v>
      </c>
      <c r="BC1510" t="s">
        <v>120</v>
      </c>
      <c r="BD1510" t="s">
        <v>124</v>
      </c>
      <c r="BE1510" t="s">
        <v>120</v>
      </c>
    </row>
    <row r="1511" spans="1:57" hidden="1" x14ac:dyDescent="0.3">
      <c r="A1511" s="55">
        <v>44515</v>
      </c>
      <c r="B1511" t="s">
        <v>8</v>
      </c>
      <c r="C1511" t="s">
        <v>2325</v>
      </c>
      <c r="D1511" t="s">
        <v>2326</v>
      </c>
      <c r="E1511" t="s">
        <v>120</v>
      </c>
      <c r="F1511" t="s">
        <v>52</v>
      </c>
      <c r="G1511" t="s">
        <v>53</v>
      </c>
      <c r="H1511" t="s">
        <v>116</v>
      </c>
      <c r="I1511" t="s">
        <v>69</v>
      </c>
      <c r="J1511" s="55">
        <v>44514</v>
      </c>
      <c r="K1511" s="55">
        <v>44515</v>
      </c>
      <c r="L1511">
        <v>4</v>
      </c>
      <c r="M1511" t="s">
        <v>117</v>
      </c>
      <c r="N1511">
        <v>0</v>
      </c>
      <c r="O1511">
        <v>12697140</v>
      </c>
      <c r="P1511" t="s">
        <v>118</v>
      </c>
      <c r="Q1511">
        <v>4811510</v>
      </c>
      <c r="R1511">
        <v>0</v>
      </c>
      <c r="S1511">
        <v>0</v>
      </c>
      <c r="T1511" s="19">
        <v>0</v>
      </c>
      <c r="U1511" s="19">
        <v>0</v>
      </c>
      <c r="V1511" s="19">
        <f t="shared" si="23"/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 s="55">
        <v>44516.209247685183</v>
      </c>
      <c r="AE1511" s="55">
        <v>44516.336430868054</v>
      </c>
      <c r="AF1511">
        <v>4811510</v>
      </c>
      <c r="AG1511" t="s">
        <v>2339</v>
      </c>
      <c r="AH1511" t="s">
        <v>8</v>
      </c>
      <c r="AI1511" s="55">
        <v>44512</v>
      </c>
      <c r="AJ1511" t="s">
        <v>120</v>
      </c>
      <c r="AK1511" s="55">
        <v>44516.093807870369</v>
      </c>
      <c r="AL1511" s="55">
        <v>44516.250243055554</v>
      </c>
      <c r="AM1511" t="s">
        <v>8</v>
      </c>
      <c r="AN1511" t="s">
        <v>2340</v>
      </c>
      <c r="AO1511" t="s">
        <v>2325</v>
      </c>
      <c r="AP1511" t="s">
        <v>2326</v>
      </c>
      <c r="AQ1511" t="s">
        <v>120</v>
      </c>
      <c r="AR1511" t="s">
        <v>161</v>
      </c>
      <c r="AS1511" t="s">
        <v>2339</v>
      </c>
      <c r="AT1511" s="53">
        <v>36161</v>
      </c>
      <c r="AU1511" t="s">
        <v>240</v>
      </c>
      <c r="AV1511" t="s">
        <v>161</v>
      </c>
      <c r="AW1511" t="s">
        <v>8</v>
      </c>
      <c r="AX1511" s="53">
        <v>44249</v>
      </c>
      <c r="AY1511" t="s">
        <v>123</v>
      </c>
      <c r="AZ1511" t="s">
        <v>52</v>
      </c>
      <c r="BA1511" t="s">
        <v>53</v>
      </c>
      <c r="BB1511" t="s">
        <v>233</v>
      </c>
      <c r="BC1511" t="s">
        <v>120</v>
      </c>
      <c r="BD1511" t="s">
        <v>124</v>
      </c>
      <c r="BE1511" t="s">
        <v>120</v>
      </c>
    </row>
    <row r="1512" spans="1:57" hidden="1" x14ac:dyDescent="0.3">
      <c r="A1512" s="55">
        <v>44515</v>
      </c>
      <c r="B1512" t="s">
        <v>13</v>
      </c>
      <c r="C1512" t="s">
        <v>2325</v>
      </c>
      <c r="D1512" t="s">
        <v>2326</v>
      </c>
      <c r="E1512" t="s">
        <v>120</v>
      </c>
      <c r="F1512" t="s">
        <v>52</v>
      </c>
      <c r="G1512" t="s">
        <v>53</v>
      </c>
      <c r="H1512" t="s">
        <v>116</v>
      </c>
      <c r="I1512" t="s">
        <v>69</v>
      </c>
      <c r="J1512" s="55">
        <v>44514</v>
      </c>
      <c r="K1512" s="55">
        <v>44515</v>
      </c>
      <c r="L1512">
        <v>4</v>
      </c>
      <c r="M1512" t="s">
        <v>117</v>
      </c>
      <c r="N1512">
        <v>0</v>
      </c>
      <c r="O1512">
        <v>12697140</v>
      </c>
      <c r="P1512" t="s">
        <v>118</v>
      </c>
      <c r="Q1512">
        <v>4811511</v>
      </c>
      <c r="R1512">
        <v>0</v>
      </c>
      <c r="S1512">
        <v>0</v>
      </c>
      <c r="T1512" s="19">
        <v>0</v>
      </c>
      <c r="U1512" s="19">
        <v>0</v>
      </c>
      <c r="V1512" s="19">
        <f t="shared" si="23"/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 s="55">
        <v>44516.209247685183</v>
      </c>
      <c r="AE1512" s="55">
        <v>44516.336430868054</v>
      </c>
      <c r="AF1512">
        <v>4811511</v>
      </c>
      <c r="AG1512" t="s">
        <v>2341</v>
      </c>
      <c r="AH1512" t="s">
        <v>13</v>
      </c>
      <c r="AI1512" s="55">
        <v>44512</v>
      </c>
      <c r="AJ1512" t="s">
        <v>120</v>
      </c>
      <c r="AK1512" s="55">
        <v>44516.093807870369</v>
      </c>
      <c r="AL1512" s="55">
        <v>44516.250243055554</v>
      </c>
      <c r="AM1512" t="s">
        <v>13</v>
      </c>
      <c r="AN1512" t="s">
        <v>2340</v>
      </c>
      <c r="AO1512" t="s">
        <v>2325</v>
      </c>
      <c r="AP1512" t="s">
        <v>2326</v>
      </c>
      <c r="AQ1512" t="s">
        <v>120</v>
      </c>
      <c r="AR1512" t="s">
        <v>122</v>
      </c>
      <c r="AS1512" t="s">
        <v>2341</v>
      </c>
      <c r="AT1512" s="53">
        <v>36161</v>
      </c>
      <c r="AU1512" t="s">
        <v>232</v>
      </c>
      <c r="AV1512" t="s">
        <v>122</v>
      </c>
      <c r="AW1512" t="s">
        <v>13</v>
      </c>
      <c r="AX1512" s="53">
        <v>44249</v>
      </c>
      <c r="AY1512" t="s">
        <v>123</v>
      </c>
      <c r="AZ1512" t="s">
        <v>52</v>
      </c>
      <c r="BA1512" t="s">
        <v>53</v>
      </c>
      <c r="BB1512" t="s">
        <v>233</v>
      </c>
      <c r="BC1512" t="s">
        <v>120</v>
      </c>
      <c r="BD1512" t="s">
        <v>124</v>
      </c>
      <c r="BE1512" t="s">
        <v>120</v>
      </c>
    </row>
    <row r="1513" spans="1:57" hidden="1" x14ac:dyDescent="0.3">
      <c r="A1513" s="55">
        <v>44515</v>
      </c>
      <c r="B1513" t="s">
        <v>13</v>
      </c>
      <c r="C1513" t="s">
        <v>2325</v>
      </c>
      <c r="D1513" t="s">
        <v>2326</v>
      </c>
      <c r="E1513" t="s">
        <v>120</v>
      </c>
      <c r="F1513" t="s">
        <v>52</v>
      </c>
      <c r="G1513" t="s">
        <v>53</v>
      </c>
      <c r="H1513" t="s">
        <v>116</v>
      </c>
      <c r="I1513" t="s">
        <v>69</v>
      </c>
      <c r="J1513" s="55">
        <v>44514</v>
      </c>
      <c r="K1513" s="55">
        <v>44515</v>
      </c>
      <c r="L1513">
        <v>4</v>
      </c>
      <c r="M1513" t="s">
        <v>117</v>
      </c>
      <c r="N1513">
        <v>0</v>
      </c>
      <c r="O1513">
        <v>12697140</v>
      </c>
      <c r="P1513" t="s">
        <v>118</v>
      </c>
      <c r="Q1513">
        <v>4811512</v>
      </c>
      <c r="R1513">
        <v>0</v>
      </c>
      <c r="S1513">
        <v>7.3600000000000004E-10</v>
      </c>
      <c r="T1513" s="19">
        <v>4849.3500000000004</v>
      </c>
      <c r="U1513" s="19">
        <v>0</v>
      </c>
      <c r="V1513" s="19">
        <f t="shared" si="23"/>
        <v>-4849.3500000000004</v>
      </c>
      <c r="W1513">
        <v>0</v>
      </c>
      <c r="X1513">
        <v>-4849.33</v>
      </c>
      <c r="Y1513">
        <v>-4849.33</v>
      </c>
      <c r="Z1513">
        <v>-0.02</v>
      </c>
      <c r="AA1513">
        <v>0.02</v>
      </c>
      <c r="AB1513">
        <v>-4.1242640800000002E-4</v>
      </c>
      <c r="AC1513">
        <v>0</v>
      </c>
      <c r="AD1513" s="55">
        <v>44516.209247685183</v>
      </c>
      <c r="AE1513" s="55">
        <v>44516.336430868054</v>
      </c>
      <c r="AF1513">
        <v>4811512</v>
      </c>
      <c r="AG1513" t="s">
        <v>2342</v>
      </c>
      <c r="AH1513" t="s">
        <v>13</v>
      </c>
      <c r="AI1513" s="55">
        <v>44515</v>
      </c>
      <c r="AJ1513" t="s">
        <v>120</v>
      </c>
      <c r="AK1513" s="55">
        <v>44516.093807870369</v>
      </c>
      <c r="AL1513" s="55">
        <v>44516.250243055554</v>
      </c>
      <c r="AM1513" t="s">
        <v>13</v>
      </c>
      <c r="AN1513" t="s">
        <v>2343</v>
      </c>
      <c r="AO1513" t="s">
        <v>2325</v>
      </c>
      <c r="AP1513" t="s">
        <v>2326</v>
      </c>
      <c r="AQ1513" t="s">
        <v>120</v>
      </c>
      <c r="AR1513" t="s">
        <v>122</v>
      </c>
      <c r="AS1513" t="s">
        <v>2342</v>
      </c>
      <c r="AT1513" s="53">
        <v>36161</v>
      </c>
      <c r="AU1513" t="s">
        <v>232</v>
      </c>
      <c r="AV1513" t="s">
        <v>122</v>
      </c>
      <c r="AW1513" t="s">
        <v>13</v>
      </c>
      <c r="AX1513" s="53">
        <v>44249</v>
      </c>
      <c r="AY1513" t="s">
        <v>123</v>
      </c>
      <c r="AZ1513" t="s">
        <v>52</v>
      </c>
      <c r="BA1513" t="s">
        <v>53</v>
      </c>
      <c r="BB1513" t="s">
        <v>233</v>
      </c>
      <c r="BC1513" t="s">
        <v>120</v>
      </c>
      <c r="BD1513" t="s">
        <v>124</v>
      </c>
      <c r="BE1513" t="s">
        <v>120</v>
      </c>
    </row>
    <row r="1514" spans="1:57" hidden="1" x14ac:dyDescent="0.3">
      <c r="A1514" s="55">
        <v>44515</v>
      </c>
      <c r="B1514" t="s">
        <v>8</v>
      </c>
      <c r="C1514" t="s">
        <v>2325</v>
      </c>
      <c r="D1514" t="s">
        <v>2326</v>
      </c>
      <c r="E1514" t="s">
        <v>120</v>
      </c>
      <c r="F1514" t="s">
        <v>52</v>
      </c>
      <c r="G1514" t="s">
        <v>53</v>
      </c>
      <c r="H1514" t="s">
        <v>116</v>
      </c>
      <c r="I1514" t="s">
        <v>69</v>
      </c>
      <c r="J1514" s="55">
        <v>44514</v>
      </c>
      <c r="K1514" s="55">
        <v>44515</v>
      </c>
      <c r="L1514">
        <v>4</v>
      </c>
      <c r="M1514" t="s">
        <v>117</v>
      </c>
      <c r="N1514">
        <v>0</v>
      </c>
      <c r="O1514">
        <v>12697140</v>
      </c>
      <c r="P1514" t="s">
        <v>118</v>
      </c>
      <c r="Q1514">
        <v>4811513</v>
      </c>
      <c r="R1514">
        <v>0</v>
      </c>
      <c r="S1514">
        <v>-4.0469999999999998E-9</v>
      </c>
      <c r="T1514" s="19">
        <v>-4853.6000000000004</v>
      </c>
      <c r="U1514" s="19">
        <v>0</v>
      </c>
      <c r="V1514" s="19">
        <f t="shared" si="23"/>
        <v>4853.6000000000004</v>
      </c>
      <c r="W1514">
        <v>0</v>
      </c>
      <c r="X1514">
        <v>4853.49</v>
      </c>
      <c r="Y1514">
        <v>4853.49</v>
      </c>
      <c r="Z1514">
        <v>0.11000000000100001</v>
      </c>
      <c r="AA1514">
        <v>-0.11000000000100001</v>
      </c>
      <c r="AB1514">
        <v>-2.2663589909999999E-3</v>
      </c>
      <c r="AC1514">
        <v>0</v>
      </c>
      <c r="AD1514" s="55">
        <v>44516.209247685183</v>
      </c>
      <c r="AE1514" s="55">
        <v>44516.336430868054</v>
      </c>
      <c r="AF1514">
        <v>4811513</v>
      </c>
      <c r="AG1514" t="s">
        <v>2344</v>
      </c>
      <c r="AH1514" t="s">
        <v>8</v>
      </c>
      <c r="AI1514" s="55">
        <v>44515</v>
      </c>
      <c r="AJ1514" t="s">
        <v>120</v>
      </c>
      <c r="AK1514" s="55">
        <v>44516.093807870369</v>
      </c>
      <c r="AL1514" s="55">
        <v>44516.250243055554</v>
      </c>
      <c r="AM1514" t="s">
        <v>8</v>
      </c>
      <c r="AN1514" t="s">
        <v>2343</v>
      </c>
      <c r="AO1514" t="s">
        <v>2325</v>
      </c>
      <c r="AP1514" t="s">
        <v>2326</v>
      </c>
      <c r="AQ1514" t="s">
        <v>120</v>
      </c>
      <c r="AR1514" t="s">
        <v>161</v>
      </c>
      <c r="AS1514" t="s">
        <v>2344</v>
      </c>
      <c r="AT1514" s="53">
        <v>36161</v>
      </c>
      <c r="AU1514" t="s">
        <v>240</v>
      </c>
      <c r="AV1514" t="s">
        <v>161</v>
      </c>
      <c r="AW1514" t="s">
        <v>8</v>
      </c>
      <c r="AX1514" s="53">
        <v>44249</v>
      </c>
      <c r="AY1514" t="s">
        <v>123</v>
      </c>
      <c r="AZ1514" t="s">
        <v>52</v>
      </c>
      <c r="BA1514" t="s">
        <v>53</v>
      </c>
      <c r="BB1514" t="s">
        <v>233</v>
      </c>
      <c r="BC1514" t="s">
        <v>120</v>
      </c>
      <c r="BD1514" t="s">
        <v>124</v>
      </c>
      <c r="BE1514" t="s">
        <v>120</v>
      </c>
    </row>
    <row r="1515" spans="1:57" hidden="1" x14ac:dyDescent="0.3">
      <c r="A1515" s="55">
        <v>44515</v>
      </c>
      <c r="B1515" t="s">
        <v>11</v>
      </c>
      <c r="C1515" t="s">
        <v>2325</v>
      </c>
      <c r="D1515" t="s">
        <v>2326</v>
      </c>
      <c r="E1515" t="s">
        <v>120</v>
      </c>
      <c r="F1515" t="s">
        <v>52</v>
      </c>
      <c r="G1515" t="s">
        <v>53</v>
      </c>
      <c r="H1515" t="s">
        <v>116</v>
      </c>
      <c r="I1515" t="s">
        <v>69</v>
      </c>
      <c r="J1515" s="55">
        <v>44514</v>
      </c>
      <c r="K1515" s="55">
        <v>44515</v>
      </c>
      <c r="L1515">
        <v>4</v>
      </c>
      <c r="M1515" t="s">
        <v>117</v>
      </c>
      <c r="N1515">
        <v>0</v>
      </c>
      <c r="O1515">
        <v>12697140</v>
      </c>
      <c r="P1515" t="s">
        <v>118</v>
      </c>
      <c r="Q1515">
        <v>4811515</v>
      </c>
      <c r="R1515">
        <v>0</v>
      </c>
      <c r="S1515">
        <v>-7.7260000000000008E-9</v>
      </c>
      <c r="T1515" s="19">
        <v>-7804.7</v>
      </c>
      <c r="U1515" s="19">
        <v>0</v>
      </c>
      <c r="V1515" s="19">
        <f t="shared" si="23"/>
        <v>7804.7</v>
      </c>
      <c r="W1515">
        <v>0</v>
      </c>
      <c r="X1515">
        <v>7804.49</v>
      </c>
      <c r="Y1515">
        <v>7804.49</v>
      </c>
      <c r="Z1515">
        <v>0.21</v>
      </c>
      <c r="AA1515">
        <v>-0.21</v>
      </c>
      <c r="AB1515">
        <v>-2.6906863810000001E-3</v>
      </c>
      <c r="AC1515">
        <v>0</v>
      </c>
      <c r="AD1515" s="55">
        <v>44516.209247685183</v>
      </c>
      <c r="AE1515" s="55">
        <v>44516.336430868054</v>
      </c>
      <c r="AF1515">
        <v>4811515</v>
      </c>
      <c r="AG1515" t="s">
        <v>2345</v>
      </c>
      <c r="AH1515" t="s">
        <v>11</v>
      </c>
      <c r="AI1515" s="55">
        <v>44515</v>
      </c>
      <c r="AJ1515" t="s">
        <v>120</v>
      </c>
      <c r="AK1515" s="55">
        <v>44516.093807870369</v>
      </c>
      <c r="AL1515" s="55">
        <v>44516.250243055554</v>
      </c>
      <c r="AM1515" t="s">
        <v>11</v>
      </c>
      <c r="AN1515" t="s">
        <v>2346</v>
      </c>
      <c r="AO1515" t="s">
        <v>2325</v>
      </c>
      <c r="AP1515" t="s">
        <v>2326</v>
      </c>
      <c r="AQ1515" t="s">
        <v>120</v>
      </c>
      <c r="AR1515" t="s">
        <v>377</v>
      </c>
      <c r="AS1515" t="s">
        <v>2345</v>
      </c>
      <c r="AT1515" s="53">
        <v>36161</v>
      </c>
      <c r="AU1515" t="s">
        <v>378</v>
      </c>
      <c r="AV1515" t="s">
        <v>377</v>
      </c>
      <c r="AW1515" t="s">
        <v>11</v>
      </c>
      <c r="AX1515" s="53">
        <v>44249</v>
      </c>
      <c r="AY1515" t="s">
        <v>123</v>
      </c>
      <c r="AZ1515" t="s">
        <v>52</v>
      </c>
      <c r="BA1515" t="s">
        <v>53</v>
      </c>
      <c r="BB1515" t="s">
        <v>233</v>
      </c>
      <c r="BC1515" t="s">
        <v>120</v>
      </c>
      <c r="BD1515" t="s">
        <v>124</v>
      </c>
      <c r="BE1515" t="s">
        <v>120</v>
      </c>
    </row>
    <row r="1516" spans="1:57" hidden="1" x14ac:dyDescent="0.3">
      <c r="A1516" s="55">
        <v>44515</v>
      </c>
      <c r="B1516" t="s">
        <v>13</v>
      </c>
      <c r="C1516" t="s">
        <v>2325</v>
      </c>
      <c r="D1516" t="s">
        <v>2326</v>
      </c>
      <c r="E1516" t="s">
        <v>120</v>
      </c>
      <c r="F1516" t="s">
        <v>52</v>
      </c>
      <c r="G1516" t="s">
        <v>53</v>
      </c>
      <c r="H1516" t="s">
        <v>116</v>
      </c>
      <c r="I1516" t="s">
        <v>69</v>
      </c>
      <c r="J1516" s="55">
        <v>44514</v>
      </c>
      <c r="K1516" s="55">
        <v>44515</v>
      </c>
      <c r="L1516">
        <v>4</v>
      </c>
      <c r="M1516" t="s">
        <v>117</v>
      </c>
      <c r="N1516">
        <v>0</v>
      </c>
      <c r="O1516">
        <v>12697140</v>
      </c>
      <c r="P1516" t="s">
        <v>118</v>
      </c>
      <c r="Q1516">
        <v>4811517</v>
      </c>
      <c r="R1516">
        <v>0</v>
      </c>
      <c r="S1516">
        <v>1.4720000000000001E-9</v>
      </c>
      <c r="T1516" s="19">
        <v>7870.45</v>
      </c>
      <c r="U1516" s="19">
        <v>0</v>
      </c>
      <c r="V1516" s="19">
        <f t="shared" si="23"/>
        <v>-7870.45</v>
      </c>
      <c r="W1516">
        <v>0</v>
      </c>
      <c r="X1516">
        <v>-7870.41</v>
      </c>
      <c r="Y1516">
        <v>-7870.41</v>
      </c>
      <c r="Z1516">
        <v>-0.04</v>
      </c>
      <c r="AA1516">
        <v>0.04</v>
      </c>
      <c r="AB1516">
        <v>-5.0823015199999997E-4</v>
      </c>
      <c r="AC1516">
        <v>0</v>
      </c>
      <c r="AD1516" s="55">
        <v>44516.209247685183</v>
      </c>
      <c r="AE1516" s="55">
        <v>44516.336430868054</v>
      </c>
      <c r="AF1516">
        <v>4811517</v>
      </c>
      <c r="AG1516" t="s">
        <v>2347</v>
      </c>
      <c r="AH1516" t="s">
        <v>13</v>
      </c>
      <c r="AI1516" s="55">
        <v>44515</v>
      </c>
      <c r="AJ1516" t="s">
        <v>120</v>
      </c>
      <c r="AK1516" s="55">
        <v>44516.093807870369</v>
      </c>
      <c r="AL1516" s="55">
        <v>44516.250243055554</v>
      </c>
      <c r="AM1516" t="s">
        <v>13</v>
      </c>
      <c r="AN1516" t="s">
        <v>2346</v>
      </c>
      <c r="AO1516" t="s">
        <v>2325</v>
      </c>
      <c r="AP1516" t="s">
        <v>2326</v>
      </c>
      <c r="AQ1516" t="s">
        <v>120</v>
      </c>
      <c r="AR1516" t="s">
        <v>122</v>
      </c>
      <c r="AS1516" t="s">
        <v>2347</v>
      </c>
      <c r="AT1516" s="53">
        <v>36161</v>
      </c>
      <c r="AU1516" t="s">
        <v>232</v>
      </c>
      <c r="AV1516" t="s">
        <v>122</v>
      </c>
      <c r="AW1516" t="s">
        <v>13</v>
      </c>
      <c r="AX1516" s="53">
        <v>44249</v>
      </c>
      <c r="AY1516" t="s">
        <v>123</v>
      </c>
      <c r="AZ1516" t="s">
        <v>52</v>
      </c>
      <c r="BA1516" t="s">
        <v>53</v>
      </c>
      <c r="BB1516" t="s">
        <v>233</v>
      </c>
      <c r="BC1516" t="s">
        <v>120</v>
      </c>
      <c r="BD1516" t="s">
        <v>124</v>
      </c>
      <c r="BE1516" t="s">
        <v>120</v>
      </c>
    </row>
    <row r="1517" spans="1:57" hidden="1" x14ac:dyDescent="0.3">
      <c r="A1517" s="55">
        <v>44515</v>
      </c>
      <c r="B1517" t="s">
        <v>13</v>
      </c>
      <c r="C1517" t="s">
        <v>2325</v>
      </c>
      <c r="D1517" t="s">
        <v>2326</v>
      </c>
      <c r="E1517" t="s">
        <v>120</v>
      </c>
      <c r="F1517" t="s">
        <v>52</v>
      </c>
      <c r="G1517" t="s">
        <v>53</v>
      </c>
      <c r="H1517" t="s">
        <v>116</v>
      </c>
      <c r="I1517" t="s">
        <v>69</v>
      </c>
      <c r="J1517" s="55">
        <v>44514</v>
      </c>
      <c r="K1517" s="55">
        <v>44515</v>
      </c>
      <c r="L1517">
        <v>4</v>
      </c>
      <c r="M1517" t="s">
        <v>117</v>
      </c>
      <c r="N1517">
        <v>0</v>
      </c>
      <c r="O1517">
        <v>12697140</v>
      </c>
      <c r="P1517" t="s">
        <v>118</v>
      </c>
      <c r="Q1517">
        <v>4811526</v>
      </c>
      <c r="R1517">
        <v>0</v>
      </c>
      <c r="S1517">
        <v>0</v>
      </c>
      <c r="T1517" s="19">
        <v>0</v>
      </c>
      <c r="U1517" s="19">
        <v>0</v>
      </c>
      <c r="V1517" s="19">
        <f t="shared" si="23"/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 s="55">
        <v>44516.209247685183</v>
      </c>
      <c r="AE1517" s="55">
        <v>44516.336430868054</v>
      </c>
      <c r="AF1517">
        <v>4811526</v>
      </c>
      <c r="AG1517" t="s">
        <v>2348</v>
      </c>
      <c r="AH1517" t="s">
        <v>13</v>
      </c>
      <c r="AI1517" s="55">
        <v>44512</v>
      </c>
      <c r="AJ1517" t="s">
        <v>120</v>
      </c>
      <c r="AK1517" s="55">
        <v>44516.093807870369</v>
      </c>
      <c r="AL1517" s="55">
        <v>44516.250243055554</v>
      </c>
      <c r="AM1517" t="s">
        <v>13</v>
      </c>
      <c r="AN1517" t="s">
        <v>2349</v>
      </c>
      <c r="AO1517" t="s">
        <v>2325</v>
      </c>
      <c r="AP1517" t="s">
        <v>2326</v>
      </c>
      <c r="AQ1517" t="s">
        <v>120</v>
      </c>
      <c r="AR1517" t="s">
        <v>122</v>
      </c>
      <c r="AS1517" t="s">
        <v>2348</v>
      </c>
      <c r="AT1517" s="53">
        <v>36161</v>
      </c>
      <c r="AU1517" t="s">
        <v>232</v>
      </c>
      <c r="AV1517" t="s">
        <v>122</v>
      </c>
      <c r="AW1517" t="s">
        <v>13</v>
      </c>
      <c r="AX1517" s="53">
        <v>44249</v>
      </c>
      <c r="AY1517" t="s">
        <v>123</v>
      </c>
      <c r="AZ1517" t="s">
        <v>52</v>
      </c>
      <c r="BA1517" t="s">
        <v>53</v>
      </c>
      <c r="BB1517" t="s">
        <v>233</v>
      </c>
      <c r="BC1517" t="s">
        <v>120</v>
      </c>
      <c r="BD1517" t="s">
        <v>124</v>
      </c>
      <c r="BE1517" t="s">
        <v>120</v>
      </c>
    </row>
    <row r="1518" spans="1:57" hidden="1" x14ac:dyDescent="0.3">
      <c r="A1518" s="55">
        <v>44515</v>
      </c>
      <c r="B1518" t="s">
        <v>9</v>
      </c>
      <c r="C1518" t="s">
        <v>2325</v>
      </c>
      <c r="D1518" t="s">
        <v>2326</v>
      </c>
      <c r="E1518" t="s">
        <v>120</v>
      </c>
      <c r="F1518" t="s">
        <v>52</v>
      </c>
      <c r="G1518" t="s">
        <v>53</v>
      </c>
      <c r="H1518" t="s">
        <v>116</v>
      </c>
      <c r="I1518" t="s">
        <v>69</v>
      </c>
      <c r="J1518" s="55">
        <v>44514</v>
      </c>
      <c r="K1518" s="55">
        <v>44515</v>
      </c>
      <c r="L1518">
        <v>4</v>
      </c>
      <c r="M1518" t="s">
        <v>117</v>
      </c>
      <c r="N1518">
        <v>0</v>
      </c>
      <c r="O1518">
        <v>12697140</v>
      </c>
      <c r="P1518" t="s">
        <v>118</v>
      </c>
      <c r="Q1518">
        <v>4811527</v>
      </c>
      <c r="R1518">
        <v>0</v>
      </c>
      <c r="S1518">
        <v>0</v>
      </c>
      <c r="T1518" s="19">
        <v>0</v>
      </c>
      <c r="U1518" s="19">
        <v>0</v>
      </c>
      <c r="V1518" s="19">
        <f t="shared" si="23"/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 s="55">
        <v>44516.209247685183</v>
      </c>
      <c r="AE1518" s="55">
        <v>44516.336430868054</v>
      </c>
      <c r="AF1518">
        <v>4811527</v>
      </c>
      <c r="AG1518" t="s">
        <v>2350</v>
      </c>
      <c r="AH1518" t="s">
        <v>9</v>
      </c>
      <c r="AI1518" s="55">
        <v>44512</v>
      </c>
      <c r="AJ1518" t="s">
        <v>120</v>
      </c>
      <c r="AK1518" s="55">
        <v>44516.093807870369</v>
      </c>
      <c r="AL1518" s="55">
        <v>44516.250243055554</v>
      </c>
      <c r="AM1518" t="s">
        <v>9</v>
      </c>
      <c r="AN1518" t="s">
        <v>2349</v>
      </c>
      <c r="AO1518" t="s">
        <v>2325</v>
      </c>
      <c r="AP1518" t="s">
        <v>2326</v>
      </c>
      <c r="AQ1518" t="s">
        <v>120</v>
      </c>
      <c r="AR1518" t="s">
        <v>291</v>
      </c>
      <c r="AS1518" t="s">
        <v>2350</v>
      </c>
      <c r="AT1518" s="53">
        <v>36161</v>
      </c>
      <c r="AU1518" t="s">
        <v>292</v>
      </c>
      <c r="AV1518" t="s">
        <v>291</v>
      </c>
      <c r="AW1518" t="s">
        <v>9</v>
      </c>
      <c r="AX1518" s="53">
        <v>44249</v>
      </c>
      <c r="AY1518" t="s">
        <v>123</v>
      </c>
      <c r="AZ1518" t="s">
        <v>52</v>
      </c>
      <c r="BA1518" t="s">
        <v>53</v>
      </c>
      <c r="BB1518" t="s">
        <v>233</v>
      </c>
      <c r="BC1518" t="s">
        <v>120</v>
      </c>
      <c r="BD1518" t="s">
        <v>124</v>
      </c>
      <c r="BE1518" t="s">
        <v>120</v>
      </c>
    </row>
    <row r="1519" spans="1:57" hidden="1" x14ac:dyDescent="0.3">
      <c r="A1519" s="55">
        <v>44515</v>
      </c>
      <c r="B1519" t="s">
        <v>2</v>
      </c>
      <c r="C1519" t="s">
        <v>2325</v>
      </c>
      <c r="D1519" t="s">
        <v>2326</v>
      </c>
      <c r="E1519" t="s">
        <v>120</v>
      </c>
      <c r="F1519" t="s">
        <v>52</v>
      </c>
      <c r="G1519" t="s">
        <v>53</v>
      </c>
      <c r="H1519" t="s">
        <v>116</v>
      </c>
      <c r="I1519" t="s">
        <v>69</v>
      </c>
      <c r="J1519" s="55">
        <v>44514</v>
      </c>
      <c r="K1519" s="55">
        <v>44515</v>
      </c>
      <c r="L1519">
        <v>4</v>
      </c>
      <c r="M1519" t="s">
        <v>117</v>
      </c>
      <c r="N1519">
        <v>0</v>
      </c>
      <c r="O1519">
        <v>12697140</v>
      </c>
      <c r="P1519" t="s">
        <v>118</v>
      </c>
      <c r="Q1519">
        <v>4811528</v>
      </c>
      <c r="R1519">
        <v>0</v>
      </c>
      <c r="S1519">
        <v>0</v>
      </c>
      <c r="T1519" s="19">
        <v>0</v>
      </c>
      <c r="U1519" s="19">
        <v>0</v>
      </c>
      <c r="V1519" s="19">
        <f t="shared" si="23"/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 s="55">
        <v>44516.209247685183</v>
      </c>
      <c r="AE1519" s="55">
        <v>44516.336430868054</v>
      </c>
      <c r="AF1519">
        <v>4811528</v>
      </c>
      <c r="AG1519" t="s">
        <v>2351</v>
      </c>
      <c r="AH1519" t="s">
        <v>2</v>
      </c>
      <c r="AI1519" s="55">
        <v>44512</v>
      </c>
      <c r="AJ1519" t="s">
        <v>120</v>
      </c>
      <c r="AK1519" s="55">
        <v>44516.093807870369</v>
      </c>
      <c r="AL1519" s="55">
        <v>44516.250243055554</v>
      </c>
      <c r="AM1519" t="s">
        <v>2</v>
      </c>
      <c r="AN1519" t="s">
        <v>2352</v>
      </c>
      <c r="AO1519" t="s">
        <v>2325</v>
      </c>
      <c r="AP1519" t="s">
        <v>2326</v>
      </c>
      <c r="AQ1519" t="s">
        <v>120</v>
      </c>
      <c r="AR1519" t="s">
        <v>140</v>
      </c>
      <c r="AS1519" t="s">
        <v>2351</v>
      </c>
      <c r="AT1519" s="53">
        <v>36161</v>
      </c>
      <c r="AU1519" t="s">
        <v>237</v>
      </c>
      <c r="AV1519" t="s">
        <v>140</v>
      </c>
      <c r="AW1519" t="s">
        <v>2</v>
      </c>
      <c r="AX1519" s="53">
        <v>44249</v>
      </c>
      <c r="AY1519" t="s">
        <v>123</v>
      </c>
      <c r="AZ1519" t="s">
        <v>52</v>
      </c>
      <c r="BA1519" t="s">
        <v>53</v>
      </c>
      <c r="BB1519" t="s">
        <v>233</v>
      </c>
      <c r="BC1519" t="s">
        <v>120</v>
      </c>
      <c r="BD1519" t="s">
        <v>124</v>
      </c>
      <c r="BE1519" t="s">
        <v>120</v>
      </c>
    </row>
    <row r="1520" spans="1:57" hidden="1" x14ac:dyDescent="0.3">
      <c r="A1520" s="55">
        <v>44515</v>
      </c>
      <c r="B1520" t="s">
        <v>13</v>
      </c>
      <c r="C1520" t="s">
        <v>2325</v>
      </c>
      <c r="D1520" t="s">
        <v>2326</v>
      </c>
      <c r="E1520" t="s">
        <v>120</v>
      </c>
      <c r="F1520" t="s">
        <v>52</v>
      </c>
      <c r="G1520" t="s">
        <v>53</v>
      </c>
      <c r="H1520" t="s">
        <v>116</v>
      </c>
      <c r="I1520" t="s">
        <v>69</v>
      </c>
      <c r="J1520" s="55">
        <v>44514</v>
      </c>
      <c r="K1520" s="55">
        <v>44515</v>
      </c>
      <c r="L1520">
        <v>4</v>
      </c>
      <c r="M1520" t="s">
        <v>117</v>
      </c>
      <c r="N1520">
        <v>0</v>
      </c>
      <c r="O1520">
        <v>12697140</v>
      </c>
      <c r="P1520" t="s">
        <v>118</v>
      </c>
      <c r="Q1520">
        <v>4811529</v>
      </c>
      <c r="R1520">
        <v>0</v>
      </c>
      <c r="S1520">
        <v>0</v>
      </c>
      <c r="T1520" s="19">
        <v>0</v>
      </c>
      <c r="U1520" s="19">
        <v>0</v>
      </c>
      <c r="V1520" s="19">
        <f t="shared" si="23"/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 s="55">
        <v>44516.209247685183</v>
      </c>
      <c r="AE1520" s="55">
        <v>44516.336430868054</v>
      </c>
      <c r="AF1520">
        <v>4811529</v>
      </c>
      <c r="AG1520" t="s">
        <v>2353</v>
      </c>
      <c r="AH1520" t="s">
        <v>13</v>
      </c>
      <c r="AI1520" s="55">
        <v>44512</v>
      </c>
      <c r="AJ1520" t="s">
        <v>120</v>
      </c>
      <c r="AK1520" s="55">
        <v>44516.093807870369</v>
      </c>
      <c r="AL1520" s="55">
        <v>44516.250243055554</v>
      </c>
      <c r="AM1520" t="s">
        <v>13</v>
      </c>
      <c r="AN1520" t="s">
        <v>2352</v>
      </c>
      <c r="AO1520" t="s">
        <v>2325</v>
      </c>
      <c r="AP1520" t="s">
        <v>2326</v>
      </c>
      <c r="AQ1520" t="s">
        <v>120</v>
      </c>
      <c r="AR1520" t="s">
        <v>122</v>
      </c>
      <c r="AS1520" t="s">
        <v>2353</v>
      </c>
      <c r="AT1520" s="53">
        <v>36161</v>
      </c>
      <c r="AU1520" t="s">
        <v>232</v>
      </c>
      <c r="AV1520" t="s">
        <v>122</v>
      </c>
      <c r="AW1520" t="s">
        <v>13</v>
      </c>
      <c r="AX1520" s="53">
        <v>44249</v>
      </c>
      <c r="AY1520" t="s">
        <v>123</v>
      </c>
      <c r="AZ1520" t="s">
        <v>52</v>
      </c>
      <c r="BA1520" t="s">
        <v>53</v>
      </c>
      <c r="BB1520" t="s">
        <v>233</v>
      </c>
      <c r="BC1520" t="s">
        <v>120</v>
      </c>
      <c r="BD1520" t="s">
        <v>124</v>
      </c>
      <c r="BE1520" t="s">
        <v>120</v>
      </c>
    </row>
    <row r="1521" spans="1:57" hidden="1" x14ac:dyDescent="0.3">
      <c r="A1521" s="55">
        <v>44515</v>
      </c>
      <c r="B1521" t="s">
        <v>13</v>
      </c>
      <c r="C1521" t="s">
        <v>2325</v>
      </c>
      <c r="D1521" t="s">
        <v>2326</v>
      </c>
      <c r="E1521" t="s">
        <v>120</v>
      </c>
      <c r="F1521" t="s">
        <v>52</v>
      </c>
      <c r="G1521" t="s">
        <v>53</v>
      </c>
      <c r="H1521" t="s">
        <v>116</v>
      </c>
      <c r="I1521" t="s">
        <v>69</v>
      </c>
      <c r="J1521" s="55">
        <v>44514</v>
      </c>
      <c r="K1521" s="55">
        <v>44515</v>
      </c>
      <c r="L1521">
        <v>4</v>
      </c>
      <c r="M1521" t="s">
        <v>117</v>
      </c>
      <c r="N1521">
        <v>0</v>
      </c>
      <c r="O1521">
        <v>12697140</v>
      </c>
      <c r="P1521" t="s">
        <v>118</v>
      </c>
      <c r="Q1521">
        <v>4811530</v>
      </c>
      <c r="R1521">
        <v>0</v>
      </c>
      <c r="S1521">
        <v>0</v>
      </c>
      <c r="T1521" s="19">
        <v>0</v>
      </c>
      <c r="U1521" s="19">
        <v>0</v>
      </c>
      <c r="V1521" s="19">
        <f t="shared" si="23"/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 s="55">
        <v>44516.209247685183</v>
      </c>
      <c r="AE1521" s="55">
        <v>44516.336430868054</v>
      </c>
      <c r="AF1521">
        <v>4811530</v>
      </c>
      <c r="AG1521" t="s">
        <v>2354</v>
      </c>
      <c r="AH1521" t="s">
        <v>13</v>
      </c>
      <c r="AI1521" s="55">
        <v>44512</v>
      </c>
      <c r="AJ1521" t="s">
        <v>120</v>
      </c>
      <c r="AK1521" s="55">
        <v>44516.093807870369</v>
      </c>
      <c r="AL1521" s="55">
        <v>44516.250243055554</v>
      </c>
      <c r="AM1521" t="s">
        <v>13</v>
      </c>
      <c r="AN1521" t="s">
        <v>2355</v>
      </c>
      <c r="AO1521" t="s">
        <v>2325</v>
      </c>
      <c r="AP1521" t="s">
        <v>2326</v>
      </c>
      <c r="AQ1521" t="s">
        <v>120</v>
      </c>
      <c r="AR1521" t="s">
        <v>122</v>
      </c>
      <c r="AS1521" t="s">
        <v>2354</v>
      </c>
      <c r="AT1521" s="53">
        <v>36161</v>
      </c>
      <c r="AU1521" t="s">
        <v>232</v>
      </c>
      <c r="AV1521" t="s">
        <v>122</v>
      </c>
      <c r="AW1521" t="s">
        <v>13</v>
      </c>
      <c r="AX1521" s="53">
        <v>44249</v>
      </c>
      <c r="AY1521" t="s">
        <v>123</v>
      </c>
      <c r="AZ1521" t="s">
        <v>52</v>
      </c>
      <c r="BA1521" t="s">
        <v>53</v>
      </c>
      <c r="BB1521" t="s">
        <v>233</v>
      </c>
      <c r="BC1521" t="s">
        <v>120</v>
      </c>
      <c r="BD1521" t="s">
        <v>124</v>
      </c>
      <c r="BE1521" t="s">
        <v>120</v>
      </c>
    </row>
    <row r="1522" spans="1:57" hidden="1" x14ac:dyDescent="0.3">
      <c r="A1522" s="55">
        <v>44515</v>
      </c>
      <c r="B1522" t="s">
        <v>1</v>
      </c>
      <c r="C1522" t="s">
        <v>2325</v>
      </c>
      <c r="D1522" t="s">
        <v>2326</v>
      </c>
      <c r="E1522" t="s">
        <v>120</v>
      </c>
      <c r="F1522" t="s">
        <v>52</v>
      </c>
      <c r="G1522" t="s">
        <v>53</v>
      </c>
      <c r="H1522" t="s">
        <v>116</v>
      </c>
      <c r="I1522" t="s">
        <v>69</v>
      </c>
      <c r="J1522" s="55">
        <v>44514</v>
      </c>
      <c r="K1522" s="55">
        <v>44515</v>
      </c>
      <c r="L1522">
        <v>4</v>
      </c>
      <c r="M1522" t="s">
        <v>117</v>
      </c>
      <c r="N1522">
        <v>0</v>
      </c>
      <c r="O1522">
        <v>12697140</v>
      </c>
      <c r="P1522" t="s">
        <v>118</v>
      </c>
      <c r="Q1522">
        <v>4811531</v>
      </c>
      <c r="R1522">
        <v>0</v>
      </c>
      <c r="S1522">
        <v>0</v>
      </c>
      <c r="T1522" s="19">
        <v>0</v>
      </c>
      <c r="U1522" s="19">
        <v>0</v>
      </c>
      <c r="V1522" s="19">
        <f t="shared" si="23"/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 s="55">
        <v>44516.209247685183</v>
      </c>
      <c r="AE1522" s="55">
        <v>44516.336430868054</v>
      </c>
      <c r="AF1522">
        <v>4811531</v>
      </c>
      <c r="AG1522" t="s">
        <v>2356</v>
      </c>
      <c r="AH1522" t="s">
        <v>1</v>
      </c>
      <c r="AI1522" s="55">
        <v>44512</v>
      </c>
      <c r="AJ1522" t="s">
        <v>120</v>
      </c>
      <c r="AK1522" s="55">
        <v>44516.093807870369</v>
      </c>
      <c r="AL1522" s="55">
        <v>44516.250243055554</v>
      </c>
      <c r="AM1522" t="s">
        <v>1</v>
      </c>
      <c r="AN1522" t="s">
        <v>2355</v>
      </c>
      <c r="AO1522" t="s">
        <v>2325</v>
      </c>
      <c r="AP1522" t="s">
        <v>2326</v>
      </c>
      <c r="AQ1522" t="s">
        <v>120</v>
      </c>
      <c r="AR1522" t="s">
        <v>158</v>
      </c>
      <c r="AS1522" t="s">
        <v>2356</v>
      </c>
      <c r="AT1522" s="53">
        <v>36161</v>
      </c>
      <c r="AU1522" t="s">
        <v>238</v>
      </c>
      <c r="AV1522" t="s">
        <v>239</v>
      </c>
      <c r="AW1522" t="s">
        <v>1</v>
      </c>
      <c r="AX1522" s="53">
        <v>44249</v>
      </c>
      <c r="AY1522" t="s">
        <v>123</v>
      </c>
      <c r="AZ1522" t="s">
        <v>52</v>
      </c>
      <c r="BA1522" t="s">
        <v>53</v>
      </c>
      <c r="BB1522" t="s">
        <v>233</v>
      </c>
      <c r="BC1522" t="s">
        <v>120</v>
      </c>
      <c r="BD1522" t="s">
        <v>124</v>
      </c>
      <c r="BE1522" t="s">
        <v>120</v>
      </c>
    </row>
    <row r="1523" spans="1:57" hidden="1" x14ac:dyDescent="0.3">
      <c r="A1523" s="55">
        <v>44515</v>
      </c>
      <c r="B1523" t="s">
        <v>5</v>
      </c>
      <c r="C1523" t="s">
        <v>2325</v>
      </c>
      <c r="D1523" t="s">
        <v>2326</v>
      </c>
      <c r="E1523" t="s">
        <v>120</v>
      </c>
      <c r="F1523" t="s">
        <v>52</v>
      </c>
      <c r="G1523" t="s">
        <v>53</v>
      </c>
      <c r="H1523" t="s">
        <v>116</v>
      </c>
      <c r="I1523" t="s">
        <v>69</v>
      </c>
      <c r="J1523" s="55">
        <v>44514</v>
      </c>
      <c r="K1523" s="55">
        <v>44515</v>
      </c>
      <c r="L1523">
        <v>4</v>
      </c>
      <c r="M1523" t="s">
        <v>117</v>
      </c>
      <c r="N1523">
        <v>0</v>
      </c>
      <c r="O1523">
        <v>12697140</v>
      </c>
      <c r="P1523" t="s">
        <v>118</v>
      </c>
      <c r="Q1523">
        <v>4811534</v>
      </c>
      <c r="R1523">
        <v>0</v>
      </c>
      <c r="S1523">
        <v>0</v>
      </c>
      <c r="T1523" s="19">
        <v>0</v>
      </c>
      <c r="U1523" s="19">
        <v>0</v>
      </c>
      <c r="V1523" s="19">
        <f t="shared" si="23"/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 s="55">
        <v>44516.209247685183</v>
      </c>
      <c r="AE1523" s="55">
        <v>44516.336430868054</v>
      </c>
      <c r="AF1523">
        <v>4811534</v>
      </c>
      <c r="AG1523" t="s">
        <v>2357</v>
      </c>
      <c r="AH1523" t="s">
        <v>5</v>
      </c>
      <c r="AI1523" s="55">
        <v>44512</v>
      </c>
      <c r="AJ1523" t="s">
        <v>120</v>
      </c>
      <c r="AK1523" s="55">
        <v>44516.093807870369</v>
      </c>
      <c r="AL1523" s="55">
        <v>44516.250243055554</v>
      </c>
      <c r="AM1523" t="s">
        <v>5</v>
      </c>
      <c r="AN1523" t="s">
        <v>2358</v>
      </c>
      <c r="AO1523" t="s">
        <v>2325</v>
      </c>
      <c r="AP1523" t="s">
        <v>2326</v>
      </c>
      <c r="AQ1523" t="s">
        <v>120</v>
      </c>
      <c r="AR1523" t="s">
        <v>167</v>
      </c>
      <c r="AS1523" t="s">
        <v>2357</v>
      </c>
      <c r="AT1523" s="53">
        <v>36161</v>
      </c>
      <c r="AU1523" t="s">
        <v>241</v>
      </c>
      <c r="AV1523" t="s">
        <v>167</v>
      </c>
      <c r="AW1523" t="s">
        <v>5</v>
      </c>
      <c r="AX1523" s="53">
        <v>44249</v>
      </c>
      <c r="AY1523" t="s">
        <v>123</v>
      </c>
      <c r="AZ1523" t="s">
        <v>52</v>
      </c>
      <c r="BA1523" t="s">
        <v>53</v>
      </c>
      <c r="BB1523" t="s">
        <v>233</v>
      </c>
      <c r="BC1523" t="s">
        <v>120</v>
      </c>
      <c r="BD1523" t="s">
        <v>124</v>
      </c>
      <c r="BE1523" t="s">
        <v>120</v>
      </c>
    </row>
    <row r="1524" spans="1:57" hidden="1" x14ac:dyDescent="0.3">
      <c r="A1524" s="55">
        <v>44515</v>
      </c>
      <c r="B1524" t="s">
        <v>13</v>
      </c>
      <c r="C1524" t="s">
        <v>2325</v>
      </c>
      <c r="D1524" t="s">
        <v>2326</v>
      </c>
      <c r="E1524" t="s">
        <v>120</v>
      </c>
      <c r="F1524" t="s">
        <v>52</v>
      </c>
      <c r="G1524" t="s">
        <v>53</v>
      </c>
      <c r="H1524" t="s">
        <v>116</v>
      </c>
      <c r="I1524" t="s">
        <v>69</v>
      </c>
      <c r="J1524" s="55">
        <v>44514</v>
      </c>
      <c r="K1524" s="55">
        <v>44515</v>
      </c>
      <c r="L1524">
        <v>4</v>
      </c>
      <c r="M1524" t="s">
        <v>117</v>
      </c>
      <c r="N1524">
        <v>0</v>
      </c>
      <c r="O1524">
        <v>12697140</v>
      </c>
      <c r="P1524" t="s">
        <v>118</v>
      </c>
      <c r="Q1524">
        <v>4811535</v>
      </c>
      <c r="R1524">
        <v>0</v>
      </c>
      <c r="S1524">
        <v>0</v>
      </c>
      <c r="T1524" s="19">
        <v>0</v>
      </c>
      <c r="U1524" s="19">
        <v>0</v>
      </c>
      <c r="V1524" s="19">
        <f t="shared" si="23"/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 s="55">
        <v>44516.209247685183</v>
      </c>
      <c r="AE1524" s="55">
        <v>44516.336430868054</v>
      </c>
      <c r="AF1524">
        <v>4811535</v>
      </c>
      <c r="AG1524" t="s">
        <v>2359</v>
      </c>
      <c r="AH1524" t="s">
        <v>13</v>
      </c>
      <c r="AI1524" s="55">
        <v>44512</v>
      </c>
      <c r="AJ1524" t="s">
        <v>120</v>
      </c>
      <c r="AK1524" s="55">
        <v>44516.093807870369</v>
      </c>
      <c r="AL1524" s="55">
        <v>44516.250243055554</v>
      </c>
      <c r="AM1524" t="s">
        <v>13</v>
      </c>
      <c r="AN1524" t="s">
        <v>2358</v>
      </c>
      <c r="AO1524" t="s">
        <v>2325</v>
      </c>
      <c r="AP1524" t="s">
        <v>2326</v>
      </c>
      <c r="AQ1524" t="s">
        <v>120</v>
      </c>
      <c r="AR1524" t="s">
        <v>122</v>
      </c>
      <c r="AS1524" t="s">
        <v>2359</v>
      </c>
      <c r="AT1524" s="53">
        <v>36161</v>
      </c>
      <c r="AU1524" t="s">
        <v>232</v>
      </c>
      <c r="AV1524" t="s">
        <v>122</v>
      </c>
      <c r="AW1524" t="s">
        <v>13</v>
      </c>
      <c r="AX1524" s="53">
        <v>44249</v>
      </c>
      <c r="AY1524" t="s">
        <v>123</v>
      </c>
      <c r="AZ1524" t="s">
        <v>52</v>
      </c>
      <c r="BA1524" t="s">
        <v>53</v>
      </c>
      <c r="BB1524" t="s">
        <v>233</v>
      </c>
      <c r="BC1524" t="s">
        <v>120</v>
      </c>
      <c r="BD1524" t="s">
        <v>124</v>
      </c>
      <c r="BE1524" t="s">
        <v>120</v>
      </c>
    </row>
    <row r="1525" spans="1:57" hidden="1" x14ac:dyDescent="0.3">
      <c r="A1525" s="55">
        <v>44515</v>
      </c>
      <c r="B1525" t="s">
        <v>11</v>
      </c>
      <c r="C1525" t="s">
        <v>2325</v>
      </c>
      <c r="D1525" t="s">
        <v>2326</v>
      </c>
      <c r="E1525" t="s">
        <v>120</v>
      </c>
      <c r="F1525" t="s">
        <v>52</v>
      </c>
      <c r="G1525" t="s">
        <v>53</v>
      </c>
      <c r="H1525" t="s">
        <v>116</v>
      </c>
      <c r="I1525" t="s">
        <v>69</v>
      </c>
      <c r="J1525" s="55">
        <v>44514</v>
      </c>
      <c r="K1525" s="55">
        <v>44515</v>
      </c>
      <c r="L1525">
        <v>4</v>
      </c>
      <c r="M1525" t="s">
        <v>117</v>
      </c>
      <c r="N1525">
        <v>0</v>
      </c>
      <c r="O1525">
        <v>12697140</v>
      </c>
      <c r="P1525" t="s">
        <v>118</v>
      </c>
      <c r="Q1525">
        <v>4811542</v>
      </c>
      <c r="R1525">
        <v>0</v>
      </c>
      <c r="S1525">
        <v>0</v>
      </c>
      <c r="T1525" s="19">
        <v>0</v>
      </c>
      <c r="U1525" s="19">
        <v>0</v>
      </c>
      <c r="V1525" s="19">
        <f t="shared" si="23"/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 s="55">
        <v>44516.209247685183</v>
      </c>
      <c r="AE1525" s="55">
        <v>44516.336430868054</v>
      </c>
      <c r="AF1525">
        <v>4811542</v>
      </c>
      <c r="AG1525" t="s">
        <v>2360</v>
      </c>
      <c r="AH1525" t="s">
        <v>11</v>
      </c>
      <c r="AI1525" s="55">
        <v>44512</v>
      </c>
      <c r="AJ1525" t="s">
        <v>120</v>
      </c>
      <c r="AK1525" s="55">
        <v>44516.093807870369</v>
      </c>
      <c r="AL1525" s="55">
        <v>44516.250243055554</v>
      </c>
      <c r="AM1525" t="s">
        <v>11</v>
      </c>
      <c r="AN1525" t="s">
        <v>2361</v>
      </c>
      <c r="AO1525" t="s">
        <v>2325</v>
      </c>
      <c r="AP1525" t="s">
        <v>2326</v>
      </c>
      <c r="AQ1525" t="s">
        <v>120</v>
      </c>
      <c r="AR1525" t="s">
        <v>377</v>
      </c>
      <c r="AS1525" t="s">
        <v>2360</v>
      </c>
      <c r="AT1525" s="53">
        <v>36161</v>
      </c>
      <c r="AU1525" t="s">
        <v>378</v>
      </c>
      <c r="AV1525" t="s">
        <v>377</v>
      </c>
      <c r="AW1525" t="s">
        <v>11</v>
      </c>
      <c r="AX1525" s="53">
        <v>44249</v>
      </c>
      <c r="AY1525" t="s">
        <v>123</v>
      </c>
      <c r="AZ1525" t="s">
        <v>52</v>
      </c>
      <c r="BA1525" t="s">
        <v>53</v>
      </c>
      <c r="BB1525" t="s">
        <v>233</v>
      </c>
      <c r="BC1525" t="s">
        <v>120</v>
      </c>
      <c r="BD1525" t="s">
        <v>124</v>
      </c>
      <c r="BE1525" t="s">
        <v>120</v>
      </c>
    </row>
    <row r="1526" spans="1:57" hidden="1" x14ac:dyDescent="0.3">
      <c r="A1526" s="55">
        <v>44515</v>
      </c>
      <c r="B1526" t="s">
        <v>13</v>
      </c>
      <c r="C1526" t="s">
        <v>2325</v>
      </c>
      <c r="D1526" t="s">
        <v>2326</v>
      </c>
      <c r="E1526" t="s">
        <v>120</v>
      </c>
      <c r="F1526" t="s">
        <v>52</v>
      </c>
      <c r="G1526" t="s">
        <v>53</v>
      </c>
      <c r="H1526" t="s">
        <v>116</v>
      </c>
      <c r="I1526" t="s">
        <v>69</v>
      </c>
      <c r="J1526" s="55">
        <v>44514</v>
      </c>
      <c r="K1526" s="55">
        <v>44515</v>
      </c>
      <c r="L1526">
        <v>4</v>
      </c>
      <c r="M1526" t="s">
        <v>117</v>
      </c>
      <c r="N1526">
        <v>0</v>
      </c>
      <c r="O1526">
        <v>12697140</v>
      </c>
      <c r="P1526" t="s">
        <v>118</v>
      </c>
      <c r="Q1526">
        <v>4811543</v>
      </c>
      <c r="R1526">
        <v>0</v>
      </c>
      <c r="S1526">
        <v>0</v>
      </c>
      <c r="T1526" s="19">
        <v>0</v>
      </c>
      <c r="U1526" s="19">
        <v>0</v>
      </c>
      <c r="V1526" s="19">
        <f t="shared" si="23"/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 s="55">
        <v>44516.209247685183</v>
      </c>
      <c r="AE1526" s="55">
        <v>44516.336430868054</v>
      </c>
      <c r="AF1526">
        <v>4811543</v>
      </c>
      <c r="AG1526" t="s">
        <v>2362</v>
      </c>
      <c r="AH1526" t="s">
        <v>13</v>
      </c>
      <c r="AI1526" s="55">
        <v>44512</v>
      </c>
      <c r="AJ1526" t="s">
        <v>120</v>
      </c>
      <c r="AK1526" s="55">
        <v>44516.093807870369</v>
      </c>
      <c r="AL1526" s="55">
        <v>44516.250243055554</v>
      </c>
      <c r="AM1526" t="s">
        <v>13</v>
      </c>
      <c r="AN1526" t="s">
        <v>2363</v>
      </c>
      <c r="AO1526" t="s">
        <v>2325</v>
      </c>
      <c r="AP1526" t="s">
        <v>2326</v>
      </c>
      <c r="AQ1526" t="s">
        <v>120</v>
      </c>
      <c r="AR1526" t="s">
        <v>122</v>
      </c>
      <c r="AS1526" t="s">
        <v>2362</v>
      </c>
      <c r="AT1526" s="53">
        <v>36161</v>
      </c>
      <c r="AU1526" t="s">
        <v>232</v>
      </c>
      <c r="AV1526" t="s">
        <v>122</v>
      </c>
      <c r="AW1526" t="s">
        <v>13</v>
      </c>
      <c r="AX1526" s="53">
        <v>44249</v>
      </c>
      <c r="AY1526" t="s">
        <v>123</v>
      </c>
      <c r="AZ1526" t="s">
        <v>52</v>
      </c>
      <c r="BA1526" t="s">
        <v>53</v>
      </c>
      <c r="BB1526" t="s">
        <v>233</v>
      </c>
      <c r="BC1526" t="s">
        <v>120</v>
      </c>
      <c r="BD1526" t="s">
        <v>124</v>
      </c>
      <c r="BE1526" t="s">
        <v>120</v>
      </c>
    </row>
    <row r="1527" spans="1:57" hidden="1" x14ac:dyDescent="0.3">
      <c r="A1527" s="55">
        <v>44515</v>
      </c>
      <c r="B1527" t="s">
        <v>13</v>
      </c>
      <c r="C1527" t="s">
        <v>2325</v>
      </c>
      <c r="D1527" t="s">
        <v>2326</v>
      </c>
      <c r="E1527" t="s">
        <v>120</v>
      </c>
      <c r="F1527" t="s">
        <v>52</v>
      </c>
      <c r="G1527" t="s">
        <v>53</v>
      </c>
      <c r="H1527" t="s">
        <v>116</v>
      </c>
      <c r="I1527" t="s">
        <v>69</v>
      </c>
      <c r="J1527" s="55">
        <v>44514</v>
      </c>
      <c r="K1527" s="55">
        <v>44515</v>
      </c>
      <c r="L1527">
        <v>4</v>
      </c>
      <c r="M1527" t="s">
        <v>117</v>
      </c>
      <c r="N1527">
        <v>0</v>
      </c>
      <c r="O1527">
        <v>12697140</v>
      </c>
      <c r="P1527" t="s">
        <v>118</v>
      </c>
      <c r="Q1527">
        <v>4811544</v>
      </c>
      <c r="R1527">
        <v>0</v>
      </c>
      <c r="S1527">
        <v>0</v>
      </c>
      <c r="T1527" s="19">
        <v>0</v>
      </c>
      <c r="U1527" s="19">
        <v>0</v>
      </c>
      <c r="V1527" s="19">
        <f t="shared" si="23"/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 s="55">
        <v>44516.209247685183</v>
      </c>
      <c r="AE1527" s="55">
        <v>44516.336430868054</v>
      </c>
      <c r="AF1527">
        <v>4811544</v>
      </c>
      <c r="AG1527" t="s">
        <v>2364</v>
      </c>
      <c r="AH1527" t="s">
        <v>13</v>
      </c>
      <c r="AI1527" s="55">
        <v>44512</v>
      </c>
      <c r="AJ1527" t="s">
        <v>120</v>
      </c>
      <c r="AK1527" s="55">
        <v>44516.093807870369</v>
      </c>
      <c r="AL1527" s="55">
        <v>44516.250243055554</v>
      </c>
      <c r="AM1527" t="s">
        <v>13</v>
      </c>
      <c r="AN1527" t="s">
        <v>2361</v>
      </c>
      <c r="AO1527" t="s">
        <v>2325</v>
      </c>
      <c r="AP1527" t="s">
        <v>2326</v>
      </c>
      <c r="AQ1527" t="s">
        <v>120</v>
      </c>
      <c r="AR1527" t="s">
        <v>122</v>
      </c>
      <c r="AS1527" t="s">
        <v>2364</v>
      </c>
      <c r="AT1527" s="53">
        <v>36161</v>
      </c>
      <c r="AU1527" t="s">
        <v>232</v>
      </c>
      <c r="AV1527" t="s">
        <v>122</v>
      </c>
      <c r="AW1527" t="s">
        <v>13</v>
      </c>
      <c r="AX1527" s="53">
        <v>44249</v>
      </c>
      <c r="AY1527" t="s">
        <v>123</v>
      </c>
      <c r="AZ1527" t="s">
        <v>52</v>
      </c>
      <c r="BA1527" t="s">
        <v>53</v>
      </c>
      <c r="BB1527" t="s">
        <v>233</v>
      </c>
      <c r="BC1527" t="s">
        <v>120</v>
      </c>
      <c r="BD1527" t="s">
        <v>124</v>
      </c>
      <c r="BE1527" t="s">
        <v>120</v>
      </c>
    </row>
    <row r="1528" spans="1:57" hidden="1" x14ac:dyDescent="0.3">
      <c r="A1528" s="55">
        <v>44515</v>
      </c>
      <c r="B1528" t="s">
        <v>6</v>
      </c>
      <c r="C1528" t="s">
        <v>2325</v>
      </c>
      <c r="D1528" t="s">
        <v>2326</v>
      </c>
      <c r="E1528" t="s">
        <v>120</v>
      </c>
      <c r="F1528" t="s">
        <v>52</v>
      </c>
      <c r="G1528" t="s">
        <v>53</v>
      </c>
      <c r="H1528" t="s">
        <v>116</v>
      </c>
      <c r="I1528" t="s">
        <v>69</v>
      </c>
      <c r="J1528" s="55">
        <v>44514</v>
      </c>
      <c r="K1528" s="55">
        <v>44515</v>
      </c>
      <c r="L1528">
        <v>4</v>
      </c>
      <c r="M1528" t="s">
        <v>117</v>
      </c>
      <c r="N1528">
        <v>0</v>
      </c>
      <c r="O1528">
        <v>12697140</v>
      </c>
      <c r="P1528" t="s">
        <v>118</v>
      </c>
      <c r="Q1528">
        <v>4811545</v>
      </c>
      <c r="R1528">
        <v>0</v>
      </c>
      <c r="S1528">
        <v>0</v>
      </c>
      <c r="T1528" s="19">
        <v>0</v>
      </c>
      <c r="U1528" s="19">
        <v>0</v>
      </c>
      <c r="V1528" s="19">
        <f t="shared" si="23"/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 s="55">
        <v>44516.209247685183</v>
      </c>
      <c r="AE1528" s="55">
        <v>44516.336430868054</v>
      </c>
      <c r="AF1528">
        <v>4811545</v>
      </c>
      <c r="AG1528" t="s">
        <v>2365</v>
      </c>
      <c r="AH1528" t="s">
        <v>6</v>
      </c>
      <c r="AI1528" s="55">
        <v>44512</v>
      </c>
      <c r="AJ1528" t="s">
        <v>120</v>
      </c>
      <c r="AK1528" s="55">
        <v>44516.093807870369</v>
      </c>
      <c r="AL1528" s="55">
        <v>44516.250243055554</v>
      </c>
      <c r="AM1528" t="s">
        <v>6</v>
      </c>
      <c r="AN1528" t="s">
        <v>2363</v>
      </c>
      <c r="AO1528" t="s">
        <v>2325</v>
      </c>
      <c r="AP1528" t="s">
        <v>2326</v>
      </c>
      <c r="AQ1528" t="s">
        <v>120</v>
      </c>
      <c r="AR1528" t="s">
        <v>170</v>
      </c>
      <c r="AS1528" t="s">
        <v>2365</v>
      </c>
      <c r="AT1528" s="53">
        <v>36161</v>
      </c>
      <c r="AU1528" t="s">
        <v>242</v>
      </c>
      <c r="AV1528" t="s">
        <v>170</v>
      </c>
      <c r="AW1528" t="s">
        <v>6</v>
      </c>
      <c r="AX1528" s="53">
        <v>44249</v>
      </c>
      <c r="AY1528" t="s">
        <v>123</v>
      </c>
      <c r="AZ1528" t="s">
        <v>52</v>
      </c>
      <c r="BA1528" t="s">
        <v>53</v>
      </c>
      <c r="BB1528" t="s">
        <v>233</v>
      </c>
      <c r="BC1528" t="s">
        <v>120</v>
      </c>
      <c r="BD1528" t="s">
        <v>124</v>
      </c>
      <c r="BE1528" t="s">
        <v>120</v>
      </c>
    </row>
    <row r="1529" spans="1:57" hidden="1" x14ac:dyDescent="0.3">
      <c r="A1529" s="55">
        <v>44515</v>
      </c>
      <c r="B1529" t="s">
        <v>13</v>
      </c>
      <c r="C1529" t="s">
        <v>2325</v>
      </c>
      <c r="D1529" t="s">
        <v>2326</v>
      </c>
      <c r="E1529" t="s">
        <v>120</v>
      </c>
      <c r="F1529" t="s">
        <v>52</v>
      </c>
      <c r="G1529" t="s">
        <v>53</v>
      </c>
      <c r="H1529" t="s">
        <v>116</v>
      </c>
      <c r="I1529" t="s">
        <v>69</v>
      </c>
      <c r="J1529" s="55">
        <v>44514</v>
      </c>
      <c r="K1529" s="55">
        <v>44515</v>
      </c>
      <c r="L1529">
        <v>4</v>
      </c>
      <c r="M1529" t="s">
        <v>117</v>
      </c>
      <c r="N1529">
        <v>0</v>
      </c>
      <c r="O1529">
        <v>12697140</v>
      </c>
      <c r="P1529" t="s">
        <v>118</v>
      </c>
      <c r="Q1529">
        <v>4811546</v>
      </c>
      <c r="R1529">
        <v>0</v>
      </c>
      <c r="S1529">
        <v>2.2443000000000001E-8</v>
      </c>
      <c r="T1529" s="19">
        <v>106680.92</v>
      </c>
      <c r="U1529" s="19">
        <v>0</v>
      </c>
      <c r="V1529" s="19">
        <f t="shared" si="23"/>
        <v>-106680.92</v>
      </c>
      <c r="W1529">
        <v>0</v>
      </c>
      <c r="X1529">
        <v>-106680.31</v>
      </c>
      <c r="Y1529">
        <v>-106680.31</v>
      </c>
      <c r="Z1529">
        <v>-0.61000000000099996</v>
      </c>
      <c r="AA1529">
        <v>0.61000000000099996</v>
      </c>
      <c r="AB1529">
        <v>-5.7179859300000001E-4</v>
      </c>
      <c r="AC1529">
        <v>0</v>
      </c>
      <c r="AD1529" s="55">
        <v>44516.209247685183</v>
      </c>
      <c r="AE1529" s="55">
        <v>44516.336430868054</v>
      </c>
      <c r="AF1529">
        <v>4811546</v>
      </c>
      <c r="AG1529" t="s">
        <v>2366</v>
      </c>
      <c r="AH1529" t="s">
        <v>13</v>
      </c>
      <c r="AI1529" s="55">
        <v>44515</v>
      </c>
      <c r="AJ1529" t="s">
        <v>120</v>
      </c>
      <c r="AK1529" s="55">
        <v>44516.093807870369</v>
      </c>
      <c r="AL1529" s="55">
        <v>44516.250243055554</v>
      </c>
      <c r="AM1529" t="s">
        <v>13</v>
      </c>
      <c r="AN1529" t="s">
        <v>2367</v>
      </c>
      <c r="AO1529" t="s">
        <v>2325</v>
      </c>
      <c r="AP1529" t="s">
        <v>2326</v>
      </c>
      <c r="AQ1529" t="s">
        <v>120</v>
      </c>
      <c r="AR1529" t="s">
        <v>122</v>
      </c>
      <c r="AS1529" t="s">
        <v>2366</v>
      </c>
      <c r="AT1529" s="53">
        <v>36161</v>
      </c>
      <c r="AU1529" t="s">
        <v>232</v>
      </c>
      <c r="AV1529" t="s">
        <v>122</v>
      </c>
      <c r="AW1529" t="s">
        <v>13</v>
      </c>
      <c r="AX1529" s="53">
        <v>44249</v>
      </c>
      <c r="AY1529" t="s">
        <v>123</v>
      </c>
      <c r="AZ1529" t="s">
        <v>52</v>
      </c>
      <c r="BA1529" t="s">
        <v>53</v>
      </c>
      <c r="BB1529" t="s">
        <v>233</v>
      </c>
      <c r="BC1529" t="s">
        <v>120</v>
      </c>
      <c r="BD1529" t="s">
        <v>124</v>
      </c>
      <c r="BE1529" t="s">
        <v>120</v>
      </c>
    </row>
    <row r="1530" spans="1:57" hidden="1" x14ac:dyDescent="0.3">
      <c r="A1530" s="55">
        <v>44515</v>
      </c>
      <c r="B1530" t="s">
        <v>5</v>
      </c>
      <c r="C1530" t="s">
        <v>2325</v>
      </c>
      <c r="D1530" t="s">
        <v>2326</v>
      </c>
      <c r="E1530" t="s">
        <v>120</v>
      </c>
      <c r="F1530" t="s">
        <v>52</v>
      </c>
      <c r="G1530" t="s">
        <v>53</v>
      </c>
      <c r="H1530" t="s">
        <v>116</v>
      </c>
      <c r="I1530" t="s">
        <v>69</v>
      </c>
      <c r="J1530" s="55">
        <v>44514</v>
      </c>
      <c r="K1530" s="55">
        <v>44515</v>
      </c>
      <c r="L1530">
        <v>4</v>
      </c>
      <c r="M1530" t="s">
        <v>117</v>
      </c>
      <c r="N1530">
        <v>0</v>
      </c>
      <c r="O1530">
        <v>12697140</v>
      </c>
      <c r="P1530" t="s">
        <v>118</v>
      </c>
      <c r="Q1530">
        <v>4811547</v>
      </c>
      <c r="R1530">
        <v>0</v>
      </c>
      <c r="S1530">
        <v>-3.7527999999999997E-8</v>
      </c>
      <c r="T1530" s="19">
        <v>-106276.1</v>
      </c>
      <c r="U1530" s="19">
        <v>0</v>
      </c>
      <c r="V1530" s="19">
        <f t="shared" si="23"/>
        <v>106276.1</v>
      </c>
      <c r="W1530">
        <v>0</v>
      </c>
      <c r="X1530">
        <v>106275.08</v>
      </c>
      <c r="Y1530">
        <v>106275.08</v>
      </c>
      <c r="Z1530">
        <v>1.0200000000039999</v>
      </c>
      <c r="AA1530">
        <v>-1.0200000000039999</v>
      </c>
      <c r="AB1530">
        <v>-9.5976423700000002E-4</v>
      </c>
      <c r="AC1530">
        <v>0</v>
      </c>
      <c r="AD1530" s="55">
        <v>44516.209247685183</v>
      </c>
      <c r="AE1530" s="55">
        <v>44516.336430868054</v>
      </c>
      <c r="AF1530">
        <v>4811547</v>
      </c>
      <c r="AG1530" t="s">
        <v>2368</v>
      </c>
      <c r="AH1530" t="s">
        <v>5</v>
      </c>
      <c r="AI1530" s="55">
        <v>44515</v>
      </c>
      <c r="AJ1530" t="s">
        <v>120</v>
      </c>
      <c r="AK1530" s="55">
        <v>44516.093807870369</v>
      </c>
      <c r="AL1530" s="55">
        <v>44516.250243055554</v>
      </c>
      <c r="AM1530" t="s">
        <v>5</v>
      </c>
      <c r="AN1530" t="s">
        <v>2367</v>
      </c>
      <c r="AO1530" t="s">
        <v>2325</v>
      </c>
      <c r="AP1530" t="s">
        <v>2326</v>
      </c>
      <c r="AQ1530" t="s">
        <v>120</v>
      </c>
      <c r="AR1530" t="s">
        <v>167</v>
      </c>
      <c r="AS1530" t="s">
        <v>2368</v>
      </c>
      <c r="AT1530" s="53">
        <v>36161</v>
      </c>
      <c r="AU1530" t="s">
        <v>241</v>
      </c>
      <c r="AV1530" t="s">
        <v>167</v>
      </c>
      <c r="AW1530" t="s">
        <v>5</v>
      </c>
      <c r="AX1530" s="53">
        <v>44249</v>
      </c>
      <c r="AY1530" t="s">
        <v>123</v>
      </c>
      <c r="AZ1530" t="s">
        <v>52</v>
      </c>
      <c r="BA1530" t="s">
        <v>53</v>
      </c>
      <c r="BB1530" t="s">
        <v>233</v>
      </c>
      <c r="BC1530" t="s">
        <v>120</v>
      </c>
      <c r="BD1530" t="s">
        <v>124</v>
      </c>
      <c r="BE1530" t="s">
        <v>120</v>
      </c>
    </row>
    <row r="1531" spans="1:57" x14ac:dyDescent="0.3">
      <c r="A1531" s="55">
        <v>44515</v>
      </c>
      <c r="B1531" t="s">
        <v>13</v>
      </c>
      <c r="C1531" t="s">
        <v>2325</v>
      </c>
      <c r="D1531" t="s">
        <v>2326</v>
      </c>
      <c r="E1531" t="s">
        <v>120</v>
      </c>
      <c r="F1531" t="s">
        <v>52</v>
      </c>
      <c r="G1531" t="s">
        <v>53</v>
      </c>
      <c r="H1531" t="s">
        <v>116</v>
      </c>
      <c r="I1531" t="s">
        <v>69</v>
      </c>
      <c r="J1531" s="55">
        <v>44514</v>
      </c>
      <c r="K1531" s="55">
        <v>44515</v>
      </c>
      <c r="L1531">
        <v>4</v>
      </c>
      <c r="M1531" t="s">
        <v>117</v>
      </c>
      <c r="N1531">
        <v>0</v>
      </c>
      <c r="O1531">
        <v>12697140</v>
      </c>
      <c r="P1531" t="s">
        <v>118</v>
      </c>
      <c r="Q1531">
        <v>4811562</v>
      </c>
      <c r="R1531">
        <v>0</v>
      </c>
      <c r="S1531">
        <v>3.087604E-6</v>
      </c>
      <c r="T1531" s="19">
        <v>14482607.23</v>
      </c>
      <c r="U1531" s="19">
        <v>0</v>
      </c>
      <c r="V1531" s="19">
        <f t="shared" si="23"/>
        <v>-14482607.23</v>
      </c>
      <c r="W1531">
        <v>0</v>
      </c>
      <c r="X1531" s="19">
        <v>-14482523.310000001</v>
      </c>
      <c r="Y1531" s="19">
        <v>-14482523.310000001</v>
      </c>
      <c r="Z1531">
        <v>-83.919999999926006</v>
      </c>
      <c r="AA1531">
        <v>83.919999999926006</v>
      </c>
      <c r="AB1531">
        <v>-5.7945367599999997E-4</v>
      </c>
      <c r="AC1531">
        <v>0</v>
      </c>
      <c r="AD1531" s="55">
        <v>44516.209247685183</v>
      </c>
      <c r="AE1531" s="55">
        <v>44516.336430868054</v>
      </c>
      <c r="AF1531">
        <v>4811562</v>
      </c>
      <c r="AG1531" t="s">
        <v>2369</v>
      </c>
      <c r="AH1531" t="s">
        <v>13</v>
      </c>
      <c r="AI1531" s="55">
        <v>44515</v>
      </c>
      <c r="AJ1531" t="s">
        <v>120</v>
      </c>
      <c r="AK1531" s="55">
        <v>44516.093807870369</v>
      </c>
      <c r="AL1531" s="55">
        <v>44516.250243055554</v>
      </c>
      <c r="AM1531" t="s">
        <v>13</v>
      </c>
      <c r="AN1531" t="s">
        <v>2370</v>
      </c>
      <c r="AO1531" t="s">
        <v>2325</v>
      </c>
      <c r="AP1531" t="s">
        <v>2326</v>
      </c>
      <c r="AQ1531" t="s">
        <v>120</v>
      </c>
      <c r="AR1531" t="s">
        <v>122</v>
      </c>
      <c r="AS1531" t="s">
        <v>2369</v>
      </c>
      <c r="AT1531" s="53">
        <v>36161</v>
      </c>
      <c r="AU1531" t="s">
        <v>232</v>
      </c>
      <c r="AV1531" t="s">
        <v>122</v>
      </c>
      <c r="AW1531" t="s">
        <v>13</v>
      </c>
      <c r="AX1531" s="53">
        <v>44249</v>
      </c>
      <c r="AY1531" t="s">
        <v>123</v>
      </c>
      <c r="AZ1531" t="s">
        <v>52</v>
      </c>
      <c r="BA1531" t="s">
        <v>53</v>
      </c>
      <c r="BB1531" t="s">
        <v>233</v>
      </c>
      <c r="BC1531" t="s">
        <v>120</v>
      </c>
      <c r="BD1531" t="s">
        <v>124</v>
      </c>
      <c r="BE1531" t="s">
        <v>120</v>
      </c>
    </row>
    <row r="1532" spans="1:57" x14ac:dyDescent="0.3">
      <c r="A1532" s="55">
        <v>44515</v>
      </c>
      <c r="B1532" t="s">
        <v>2</v>
      </c>
      <c r="C1532" t="s">
        <v>2325</v>
      </c>
      <c r="D1532" t="s">
        <v>2326</v>
      </c>
      <c r="E1532" t="s">
        <v>120</v>
      </c>
      <c r="F1532" t="s">
        <v>52</v>
      </c>
      <c r="G1532" t="s">
        <v>53</v>
      </c>
      <c r="H1532" t="s">
        <v>116</v>
      </c>
      <c r="I1532" t="s">
        <v>69</v>
      </c>
      <c r="J1532" s="55">
        <v>44514</v>
      </c>
      <c r="K1532" s="55">
        <v>44515</v>
      </c>
      <c r="L1532">
        <v>4</v>
      </c>
      <c r="M1532" t="s">
        <v>117</v>
      </c>
      <c r="N1532">
        <v>0</v>
      </c>
      <c r="O1532">
        <v>12697140</v>
      </c>
      <c r="P1532" t="s">
        <v>118</v>
      </c>
      <c r="Q1532">
        <v>4811563</v>
      </c>
      <c r="R1532">
        <v>0</v>
      </c>
      <c r="S1532">
        <v>-4.2177503999999998E-5</v>
      </c>
      <c r="T1532" s="19">
        <v>-14462644.77</v>
      </c>
      <c r="U1532" s="19">
        <v>0</v>
      </c>
      <c r="V1532" s="19">
        <f t="shared" si="23"/>
        <v>14462644.77</v>
      </c>
      <c r="W1532">
        <v>0</v>
      </c>
      <c r="X1532" s="19">
        <v>14461498.4</v>
      </c>
      <c r="Y1532" s="19">
        <v>14461498.4</v>
      </c>
      <c r="Z1532">
        <v>1146.36999999918</v>
      </c>
      <c r="AA1532">
        <v>-1146.36999999918</v>
      </c>
      <c r="AB1532">
        <v>-7.9264202240000008E-3</v>
      </c>
      <c r="AC1532">
        <v>0</v>
      </c>
      <c r="AD1532" s="55">
        <v>44516.209247685183</v>
      </c>
      <c r="AE1532" s="55">
        <v>44516.336430868054</v>
      </c>
      <c r="AF1532">
        <v>4811563</v>
      </c>
      <c r="AG1532" t="s">
        <v>2371</v>
      </c>
      <c r="AH1532" t="s">
        <v>2</v>
      </c>
      <c r="AI1532" s="55">
        <v>44515</v>
      </c>
      <c r="AJ1532" t="s">
        <v>120</v>
      </c>
      <c r="AK1532" s="55">
        <v>44516.093807870369</v>
      </c>
      <c r="AL1532" s="55">
        <v>44516.250243055554</v>
      </c>
      <c r="AM1532" t="s">
        <v>2</v>
      </c>
      <c r="AN1532" t="s">
        <v>2370</v>
      </c>
      <c r="AO1532" t="s">
        <v>2325</v>
      </c>
      <c r="AP1532" t="s">
        <v>2326</v>
      </c>
      <c r="AQ1532" t="s">
        <v>120</v>
      </c>
      <c r="AR1532" t="s">
        <v>140</v>
      </c>
      <c r="AS1532" t="s">
        <v>2371</v>
      </c>
      <c r="AT1532" s="53">
        <v>36161</v>
      </c>
      <c r="AU1532" t="s">
        <v>237</v>
      </c>
      <c r="AV1532" t="s">
        <v>140</v>
      </c>
      <c r="AW1532" t="s">
        <v>2</v>
      </c>
      <c r="AX1532" s="53">
        <v>44249</v>
      </c>
      <c r="AY1532" t="s">
        <v>123</v>
      </c>
      <c r="AZ1532" t="s">
        <v>52</v>
      </c>
      <c r="BA1532" t="s">
        <v>53</v>
      </c>
      <c r="BB1532" t="s">
        <v>233</v>
      </c>
      <c r="BC1532" t="s">
        <v>120</v>
      </c>
      <c r="BD1532" t="s">
        <v>124</v>
      </c>
      <c r="BE1532" t="s">
        <v>120</v>
      </c>
    </row>
    <row r="1533" spans="1:57" hidden="1" x14ac:dyDescent="0.3">
      <c r="A1533" s="55">
        <v>44515</v>
      </c>
      <c r="B1533" t="s">
        <v>13</v>
      </c>
      <c r="C1533" t="s">
        <v>2325</v>
      </c>
      <c r="D1533" t="s">
        <v>2326</v>
      </c>
      <c r="E1533" t="s">
        <v>120</v>
      </c>
      <c r="F1533" t="s">
        <v>52</v>
      </c>
      <c r="G1533" t="s">
        <v>53</v>
      </c>
      <c r="H1533" t="s">
        <v>116</v>
      </c>
      <c r="I1533" t="s">
        <v>69</v>
      </c>
      <c r="J1533" s="55">
        <v>44514</v>
      </c>
      <c r="K1533" s="55">
        <v>44515</v>
      </c>
      <c r="L1533">
        <v>4</v>
      </c>
      <c r="M1533" t="s">
        <v>117</v>
      </c>
      <c r="N1533">
        <v>0</v>
      </c>
      <c r="O1533">
        <v>12697140</v>
      </c>
      <c r="P1533" t="s">
        <v>118</v>
      </c>
      <c r="Q1533">
        <v>4811568</v>
      </c>
      <c r="R1533">
        <v>0</v>
      </c>
      <c r="S1533">
        <v>8.4622000000000002E-8</v>
      </c>
      <c r="T1533" s="19">
        <v>398143.49</v>
      </c>
      <c r="U1533" s="19">
        <v>0</v>
      </c>
      <c r="V1533" s="19">
        <f t="shared" si="23"/>
        <v>-398143.49</v>
      </c>
      <c r="W1533">
        <v>0</v>
      </c>
      <c r="X1533">
        <v>-398141.19</v>
      </c>
      <c r="Y1533">
        <v>-398141.19</v>
      </c>
      <c r="Z1533">
        <v>-2.2999999999880001</v>
      </c>
      <c r="AA1533">
        <v>2.2999999999880001</v>
      </c>
      <c r="AB1533">
        <v>-5.7768117699999997E-4</v>
      </c>
      <c r="AC1533">
        <v>0</v>
      </c>
      <c r="AD1533" s="55">
        <v>44516.209247685183</v>
      </c>
      <c r="AE1533" s="55">
        <v>44516.336430868054</v>
      </c>
      <c r="AF1533">
        <v>4811568</v>
      </c>
      <c r="AG1533" t="s">
        <v>2372</v>
      </c>
      <c r="AH1533" t="s">
        <v>13</v>
      </c>
      <c r="AI1533" s="55">
        <v>44515</v>
      </c>
      <c r="AJ1533" t="s">
        <v>120</v>
      </c>
      <c r="AK1533" s="55">
        <v>44516.093807870369</v>
      </c>
      <c r="AL1533" s="55">
        <v>44516.250243055554</v>
      </c>
      <c r="AM1533" t="s">
        <v>13</v>
      </c>
      <c r="AN1533" t="s">
        <v>2373</v>
      </c>
      <c r="AO1533" t="s">
        <v>2325</v>
      </c>
      <c r="AP1533" t="s">
        <v>2326</v>
      </c>
      <c r="AQ1533" t="s">
        <v>120</v>
      </c>
      <c r="AR1533" t="s">
        <v>122</v>
      </c>
      <c r="AS1533" t="s">
        <v>2372</v>
      </c>
      <c r="AT1533" s="53">
        <v>36161</v>
      </c>
      <c r="AU1533" t="s">
        <v>232</v>
      </c>
      <c r="AV1533" t="s">
        <v>122</v>
      </c>
      <c r="AW1533" t="s">
        <v>13</v>
      </c>
      <c r="AX1533" s="53">
        <v>44249</v>
      </c>
      <c r="AY1533" t="s">
        <v>123</v>
      </c>
      <c r="AZ1533" t="s">
        <v>52</v>
      </c>
      <c r="BA1533" t="s">
        <v>53</v>
      </c>
      <c r="BB1533" t="s">
        <v>233</v>
      </c>
      <c r="BC1533" t="s">
        <v>120</v>
      </c>
      <c r="BD1533" t="s">
        <v>124</v>
      </c>
      <c r="BE1533" t="s">
        <v>120</v>
      </c>
    </row>
    <row r="1534" spans="1:57" hidden="1" x14ac:dyDescent="0.3">
      <c r="A1534" s="55">
        <v>44515</v>
      </c>
      <c r="B1534" t="s">
        <v>10</v>
      </c>
      <c r="C1534" t="s">
        <v>2325</v>
      </c>
      <c r="D1534" t="s">
        <v>2326</v>
      </c>
      <c r="E1534" t="s">
        <v>120</v>
      </c>
      <c r="F1534" t="s">
        <v>52</v>
      </c>
      <c r="G1534" t="s">
        <v>53</v>
      </c>
      <c r="H1534" t="s">
        <v>116</v>
      </c>
      <c r="I1534" t="s">
        <v>69</v>
      </c>
      <c r="J1534" s="55">
        <v>44514</v>
      </c>
      <c r="K1534" s="55">
        <v>44515</v>
      </c>
      <c r="L1534">
        <v>4</v>
      </c>
      <c r="M1534" t="s">
        <v>117</v>
      </c>
      <c r="N1534">
        <v>0</v>
      </c>
      <c r="O1534">
        <v>12697140</v>
      </c>
      <c r="P1534" t="s">
        <v>118</v>
      </c>
      <c r="Q1534">
        <v>4811569</v>
      </c>
      <c r="R1534">
        <v>0</v>
      </c>
      <c r="S1534">
        <v>2.8992300000000002E-7</v>
      </c>
      <c r="T1534" s="19">
        <v>-398081.82</v>
      </c>
      <c r="U1534" s="19">
        <v>0</v>
      </c>
      <c r="V1534" s="19">
        <f t="shared" si="23"/>
        <v>398081.82</v>
      </c>
      <c r="W1534">
        <v>0</v>
      </c>
      <c r="X1534">
        <v>398089.7</v>
      </c>
      <c r="Y1534">
        <v>398089.7</v>
      </c>
      <c r="Z1534">
        <v>-7.8800000000050003</v>
      </c>
      <c r="AA1534">
        <v>7.8800000000050003</v>
      </c>
      <c r="AB1534">
        <v>1.9794925580000002E-3</v>
      </c>
      <c r="AC1534">
        <v>0</v>
      </c>
      <c r="AD1534" s="55">
        <v>44516.209247685183</v>
      </c>
      <c r="AE1534" s="55">
        <v>44516.336430868054</v>
      </c>
      <c r="AF1534">
        <v>4811569</v>
      </c>
      <c r="AG1534" t="s">
        <v>2374</v>
      </c>
      <c r="AH1534" t="s">
        <v>10</v>
      </c>
      <c r="AI1534" s="55">
        <v>44515</v>
      </c>
      <c r="AJ1534" t="s">
        <v>120</v>
      </c>
      <c r="AK1534" s="55">
        <v>44516.093807870369</v>
      </c>
      <c r="AL1534" s="55">
        <v>44516.250243055554</v>
      </c>
      <c r="AM1534" t="s">
        <v>10</v>
      </c>
      <c r="AN1534" t="s">
        <v>2373</v>
      </c>
      <c r="AO1534" t="s">
        <v>2325</v>
      </c>
      <c r="AP1534" t="s">
        <v>2326</v>
      </c>
      <c r="AQ1534" t="s">
        <v>120</v>
      </c>
      <c r="AR1534" t="s">
        <v>307</v>
      </c>
      <c r="AS1534" t="s">
        <v>2374</v>
      </c>
      <c r="AT1534" s="53">
        <v>36161</v>
      </c>
      <c r="AU1534" t="s">
        <v>308</v>
      </c>
      <c r="AV1534" t="s">
        <v>307</v>
      </c>
      <c r="AW1534" t="s">
        <v>10</v>
      </c>
      <c r="AX1534" s="53">
        <v>44249</v>
      </c>
      <c r="AY1534" t="s">
        <v>123</v>
      </c>
      <c r="AZ1534" t="s">
        <v>52</v>
      </c>
      <c r="BA1534" t="s">
        <v>53</v>
      </c>
      <c r="BB1534" t="s">
        <v>233</v>
      </c>
      <c r="BC1534" t="s">
        <v>120</v>
      </c>
      <c r="BD1534" t="s">
        <v>124</v>
      </c>
      <c r="BE1534" t="s">
        <v>120</v>
      </c>
    </row>
    <row r="1535" spans="1:57" hidden="1" x14ac:dyDescent="0.3">
      <c r="A1535" s="55">
        <v>44515</v>
      </c>
      <c r="B1535" t="s">
        <v>13</v>
      </c>
      <c r="C1535" t="s">
        <v>2325</v>
      </c>
      <c r="D1535" t="s">
        <v>2326</v>
      </c>
      <c r="E1535" t="s">
        <v>120</v>
      </c>
      <c r="F1535" t="s">
        <v>52</v>
      </c>
      <c r="G1535" t="s">
        <v>53</v>
      </c>
      <c r="H1535" t="s">
        <v>116</v>
      </c>
      <c r="I1535" t="s">
        <v>69</v>
      </c>
      <c r="J1535" s="55">
        <v>44514</v>
      </c>
      <c r="K1535" s="55">
        <v>44515</v>
      </c>
      <c r="L1535">
        <v>4</v>
      </c>
      <c r="M1535" t="s">
        <v>117</v>
      </c>
      <c r="N1535">
        <v>0</v>
      </c>
      <c r="O1535">
        <v>12697140</v>
      </c>
      <c r="P1535" t="s">
        <v>118</v>
      </c>
      <c r="Q1535">
        <v>4811570</v>
      </c>
      <c r="R1535">
        <v>0</v>
      </c>
      <c r="S1535">
        <v>9.1980000000000007E-9</v>
      </c>
      <c r="T1535" s="19">
        <v>42545.62</v>
      </c>
      <c r="U1535" s="19">
        <v>0</v>
      </c>
      <c r="V1535" s="19">
        <f t="shared" si="23"/>
        <v>-42545.62</v>
      </c>
      <c r="W1535">
        <v>0</v>
      </c>
      <c r="X1535">
        <v>-42545.37</v>
      </c>
      <c r="Y1535">
        <v>-42545.37</v>
      </c>
      <c r="Z1535">
        <v>-0.25</v>
      </c>
      <c r="AA1535">
        <v>0.25</v>
      </c>
      <c r="AB1535">
        <v>-5.87604552E-4</v>
      </c>
      <c r="AC1535">
        <v>0</v>
      </c>
      <c r="AD1535" s="55">
        <v>44516.209247685183</v>
      </c>
      <c r="AE1535" s="55">
        <v>44516.336430868054</v>
      </c>
      <c r="AF1535">
        <v>4811570</v>
      </c>
      <c r="AG1535" t="s">
        <v>2375</v>
      </c>
      <c r="AH1535" t="s">
        <v>13</v>
      </c>
      <c r="AI1535" s="55">
        <v>44515</v>
      </c>
      <c r="AJ1535" t="s">
        <v>120</v>
      </c>
      <c r="AK1535" s="55">
        <v>44516.093807870369</v>
      </c>
      <c r="AL1535" s="55">
        <v>44516.250243055554</v>
      </c>
      <c r="AM1535" t="s">
        <v>13</v>
      </c>
      <c r="AN1535" t="s">
        <v>2376</v>
      </c>
      <c r="AO1535" t="s">
        <v>2325</v>
      </c>
      <c r="AP1535" t="s">
        <v>2326</v>
      </c>
      <c r="AQ1535" t="s">
        <v>120</v>
      </c>
      <c r="AR1535" t="s">
        <v>122</v>
      </c>
      <c r="AS1535" t="s">
        <v>2375</v>
      </c>
      <c r="AT1535" s="53">
        <v>36161</v>
      </c>
      <c r="AU1535" t="s">
        <v>232</v>
      </c>
      <c r="AV1535" t="s">
        <v>122</v>
      </c>
      <c r="AW1535" t="s">
        <v>13</v>
      </c>
      <c r="AX1535" s="53">
        <v>44249</v>
      </c>
      <c r="AY1535" t="s">
        <v>123</v>
      </c>
      <c r="AZ1535" t="s">
        <v>52</v>
      </c>
      <c r="BA1535" t="s">
        <v>53</v>
      </c>
      <c r="BB1535" t="s">
        <v>233</v>
      </c>
      <c r="BC1535" t="s">
        <v>120</v>
      </c>
      <c r="BD1535" t="s">
        <v>124</v>
      </c>
      <c r="BE1535" t="s">
        <v>120</v>
      </c>
    </row>
    <row r="1536" spans="1:57" hidden="1" x14ac:dyDescent="0.3">
      <c r="A1536" s="55">
        <v>44515</v>
      </c>
      <c r="B1536" t="s">
        <v>4</v>
      </c>
      <c r="C1536" t="s">
        <v>2325</v>
      </c>
      <c r="D1536" t="s">
        <v>2326</v>
      </c>
      <c r="E1536" t="s">
        <v>120</v>
      </c>
      <c r="F1536" t="s">
        <v>52</v>
      </c>
      <c r="G1536" t="s">
        <v>53</v>
      </c>
      <c r="H1536" t="s">
        <v>116</v>
      </c>
      <c r="I1536" t="s">
        <v>69</v>
      </c>
      <c r="J1536" s="55">
        <v>44514</v>
      </c>
      <c r="K1536" s="55">
        <v>44515</v>
      </c>
      <c r="L1536">
        <v>4</v>
      </c>
      <c r="M1536" t="s">
        <v>117</v>
      </c>
      <c r="N1536">
        <v>0</v>
      </c>
      <c r="O1536">
        <v>12697140</v>
      </c>
      <c r="P1536" t="s">
        <v>118</v>
      </c>
      <c r="Q1536">
        <v>4811571</v>
      </c>
      <c r="R1536">
        <v>0</v>
      </c>
      <c r="S1536">
        <v>-9.4923999999999997E-8</v>
      </c>
      <c r="T1536" s="19">
        <v>-42496.29</v>
      </c>
      <c r="U1536" s="19">
        <v>0</v>
      </c>
      <c r="V1536" s="19">
        <f t="shared" si="23"/>
        <v>42496.29</v>
      </c>
      <c r="W1536">
        <v>0</v>
      </c>
      <c r="X1536">
        <v>42493.71</v>
      </c>
      <c r="Y1536">
        <v>42493.71</v>
      </c>
      <c r="Z1536">
        <v>2.5800000000019998</v>
      </c>
      <c r="AA1536">
        <v>-2.5800000000019998</v>
      </c>
      <c r="AB1536">
        <v>-6.0711182080000004E-3</v>
      </c>
      <c r="AC1536">
        <v>0</v>
      </c>
      <c r="AD1536" s="55">
        <v>44516.209247685183</v>
      </c>
      <c r="AE1536" s="55">
        <v>44516.336430868054</v>
      </c>
      <c r="AF1536">
        <v>4811571</v>
      </c>
      <c r="AG1536" t="s">
        <v>2377</v>
      </c>
      <c r="AH1536" t="s">
        <v>4</v>
      </c>
      <c r="AI1536" s="55">
        <v>44515</v>
      </c>
      <c r="AJ1536" t="s">
        <v>120</v>
      </c>
      <c r="AK1536" s="55">
        <v>44516.093807870369</v>
      </c>
      <c r="AL1536" s="55">
        <v>44516.250243055554</v>
      </c>
      <c r="AM1536" t="s">
        <v>4</v>
      </c>
      <c r="AN1536" t="s">
        <v>2376</v>
      </c>
      <c r="AO1536" t="s">
        <v>2325</v>
      </c>
      <c r="AP1536" t="s">
        <v>2326</v>
      </c>
      <c r="AQ1536" t="s">
        <v>120</v>
      </c>
      <c r="AR1536" t="s">
        <v>127</v>
      </c>
      <c r="AS1536" t="s">
        <v>2377</v>
      </c>
      <c r="AT1536" s="53">
        <v>36161</v>
      </c>
      <c r="AU1536" t="s">
        <v>234</v>
      </c>
      <c r="AV1536" t="s">
        <v>127</v>
      </c>
      <c r="AW1536" t="s">
        <v>4</v>
      </c>
      <c r="AX1536" s="53">
        <v>44249</v>
      </c>
      <c r="AY1536" t="s">
        <v>123</v>
      </c>
      <c r="AZ1536" t="s">
        <v>52</v>
      </c>
      <c r="BA1536" t="s">
        <v>53</v>
      </c>
      <c r="BB1536" t="s">
        <v>233</v>
      </c>
      <c r="BC1536" t="s">
        <v>120</v>
      </c>
      <c r="BD1536" t="s">
        <v>124</v>
      </c>
      <c r="BE1536" t="s">
        <v>120</v>
      </c>
    </row>
    <row r="1537" spans="1:57" hidden="1" x14ac:dyDescent="0.3">
      <c r="A1537" s="55">
        <v>44515</v>
      </c>
      <c r="B1537" t="s">
        <v>9</v>
      </c>
      <c r="C1537" t="s">
        <v>2325</v>
      </c>
      <c r="D1537" t="s">
        <v>2326</v>
      </c>
      <c r="E1537" t="s">
        <v>120</v>
      </c>
      <c r="F1537" t="s">
        <v>52</v>
      </c>
      <c r="G1537" t="s">
        <v>53</v>
      </c>
      <c r="H1537" t="s">
        <v>116</v>
      </c>
      <c r="I1537" t="s">
        <v>69</v>
      </c>
      <c r="J1537" s="55">
        <v>44514</v>
      </c>
      <c r="K1537" s="55">
        <v>44515</v>
      </c>
      <c r="L1537">
        <v>4</v>
      </c>
      <c r="M1537" t="s">
        <v>117</v>
      </c>
      <c r="N1537">
        <v>0</v>
      </c>
      <c r="O1537">
        <v>12697140</v>
      </c>
      <c r="P1537" t="s">
        <v>118</v>
      </c>
      <c r="Q1537">
        <v>4811574</v>
      </c>
      <c r="R1537">
        <v>0</v>
      </c>
      <c r="S1537">
        <v>5.4893999999999999E-7</v>
      </c>
      <c r="T1537" s="19">
        <v>-983792.56</v>
      </c>
      <c r="U1537" s="19">
        <v>0</v>
      </c>
      <c r="V1537" s="19">
        <f t="shared" si="23"/>
        <v>983792.56</v>
      </c>
      <c r="W1537">
        <v>0</v>
      </c>
      <c r="X1537">
        <v>983807.48</v>
      </c>
      <c r="Y1537">
        <v>983807.48</v>
      </c>
      <c r="Z1537">
        <v>-14.919999999926</v>
      </c>
      <c r="AA1537">
        <v>14.919999999926</v>
      </c>
      <c r="AB1537">
        <v>1.5165798770000001E-3</v>
      </c>
      <c r="AC1537">
        <v>0</v>
      </c>
      <c r="AD1537" s="55">
        <v>44516.209247685183</v>
      </c>
      <c r="AE1537" s="55">
        <v>44516.336430868054</v>
      </c>
      <c r="AF1537">
        <v>4811574</v>
      </c>
      <c r="AG1537" t="s">
        <v>2378</v>
      </c>
      <c r="AH1537" t="s">
        <v>9</v>
      </c>
      <c r="AI1537" s="55">
        <v>44515</v>
      </c>
      <c r="AJ1537" t="s">
        <v>120</v>
      </c>
      <c r="AK1537" s="55">
        <v>44516.093807870369</v>
      </c>
      <c r="AL1537" s="55">
        <v>44516.250243055554</v>
      </c>
      <c r="AM1537" t="s">
        <v>9</v>
      </c>
      <c r="AN1537" t="s">
        <v>2379</v>
      </c>
      <c r="AO1537" t="s">
        <v>2325</v>
      </c>
      <c r="AP1537" t="s">
        <v>2326</v>
      </c>
      <c r="AQ1537" t="s">
        <v>120</v>
      </c>
      <c r="AR1537" t="s">
        <v>291</v>
      </c>
      <c r="AS1537" t="s">
        <v>2378</v>
      </c>
      <c r="AT1537" s="53">
        <v>36161</v>
      </c>
      <c r="AU1537" t="s">
        <v>292</v>
      </c>
      <c r="AV1537" t="s">
        <v>291</v>
      </c>
      <c r="AW1537" t="s">
        <v>9</v>
      </c>
      <c r="AX1537" s="53">
        <v>44249</v>
      </c>
      <c r="AY1537" t="s">
        <v>123</v>
      </c>
      <c r="AZ1537" t="s">
        <v>52</v>
      </c>
      <c r="BA1537" t="s">
        <v>53</v>
      </c>
      <c r="BB1537" t="s">
        <v>233</v>
      </c>
      <c r="BC1537" t="s">
        <v>120</v>
      </c>
      <c r="BD1537" t="s">
        <v>124</v>
      </c>
      <c r="BE1537" t="s">
        <v>120</v>
      </c>
    </row>
    <row r="1538" spans="1:57" hidden="1" x14ac:dyDescent="0.3">
      <c r="A1538" s="55">
        <v>44515</v>
      </c>
      <c r="B1538" t="s">
        <v>13</v>
      </c>
      <c r="C1538" t="s">
        <v>2325</v>
      </c>
      <c r="D1538" t="s">
        <v>2326</v>
      </c>
      <c r="E1538" t="s">
        <v>120</v>
      </c>
      <c r="F1538" t="s">
        <v>52</v>
      </c>
      <c r="G1538" t="s">
        <v>53</v>
      </c>
      <c r="H1538" t="s">
        <v>116</v>
      </c>
      <c r="I1538" t="s">
        <v>69</v>
      </c>
      <c r="J1538" s="55">
        <v>44514</v>
      </c>
      <c r="K1538" s="55">
        <v>44515</v>
      </c>
      <c r="L1538">
        <v>4</v>
      </c>
      <c r="M1538" t="s">
        <v>117</v>
      </c>
      <c r="N1538">
        <v>0</v>
      </c>
      <c r="O1538">
        <v>12697140</v>
      </c>
      <c r="P1538" t="s">
        <v>118</v>
      </c>
      <c r="Q1538">
        <v>4811575</v>
      </c>
      <c r="R1538">
        <v>0</v>
      </c>
      <c r="S1538">
        <v>2.1045200000000001E-7</v>
      </c>
      <c r="T1538" s="19">
        <v>987738.31</v>
      </c>
      <c r="U1538" s="19">
        <v>0</v>
      </c>
      <c r="V1538" s="19">
        <f t="shared" si="23"/>
        <v>-987738.31</v>
      </c>
      <c r="W1538">
        <v>0</v>
      </c>
      <c r="X1538">
        <v>-987732.59</v>
      </c>
      <c r="Y1538">
        <v>-987732.59</v>
      </c>
      <c r="Z1538">
        <v>-5.7200000000879996</v>
      </c>
      <c r="AA1538">
        <v>5.7200000000879996</v>
      </c>
      <c r="AB1538">
        <v>-5.7910075399999995E-4</v>
      </c>
      <c r="AC1538">
        <v>0</v>
      </c>
      <c r="AD1538" s="55">
        <v>44516.209247685183</v>
      </c>
      <c r="AE1538" s="55">
        <v>44516.336430868054</v>
      </c>
      <c r="AF1538">
        <v>4811575</v>
      </c>
      <c r="AG1538" t="s">
        <v>2380</v>
      </c>
      <c r="AH1538" t="s">
        <v>13</v>
      </c>
      <c r="AI1538" s="55">
        <v>44515</v>
      </c>
      <c r="AJ1538" t="s">
        <v>120</v>
      </c>
      <c r="AK1538" s="55">
        <v>44516.093807870369</v>
      </c>
      <c r="AL1538" s="55">
        <v>44516.250243055554</v>
      </c>
      <c r="AM1538" t="s">
        <v>13</v>
      </c>
      <c r="AN1538" t="s">
        <v>2379</v>
      </c>
      <c r="AO1538" t="s">
        <v>2325</v>
      </c>
      <c r="AP1538" t="s">
        <v>2326</v>
      </c>
      <c r="AQ1538" t="s">
        <v>120</v>
      </c>
      <c r="AR1538" t="s">
        <v>122</v>
      </c>
      <c r="AS1538" t="s">
        <v>2380</v>
      </c>
      <c r="AT1538" s="53">
        <v>36161</v>
      </c>
      <c r="AU1538" t="s">
        <v>232</v>
      </c>
      <c r="AV1538" t="s">
        <v>122</v>
      </c>
      <c r="AW1538" t="s">
        <v>13</v>
      </c>
      <c r="AX1538" s="53">
        <v>44249</v>
      </c>
      <c r="AY1538" t="s">
        <v>123</v>
      </c>
      <c r="AZ1538" t="s">
        <v>52</v>
      </c>
      <c r="BA1538" t="s">
        <v>53</v>
      </c>
      <c r="BB1538" t="s">
        <v>233</v>
      </c>
      <c r="BC1538" t="s">
        <v>120</v>
      </c>
      <c r="BD1538" t="s">
        <v>124</v>
      </c>
      <c r="BE1538" t="s">
        <v>120</v>
      </c>
    </row>
    <row r="1539" spans="1:57" hidden="1" x14ac:dyDescent="0.3">
      <c r="A1539" s="55">
        <v>44515</v>
      </c>
      <c r="B1539" t="s">
        <v>4</v>
      </c>
      <c r="C1539" t="s">
        <v>32</v>
      </c>
      <c r="D1539" t="s">
        <v>33</v>
      </c>
      <c r="E1539">
        <v>3</v>
      </c>
      <c r="F1539" t="s">
        <v>52</v>
      </c>
      <c r="G1539" t="s">
        <v>53</v>
      </c>
      <c r="H1539" t="s">
        <v>116</v>
      </c>
      <c r="I1539" t="s">
        <v>69</v>
      </c>
      <c r="J1539" s="55">
        <v>44514</v>
      </c>
      <c r="K1539" s="55">
        <v>44515</v>
      </c>
      <c r="L1539">
        <v>4</v>
      </c>
      <c r="M1539" t="s">
        <v>117</v>
      </c>
      <c r="N1539">
        <v>0</v>
      </c>
      <c r="O1539">
        <v>12697140</v>
      </c>
      <c r="P1539" t="s">
        <v>118</v>
      </c>
      <c r="Q1539">
        <v>4811580</v>
      </c>
      <c r="R1539">
        <v>0</v>
      </c>
      <c r="S1539">
        <v>-1.8452478700000001E-4</v>
      </c>
      <c r="T1539" s="19">
        <v>0</v>
      </c>
      <c r="U1539" s="19">
        <v>0</v>
      </c>
      <c r="V1539" s="19">
        <f t="shared" ref="V1539:V1566" si="24">U1539-T1539</f>
        <v>0</v>
      </c>
      <c r="W1539">
        <v>0</v>
      </c>
      <c r="X1539">
        <v>-5015.3200000000097</v>
      </c>
      <c r="Y1539">
        <v>-5015.3200000000097</v>
      </c>
      <c r="Z1539">
        <v>5015.3200000000097</v>
      </c>
      <c r="AA1539">
        <v>-5015.3200000000097</v>
      </c>
      <c r="AB1539">
        <v>-100</v>
      </c>
      <c r="AC1539">
        <v>-100</v>
      </c>
      <c r="AD1539" s="55">
        <v>44516.209247685183</v>
      </c>
      <c r="AE1539" s="55">
        <v>44516.336430868054</v>
      </c>
      <c r="AF1539">
        <v>4811580</v>
      </c>
      <c r="AG1539" t="s">
        <v>2381</v>
      </c>
      <c r="AH1539" t="s">
        <v>2382</v>
      </c>
      <c r="AI1539" t="s">
        <v>120</v>
      </c>
      <c r="AJ1539" t="s">
        <v>120</v>
      </c>
      <c r="AK1539" s="55">
        <v>44516.093807870369</v>
      </c>
      <c r="AL1539" s="55">
        <v>44516.250243055554</v>
      </c>
      <c r="AM1539" t="s">
        <v>5</v>
      </c>
      <c r="AN1539" t="s">
        <v>2383</v>
      </c>
      <c r="AO1539" t="s">
        <v>32</v>
      </c>
      <c r="AP1539" t="s">
        <v>33</v>
      </c>
      <c r="AQ1539">
        <v>3</v>
      </c>
      <c r="AR1539" t="s">
        <v>2082</v>
      </c>
      <c r="AS1539" t="s">
        <v>2381</v>
      </c>
      <c r="AT1539" s="53">
        <v>36161</v>
      </c>
      <c r="AU1539" t="s">
        <v>2083</v>
      </c>
      <c r="AV1539" t="s">
        <v>2082</v>
      </c>
      <c r="AW1539" t="s">
        <v>4</v>
      </c>
      <c r="AX1539" s="53">
        <v>44249</v>
      </c>
      <c r="AY1539" t="s">
        <v>123</v>
      </c>
      <c r="AZ1539" t="s">
        <v>52</v>
      </c>
      <c r="BA1539" t="s">
        <v>53</v>
      </c>
      <c r="BB1539" t="s">
        <v>233</v>
      </c>
      <c r="BC1539" t="s">
        <v>120</v>
      </c>
      <c r="BD1539" t="s">
        <v>124</v>
      </c>
      <c r="BE1539" t="s">
        <v>120</v>
      </c>
    </row>
    <row r="1540" spans="1:57" x14ac:dyDescent="0.3">
      <c r="A1540" s="55">
        <v>44515</v>
      </c>
      <c r="B1540" t="s">
        <v>13</v>
      </c>
      <c r="C1540" t="s">
        <v>2325</v>
      </c>
      <c r="D1540" t="s">
        <v>2326</v>
      </c>
      <c r="E1540" t="s">
        <v>120</v>
      </c>
      <c r="F1540" t="s">
        <v>52</v>
      </c>
      <c r="G1540" t="s">
        <v>53</v>
      </c>
      <c r="H1540" t="s">
        <v>116</v>
      </c>
      <c r="I1540" t="s">
        <v>69</v>
      </c>
      <c r="J1540" s="55">
        <v>44514</v>
      </c>
      <c r="K1540" s="55">
        <v>44515</v>
      </c>
      <c r="L1540">
        <v>4</v>
      </c>
      <c r="M1540" t="s">
        <v>117</v>
      </c>
      <c r="N1540">
        <v>0</v>
      </c>
      <c r="O1540">
        <v>12697140</v>
      </c>
      <c r="P1540" t="s">
        <v>118</v>
      </c>
      <c r="Q1540">
        <v>4811585</v>
      </c>
      <c r="R1540">
        <v>0</v>
      </c>
      <c r="S1540">
        <v>7.0556449999999996E-6</v>
      </c>
      <c r="T1540" s="19">
        <v>33097939.899999999</v>
      </c>
      <c r="U1540" s="19">
        <v>0</v>
      </c>
      <c r="V1540" s="19">
        <f t="shared" si="24"/>
        <v>-33097939.899999999</v>
      </c>
      <c r="W1540">
        <v>0</v>
      </c>
      <c r="X1540" s="19">
        <v>-33097748.129999999</v>
      </c>
      <c r="Y1540" s="19">
        <v>-33097748.129999999</v>
      </c>
      <c r="Z1540">
        <v>-191.76999999955299</v>
      </c>
      <c r="AA1540">
        <v>191.76999999955299</v>
      </c>
      <c r="AB1540">
        <v>-5.7940162000000002E-4</v>
      </c>
      <c r="AC1540">
        <v>0</v>
      </c>
      <c r="AD1540" s="55">
        <v>44516.209247685183</v>
      </c>
      <c r="AE1540" s="55">
        <v>44516.336430868054</v>
      </c>
      <c r="AF1540">
        <v>4811585</v>
      </c>
      <c r="AG1540" t="s">
        <v>2384</v>
      </c>
      <c r="AH1540" t="s">
        <v>13</v>
      </c>
      <c r="AI1540" s="55">
        <v>44515</v>
      </c>
      <c r="AJ1540" t="s">
        <v>120</v>
      </c>
      <c r="AK1540" s="55">
        <v>44516.093807870369</v>
      </c>
      <c r="AL1540" s="55">
        <v>44516.250243055554</v>
      </c>
      <c r="AM1540" t="s">
        <v>13</v>
      </c>
      <c r="AN1540" t="s">
        <v>2385</v>
      </c>
      <c r="AO1540" t="s">
        <v>2325</v>
      </c>
      <c r="AP1540" t="s">
        <v>2326</v>
      </c>
      <c r="AQ1540" t="s">
        <v>120</v>
      </c>
      <c r="AR1540" t="s">
        <v>122</v>
      </c>
      <c r="AS1540" t="s">
        <v>2384</v>
      </c>
      <c r="AT1540" s="53">
        <v>36161</v>
      </c>
      <c r="AU1540" t="s">
        <v>232</v>
      </c>
      <c r="AV1540" t="s">
        <v>122</v>
      </c>
      <c r="AW1540" t="s">
        <v>13</v>
      </c>
      <c r="AX1540" s="53">
        <v>44249</v>
      </c>
      <c r="AY1540" t="s">
        <v>123</v>
      </c>
      <c r="AZ1540" t="s">
        <v>52</v>
      </c>
      <c r="BA1540" t="s">
        <v>53</v>
      </c>
      <c r="BB1540" t="s">
        <v>233</v>
      </c>
      <c r="BC1540" t="s">
        <v>120</v>
      </c>
      <c r="BD1540" t="s">
        <v>124</v>
      </c>
      <c r="BE1540" t="s">
        <v>120</v>
      </c>
    </row>
    <row r="1541" spans="1:57" x14ac:dyDescent="0.3">
      <c r="A1541" s="55">
        <v>44515</v>
      </c>
      <c r="B1541" t="s">
        <v>8</v>
      </c>
      <c r="C1541" t="s">
        <v>2325</v>
      </c>
      <c r="D1541" t="s">
        <v>2326</v>
      </c>
      <c r="E1541" t="s">
        <v>120</v>
      </c>
      <c r="F1541" t="s">
        <v>52</v>
      </c>
      <c r="G1541" t="s">
        <v>53</v>
      </c>
      <c r="H1541" t="s">
        <v>116</v>
      </c>
      <c r="I1541" t="s">
        <v>69</v>
      </c>
      <c r="J1541" s="55">
        <v>44514</v>
      </c>
      <c r="K1541" s="55">
        <v>44515</v>
      </c>
      <c r="L1541">
        <v>4</v>
      </c>
      <c r="M1541" t="s">
        <v>117</v>
      </c>
      <c r="N1541">
        <v>0</v>
      </c>
      <c r="O1541">
        <v>12697140</v>
      </c>
      <c r="P1541" t="s">
        <v>118</v>
      </c>
      <c r="Q1541">
        <v>4811586</v>
      </c>
      <c r="R1541">
        <v>0</v>
      </c>
      <c r="S1541">
        <v>-2.7440009999999999E-5</v>
      </c>
      <c r="T1541" s="19">
        <v>-33103286.289999999</v>
      </c>
      <c r="U1541" s="19">
        <v>0</v>
      </c>
      <c r="V1541" s="19">
        <f t="shared" si="24"/>
        <v>33103286.289999999</v>
      </c>
      <c r="W1541">
        <v>0</v>
      </c>
      <c r="X1541" s="19">
        <v>33102540.48</v>
      </c>
      <c r="Y1541" s="19">
        <v>33102540.48</v>
      </c>
      <c r="Z1541">
        <v>745.80999999865901</v>
      </c>
      <c r="AA1541">
        <v>-745.80999999865901</v>
      </c>
      <c r="AB1541">
        <v>-2.2529787330000002E-3</v>
      </c>
      <c r="AC1541">
        <v>0</v>
      </c>
      <c r="AD1541" s="55">
        <v>44516.209247685183</v>
      </c>
      <c r="AE1541" s="55">
        <v>44516.336430868054</v>
      </c>
      <c r="AF1541">
        <v>4811586</v>
      </c>
      <c r="AG1541" t="s">
        <v>2386</v>
      </c>
      <c r="AH1541" t="s">
        <v>8</v>
      </c>
      <c r="AI1541" s="55">
        <v>44515</v>
      </c>
      <c r="AJ1541" t="s">
        <v>120</v>
      </c>
      <c r="AK1541" s="55">
        <v>44516.093807870369</v>
      </c>
      <c r="AL1541" s="55">
        <v>44516.250243055554</v>
      </c>
      <c r="AM1541" t="s">
        <v>8</v>
      </c>
      <c r="AN1541" t="s">
        <v>2385</v>
      </c>
      <c r="AO1541" t="s">
        <v>2325</v>
      </c>
      <c r="AP1541" t="s">
        <v>2326</v>
      </c>
      <c r="AQ1541" t="s">
        <v>120</v>
      </c>
      <c r="AR1541" t="s">
        <v>161</v>
      </c>
      <c r="AS1541" t="s">
        <v>2386</v>
      </c>
      <c r="AT1541" s="53">
        <v>36161</v>
      </c>
      <c r="AU1541" t="s">
        <v>240</v>
      </c>
      <c r="AV1541" t="s">
        <v>161</v>
      </c>
      <c r="AW1541" t="s">
        <v>8</v>
      </c>
      <c r="AX1541" s="53">
        <v>44249</v>
      </c>
      <c r="AY1541" t="s">
        <v>123</v>
      </c>
      <c r="AZ1541" t="s">
        <v>52</v>
      </c>
      <c r="BA1541" t="s">
        <v>53</v>
      </c>
      <c r="BB1541" t="s">
        <v>233</v>
      </c>
      <c r="BC1541" t="s">
        <v>120</v>
      </c>
      <c r="BD1541" t="s">
        <v>124</v>
      </c>
      <c r="BE1541" t="s">
        <v>120</v>
      </c>
    </row>
    <row r="1542" spans="1:57" hidden="1" x14ac:dyDescent="0.3">
      <c r="A1542" s="55">
        <v>44515</v>
      </c>
      <c r="B1542" t="s">
        <v>13</v>
      </c>
      <c r="C1542" t="s">
        <v>2325</v>
      </c>
      <c r="D1542" t="s">
        <v>2326</v>
      </c>
      <c r="E1542" t="s">
        <v>120</v>
      </c>
      <c r="F1542" t="s">
        <v>52</v>
      </c>
      <c r="G1542" t="s">
        <v>53</v>
      </c>
      <c r="H1542" t="s">
        <v>116</v>
      </c>
      <c r="I1542" t="s">
        <v>69</v>
      </c>
      <c r="J1542" s="55">
        <v>44514</v>
      </c>
      <c r="K1542" s="55">
        <v>44515</v>
      </c>
      <c r="L1542">
        <v>4</v>
      </c>
      <c r="M1542" t="s">
        <v>117</v>
      </c>
      <c r="N1542">
        <v>0</v>
      </c>
      <c r="O1542">
        <v>12697140</v>
      </c>
      <c r="P1542" t="s">
        <v>118</v>
      </c>
      <c r="Q1542">
        <v>4811587</v>
      </c>
      <c r="R1542">
        <v>0</v>
      </c>
      <c r="S1542">
        <v>3.1714899999999998E-7</v>
      </c>
      <c r="T1542" s="19">
        <v>1487270.52</v>
      </c>
      <c r="U1542" s="19">
        <v>0</v>
      </c>
      <c r="V1542" s="19">
        <f t="shared" si="24"/>
        <v>-1487270.52</v>
      </c>
      <c r="W1542">
        <v>0</v>
      </c>
      <c r="X1542">
        <v>-1487261.9</v>
      </c>
      <c r="Y1542">
        <v>-1487261.9</v>
      </c>
      <c r="Z1542">
        <v>-8.6200000001120003</v>
      </c>
      <c r="AA1542">
        <v>8.6200000001120003</v>
      </c>
      <c r="AB1542">
        <v>-5.7958521199999999E-4</v>
      </c>
      <c r="AC1542">
        <v>0</v>
      </c>
      <c r="AD1542" s="55">
        <v>44516.209247685183</v>
      </c>
      <c r="AE1542" s="55">
        <v>44516.336430868054</v>
      </c>
      <c r="AF1542">
        <v>4811587</v>
      </c>
      <c r="AG1542" t="s">
        <v>2387</v>
      </c>
      <c r="AH1542" t="s">
        <v>13</v>
      </c>
      <c r="AI1542" s="55">
        <v>44515</v>
      </c>
      <c r="AJ1542" t="s">
        <v>120</v>
      </c>
      <c r="AK1542" s="55">
        <v>44516.093807870369</v>
      </c>
      <c r="AL1542" s="55">
        <v>44516.250243055554</v>
      </c>
      <c r="AM1542" t="s">
        <v>13</v>
      </c>
      <c r="AN1542" t="s">
        <v>2388</v>
      </c>
      <c r="AO1542" t="s">
        <v>2325</v>
      </c>
      <c r="AP1542" t="s">
        <v>2326</v>
      </c>
      <c r="AQ1542" t="s">
        <v>120</v>
      </c>
      <c r="AR1542" t="s">
        <v>122</v>
      </c>
      <c r="AS1542" t="s">
        <v>2387</v>
      </c>
      <c r="AT1542" s="53">
        <v>36161</v>
      </c>
      <c r="AU1542" t="s">
        <v>232</v>
      </c>
      <c r="AV1542" t="s">
        <v>122</v>
      </c>
      <c r="AW1542" t="s">
        <v>13</v>
      </c>
      <c r="AX1542" s="53">
        <v>44249</v>
      </c>
      <c r="AY1542" t="s">
        <v>123</v>
      </c>
      <c r="AZ1542" t="s">
        <v>52</v>
      </c>
      <c r="BA1542" t="s">
        <v>53</v>
      </c>
      <c r="BB1542" t="s">
        <v>233</v>
      </c>
      <c r="BC1542" t="s">
        <v>120</v>
      </c>
      <c r="BD1542" t="s">
        <v>124</v>
      </c>
      <c r="BE1542" t="s">
        <v>120</v>
      </c>
    </row>
    <row r="1543" spans="1:57" hidden="1" x14ac:dyDescent="0.3">
      <c r="A1543" s="55">
        <v>44515</v>
      </c>
      <c r="B1543" t="s">
        <v>12</v>
      </c>
      <c r="C1543" t="s">
        <v>2325</v>
      </c>
      <c r="D1543" t="s">
        <v>2326</v>
      </c>
      <c r="E1543" t="s">
        <v>120</v>
      </c>
      <c r="F1543" t="s">
        <v>52</v>
      </c>
      <c r="G1543" t="s">
        <v>53</v>
      </c>
      <c r="H1543" t="s">
        <v>116</v>
      </c>
      <c r="I1543" t="s">
        <v>69</v>
      </c>
      <c r="J1543" s="55">
        <v>44514</v>
      </c>
      <c r="K1543" s="55">
        <v>44515</v>
      </c>
      <c r="L1543">
        <v>4</v>
      </c>
      <c r="M1543" t="s">
        <v>117</v>
      </c>
      <c r="N1543">
        <v>0</v>
      </c>
      <c r="O1543">
        <v>12697140</v>
      </c>
      <c r="P1543" t="s">
        <v>118</v>
      </c>
      <c r="Q1543">
        <v>4811588</v>
      </c>
      <c r="R1543">
        <v>0</v>
      </c>
      <c r="S1543">
        <v>3.9404499999999998E-7</v>
      </c>
      <c r="T1543" s="19">
        <v>-1487596.51</v>
      </c>
      <c r="U1543" s="19">
        <v>0</v>
      </c>
      <c r="V1543" s="19">
        <f t="shared" si="24"/>
        <v>1487596.51</v>
      </c>
      <c r="W1543">
        <v>0</v>
      </c>
      <c r="X1543">
        <v>1487607.22</v>
      </c>
      <c r="Y1543">
        <v>1487607.22</v>
      </c>
      <c r="Z1543">
        <v>-10.709999999962999</v>
      </c>
      <c r="AA1543">
        <v>10.709999999962999</v>
      </c>
      <c r="AB1543">
        <v>7.1995328899999999E-4</v>
      </c>
      <c r="AC1543">
        <v>0</v>
      </c>
      <c r="AD1543" s="55">
        <v>44516.209247685183</v>
      </c>
      <c r="AE1543" s="55">
        <v>44516.336430868054</v>
      </c>
      <c r="AF1543">
        <v>4811588</v>
      </c>
      <c r="AG1543" t="s">
        <v>2389</v>
      </c>
      <c r="AH1543" t="s">
        <v>12</v>
      </c>
      <c r="AI1543" s="55">
        <v>44515</v>
      </c>
      <c r="AJ1543" t="s">
        <v>120</v>
      </c>
      <c r="AK1543" s="55">
        <v>44516.093807870369</v>
      </c>
      <c r="AL1543" s="55">
        <v>44516.250243055554</v>
      </c>
      <c r="AM1543" t="s">
        <v>12</v>
      </c>
      <c r="AN1543" t="s">
        <v>2388</v>
      </c>
      <c r="AO1543" t="s">
        <v>2325</v>
      </c>
      <c r="AP1543" t="s">
        <v>2326</v>
      </c>
      <c r="AQ1543" t="s">
        <v>120</v>
      </c>
      <c r="AR1543" t="s">
        <v>381</v>
      </c>
      <c r="AS1543" t="s">
        <v>2389</v>
      </c>
      <c r="AT1543" s="53">
        <v>36161</v>
      </c>
      <c r="AU1543" t="s">
        <v>382</v>
      </c>
      <c r="AV1543" t="s">
        <v>381</v>
      </c>
      <c r="AW1543" t="s">
        <v>12</v>
      </c>
      <c r="AX1543" s="53">
        <v>44249</v>
      </c>
      <c r="AY1543" t="s">
        <v>123</v>
      </c>
      <c r="AZ1543" t="s">
        <v>52</v>
      </c>
      <c r="BA1543" t="s">
        <v>53</v>
      </c>
      <c r="BB1543" t="s">
        <v>233</v>
      </c>
      <c r="BC1543" t="s">
        <v>120</v>
      </c>
      <c r="BD1543" t="s">
        <v>124</v>
      </c>
      <c r="BE1543" t="s">
        <v>120</v>
      </c>
    </row>
    <row r="1544" spans="1:57" hidden="1" x14ac:dyDescent="0.3">
      <c r="A1544" s="55">
        <v>44515</v>
      </c>
      <c r="B1544" t="s">
        <v>13</v>
      </c>
      <c r="C1544" t="s">
        <v>2325</v>
      </c>
      <c r="D1544" t="s">
        <v>2326</v>
      </c>
      <c r="E1544" t="s">
        <v>120</v>
      </c>
      <c r="F1544" t="s">
        <v>52</v>
      </c>
      <c r="G1544" t="s">
        <v>53</v>
      </c>
      <c r="H1544" t="s">
        <v>116</v>
      </c>
      <c r="I1544" t="s">
        <v>69</v>
      </c>
      <c r="J1544" s="55">
        <v>44514</v>
      </c>
      <c r="K1544" s="55">
        <v>44515</v>
      </c>
      <c r="L1544">
        <v>4</v>
      </c>
      <c r="M1544" t="s">
        <v>117</v>
      </c>
      <c r="N1544">
        <v>0</v>
      </c>
      <c r="O1544">
        <v>12697140</v>
      </c>
      <c r="P1544" t="s">
        <v>118</v>
      </c>
      <c r="Q1544">
        <v>4811591</v>
      </c>
      <c r="R1544">
        <v>0</v>
      </c>
      <c r="S1544">
        <v>1.1869170000000001E-6</v>
      </c>
      <c r="T1544" s="19">
        <v>5566971.7599999998</v>
      </c>
      <c r="U1544" s="19">
        <v>0</v>
      </c>
      <c r="V1544" s="19">
        <f t="shared" si="24"/>
        <v>-5566971.7599999998</v>
      </c>
      <c r="W1544">
        <v>0</v>
      </c>
      <c r="X1544">
        <v>-5566939.5</v>
      </c>
      <c r="Y1544">
        <v>-5566939.5</v>
      </c>
      <c r="Z1544">
        <v>-32.259999999777001</v>
      </c>
      <c r="AA1544">
        <v>32.259999999777001</v>
      </c>
      <c r="AB1544">
        <v>-5.7948919799999995E-4</v>
      </c>
      <c r="AC1544">
        <v>0</v>
      </c>
      <c r="AD1544" s="55">
        <v>44516.209247685183</v>
      </c>
      <c r="AE1544" s="55">
        <v>44516.336430868054</v>
      </c>
      <c r="AF1544">
        <v>4811591</v>
      </c>
      <c r="AG1544" t="s">
        <v>2390</v>
      </c>
      <c r="AH1544" t="s">
        <v>13</v>
      </c>
      <c r="AI1544" s="55">
        <v>44515</v>
      </c>
      <c r="AJ1544" t="s">
        <v>120</v>
      </c>
      <c r="AK1544" s="55">
        <v>44516.093807870369</v>
      </c>
      <c r="AL1544" s="55">
        <v>44516.250243055554</v>
      </c>
      <c r="AM1544" t="s">
        <v>13</v>
      </c>
      <c r="AN1544" t="s">
        <v>2391</v>
      </c>
      <c r="AO1544" t="s">
        <v>2325</v>
      </c>
      <c r="AP1544" t="s">
        <v>2326</v>
      </c>
      <c r="AQ1544" t="s">
        <v>120</v>
      </c>
      <c r="AR1544" t="s">
        <v>122</v>
      </c>
      <c r="AS1544" t="s">
        <v>2390</v>
      </c>
      <c r="AT1544" s="53">
        <v>36161</v>
      </c>
      <c r="AU1544" t="s">
        <v>232</v>
      </c>
      <c r="AV1544" t="s">
        <v>122</v>
      </c>
      <c r="AW1544" t="s">
        <v>13</v>
      </c>
      <c r="AX1544" s="53">
        <v>44249</v>
      </c>
      <c r="AY1544" t="s">
        <v>123</v>
      </c>
      <c r="AZ1544" t="s">
        <v>52</v>
      </c>
      <c r="BA1544" t="s">
        <v>53</v>
      </c>
      <c r="BB1544" t="s">
        <v>233</v>
      </c>
      <c r="BC1544" t="s">
        <v>120</v>
      </c>
      <c r="BD1544" t="s">
        <v>124</v>
      </c>
      <c r="BE1544" t="s">
        <v>120</v>
      </c>
    </row>
    <row r="1545" spans="1:57" hidden="1" x14ac:dyDescent="0.3">
      <c r="A1545" s="55">
        <v>44515</v>
      </c>
      <c r="B1545" t="s">
        <v>11</v>
      </c>
      <c r="C1545" t="s">
        <v>2325</v>
      </c>
      <c r="D1545" t="s">
        <v>2326</v>
      </c>
      <c r="E1545" t="s">
        <v>120</v>
      </c>
      <c r="F1545" t="s">
        <v>52</v>
      </c>
      <c r="G1545" t="s">
        <v>53</v>
      </c>
      <c r="H1545" t="s">
        <v>116</v>
      </c>
      <c r="I1545" t="s">
        <v>69</v>
      </c>
      <c r="J1545" s="55">
        <v>44514</v>
      </c>
      <c r="K1545" s="55">
        <v>44515</v>
      </c>
      <c r="L1545">
        <v>4</v>
      </c>
      <c r="M1545" t="s">
        <v>117</v>
      </c>
      <c r="N1545">
        <v>0</v>
      </c>
      <c r="O1545">
        <v>12697140</v>
      </c>
      <c r="P1545" t="s">
        <v>118</v>
      </c>
      <c r="Q1545">
        <v>4811592</v>
      </c>
      <c r="R1545">
        <v>0</v>
      </c>
      <c r="S1545">
        <v>-5.5593049999999998E-6</v>
      </c>
      <c r="T1545" s="19">
        <v>-5534323.9199999999</v>
      </c>
      <c r="U1545" s="19">
        <v>0</v>
      </c>
      <c r="V1545" s="19">
        <f t="shared" si="24"/>
        <v>5534323.9199999999</v>
      </c>
      <c r="W1545">
        <v>0</v>
      </c>
      <c r="X1545">
        <v>5534172.8200000003</v>
      </c>
      <c r="Y1545">
        <v>5534172.8200000003</v>
      </c>
      <c r="Z1545">
        <v>151.09999999962699</v>
      </c>
      <c r="AA1545">
        <v>-151.09999999962699</v>
      </c>
      <c r="AB1545">
        <v>-2.7302341200000002E-3</v>
      </c>
      <c r="AC1545">
        <v>0</v>
      </c>
      <c r="AD1545" s="55">
        <v>44516.209247685183</v>
      </c>
      <c r="AE1545" s="55">
        <v>44516.336430868054</v>
      </c>
      <c r="AF1545">
        <v>4811592</v>
      </c>
      <c r="AG1545" t="s">
        <v>2392</v>
      </c>
      <c r="AH1545" t="s">
        <v>11</v>
      </c>
      <c r="AI1545" s="55">
        <v>44515</v>
      </c>
      <c r="AJ1545" t="s">
        <v>120</v>
      </c>
      <c r="AK1545" s="55">
        <v>44516.093807870369</v>
      </c>
      <c r="AL1545" s="55">
        <v>44516.250243055554</v>
      </c>
      <c r="AM1545" t="s">
        <v>11</v>
      </c>
      <c r="AN1545" t="s">
        <v>2391</v>
      </c>
      <c r="AO1545" t="s">
        <v>2325</v>
      </c>
      <c r="AP1545" t="s">
        <v>2326</v>
      </c>
      <c r="AQ1545" t="s">
        <v>120</v>
      </c>
      <c r="AR1545" t="s">
        <v>377</v>
      </c>
      <c r="AS1545" t="s">
        <v>2392</v>
      </c>
      <c r="AT1545" s="53">
        <v>36161</v>
      </c>
      <c r="AU1545" t="s">
        <v>378</v>
      </c>
      <c r="AV1545" t="s">
        <v>377</v>
      </c>
      <c r="AW1545" t="s">
        <v>11</v>
      </c>
      <c r="AX1545" s="53">
        <v>44249</v>
      </c>
      <c r="AY1545" t="s">
        <v>123</v>
      </c>
      <c r="AZ1545" t="s">
        <v>52</v>
      </c>
      <c r="BA1545" t="s">
        <v>53</v>
      </c>
      <c r="BB1545" t="s">
        <v>233</v>
      </c>
      <c r="BC1545" t="s">
        <v>120</v>
      </c>
      <c r="BD1545" t="s">
        <v>124</v>
      </c>
      <c r="BE1545" t="s">
        <v>120</v>
      </c>
    </row>
    <row r="1546" spans="1:57" hidden="1" x14ac:dyDescent="0.3">
      <c r="A1546" s="55">
        <v>44515</v>
      </c>
      <c r="B1546" t="s">
        <v>3</v>
      </c>
      <c r="C1546" t="s">
        <v>2325</v>
      </c>
      <c r="D1546" t="s">
        <v>2326</v>
      </c>
      <c r="E1546" t="s">
        <v>120</v>
      </c>
      <c r="F1546" t="s">
        <v>52</v>
      </c>
      <c r="G1546" t="s">
        <v>53</v>
      </c>
      <c r="H1546" t="s">
        <v>116</v>
      </c>
      <c r="I1546" t="s">
        <v>69</v>
      </c>
      <c r="J1546" s="55">
        <v>44514</v>
      </c>
      <c r="K1546" s="55">
        <v>44515</v>
      </c>
      <c r="L1546">
        <v>4</v>
      </c>
      <c r="M1546" t="s">
        <v>117</v>
      </c>
      <c r="N1546">
        <v>0</v>
      </c>
      <c r="O1546">
        <v>12697140</v>
      </c>
      <c r="P1546" t="s">
        <v>118</v>
      </c>
      <c r="Q1546">
        <v>4811595</v>
      </c>
      <c r="R1546">
        <v>0</v>
      </c>
      <c r="S1546">
        <v>-9.5795920000000004E-6</v>
      </c>
      <c r="T1546" s="19">
        <v>-3976527.02</v>
      </c>
      <c r="U1546" s="19">
        <v>0</v>
      </c>
      <c r="V1546" s="19">
        <f t="shared" si="24"/>
        <v>3976527.02</v>
      </c>
      <c r="W1546">
        <v>0</v>
      </c>
      <c r="X1546">
        <v>3976266.65</v>
      </c>
      <c r="Y1546">
        <v>3976266.65</v>
      </c>
      <c r="Z1546">
        <v>260.37000000011199</v>
      </c>
      <c r="AA1546">
        <v>-260.37000000011199</v>
      </c>
      <c r="AB1546">
        <v>-6.5476733510000003E-3</v>
      </c>
      <c r="AC1546">
        <v>0</v>
      </c>
      <c r="AD1546" s="55">
        <v>44516.209247685183</v>
      </c>
      <c r="AE1546" s="55">
        <v>44516.336430868054</v>
      </c>
      <c r="AF1546">
        <v>4811595</v>
      </c>
      <c r="AG1546" t="s">
        <v>2393</v>
      </c>
      <c r="AH1546" t="s">
        <v>3</v>
      </c>
      <c r="AI1546" s="55">
        <v>44515</v>
      </c>
      <c r="AJ1546" t="s">
        <v>120</v>
      </c>
      <c r="AK1546" s="55">
        <v>44516.093807870369</v>
      </c>
      <c r="AL1546" s="55">
        <v>44516.250243055554</v>
      </c>
      <c r="AM1546" t="s">
        <v>3</v>
      </c>
      <c r="AN1546" t="s">
        <v>2394</v>
      </c>
      <c r="AO1546" t="s">
        <v>2325</v>
      </c>
      <c r="AP1546" t="s">
        <v>2326</v>
      </c>
      <c r="AQ1546" t="s">
        <v>120</v>
      </c>
      <c r="AR1546" t="s">
        <v>266</v>
      </c>
      <c r="AS1546" t="s">
        <v>2393</v>
      </c>
      <c r="AT1546" s="53">
        <v>36161</v>
      </c>
      <c r="AU1546" t="s">
        <v>267</v>
      </c>
      <c r="AV1546" t="s">
        <v>268</v>
      </c>
      <c r="AW1546" t="s">
        <v>3</v>
      </c>
      <c r="AX1546" s="53">
        <v>44249</v>
      </c>
      <c r="AY1546" t="s">
        <v>123</v>
      </c>
      <c r="AZ1546" t="s">
        <v>52</v>
      </c>
      <c r="BA1546" t="s">
        <v>53</v>
      </c>
      <c r="BB1546" t="s">
        <v>233</v>
      </c>
      <c r="BC1546" t="s">
        <v>120</v>
      </c>
      <c r="BD1546" t="s">
        <v>124</v>
      </c>
      <c r="BE1546" t="s">
        <v>120</v>
      </c>
    </row>
    <row r="1547" spans="1:57" hidden="1" x14ac:dyDescent="0.3">
      <c r="A1547" s="55">
        <v>44515</v>
      </c>
      <c r="B1547" t="s">
        <v>6</v>
      </c>
      <c r="C1547" t="s">
        <v>2325</v>
      </c>
      <c r="D1547" t="s">
        <v>2326</v>
      </c>
      <c r="E1547" t="s">
        <v>120</v>
      </c>
      <c r="F1547" t="s">
        <v>52</v>
      </c>
      <c r="G1547" t="s">
        <v>53</v>
      </c>
      <c r="H1547" t="s">
        <v>116</v>
      </c>
      <c r="I1547" t="s">
        <v>69</v>
      </c>
      <c r="J1547" s="55">
        <v>44514</v>
      </c>
      <c r="K1547" s="55">
        <v>44515</v>
      </c>
      <c r="L1547">
        <v>4</v>
      </c>
      <c r="M1547" t="s">
        <v>117</v>
      </c>
      <c r="N1547">
        <v>0</v>
      </c>
      <c r="O1547">
        <v>12697140</v>
      </c>
      <c r="P1547" t="s">
        <v>118</v>
      </c>
      <c r="Q1547">
        <v>4811596</v>
      </c>
      <c r="R1547">
        <v>0</v>
      </c>
      <c r="S1547">
        <v>-1.682876E-6</v>
      </c>
      <c r="T1547" s="19">
        <v>-3953550.23</v>
      </c>
      <c r="U1547" s="19">
        <v>0</v>
      </c>
      <c r="V1547" s="19">
        <f t="shared" si="24"/>
        <v>3953550.23</v>
      </c>
      <c r="W1547">
        <v>0</v>
      </c>
      <c r="X1547">
        <v>3953504.49</v>
      </c>
      <c r="Y1547">
        <v>3953504.49</v>
      </c>
      <c r="Z1547">
        <v>45.739999999757998</v>
      </c>
      <c r="AA1547">
        <v>-45.739999999757998</v>
      </c>
      <c r="AB1547">
        <v>-1.156934839E-3</v>
      </c>
      <c r="AC1547">
        <v>0</v>
      </c>
      <c r="AD1547" s="55">
        <v>44516.209247685183</v>
      </c>
      <c r="AE1547" s="55">
        <v>44516.336430868054</v>
      </c>
      <c r="AF1547">
        <v>4811596</v>
      </c>
      <c r="AG1547" t="s">
        <v>2395</v>
      </c>
      <c r="AH1547" t="s">
        <v>6</v>
      </c>
      <c r="AI1547" s="55">
        <v>44515</v>
      </c>
      <c r="AJ1547" t="s">
        <v>120</v>
      </c>
      <c r="AK1547" s="55">
        <v>44516.093807870369</v>
      </c>
      <c r="AL1547" s="55">
        <v>44516.250243055554</v>
      </c>
      <c r="AM1547" t="s">
        <v>6</v>
      </c>
      <c r="AN1547" t="s">
        <v>2396</v>
      </c>
      <c r="AO1547" t="s">
        <v>2325</v>
      </c>
      <c r="AP1547" t="s">
        <v>2326</v>
      </c>
      <c r="AQ1547" t="s">
        <v>120</v>
      </c>
      <c r="AR1547" t="s">
        <v>170</v>
      </c>
      <c r="AS1547" t="s">
        <v>2395</v>
      </c>
      <c r="AT1547" s="53">
        <v>36161</v>
      </c>
      <c r="AU1547" t="s">
        <v>242</v>
      </c>
      <c r="AV1547" t="s">
        <v>170</v>
      </c>
      <c r="AW1547" t="s">
        <v>6</v>
      </c>
      <c r="AX1547" s="53">
        <v>44249</v>
      </c>
      <c r="AY1547" t="s">
        <v>123</v>
      </c>
      <c r="AZ1547" t="s">
        <v>52</v>
      </c>
      <c r="BA1547" t="s">
        <v>53</v>
      </c>
      <c r="BB1547" t="s">
        <v>233</v>
      </c>
      <c r="BC1547" t="s">
        <v>120</v>
      </c>
      <c r="BD1547" t="s">
        <v>124</v>
      </c>
      <c r="BE1547" t="s">
        <v>120</v>
      </c>
    </row>
    <row r="1548" spans="1:57" hidden="1" x14ac:dyDescent="0.3">
      <c r="A1548" s="55">
        <v>44515</v>
      </c>
      <c r="B1548" t="s">
        <v>13</v>
      </c>
      <c r="C1548" t="s">
        <v>2325</v>
      </c>
      <c r="D1548" t="s">
        <v>2326</v>
      </c>
      <c r="E1548" t="s">
        <v>120</v>
      </c>
      <c r="F1548" t="s">
        <v>52</v>
      </c>
      <c r="G1548" t="s">
        <v>53</v>
      </c>
      <c r="H1548" t="s">
        <v>116</v>
      </c>
      <c r="I1548" t="s">
        <v>69</v>
      </c>
      <c r="J1548" s="55">
        <v>44514</v>
      </c>
      <c r="K1548" s="55">
        <v>44515</v>
      </c>
      <c r="L1548">
        <v>4</v>
      </c>
      <c r="M1548" t="s">
        <v>117</v>
      </c>
      <c r="N1548">
        <v>0</v>
      </c>
      <c r="O1548">
        <v>12697140</v>
      </c>
      <c r="P1548" t="s">
        <v>118</v>
      </c>
      <c r="Q1548">
        <v>4811597</v>
      </c>
      <c r="R1548">
        <v>0</v>
      </c>
      <c r="S1548">
        <v>8.4990000000000001E-7</v>
      </c>
      <c r="T1548" s="19">
        <v>3985529.74</v>
      </c>
      <c r="U1548" s="19">
        <v>0</v>
      </c>
      <c r="V1548" s="19">
        <f t="shared" si="24"/>
        <v>-3985529.74</v>
      </c>
      <c r="W1548">
        <v>0</v>
      </c>
      <c r="X1548">
        <v>-3985506.64</v>
      </c>
      <c r="Y1548">
        <v>-3985506.64</v>
      </c>
      <c r="Z1548">
        <v>-23.100000000093001</v>
      </c>
      <c r="AA1548">
        <v>23.100000000093001</v>
      </c>
      <c r="AB1548">
        <v>-5.7959672900000005E-4</v>
      </c>
      <c r="AC1548">
        <v>0</v>
      </c>
      <c r="AD1548" s="55">
        <v>44516.209247685183</v>
      </c>
      <c r="AE1548" s="55">
        <v>44516.336430868054</v>
      </c>
      <c r="AF1548">
        <v>4811597</v>
      </c>
      <c r="AG1548" t="s">
        <v>2397</v>
      </c>
      <c r="AH1548" t="s">
        <v>13</v>
      </c>
      <c r="AI1548" s="55">
        <v>44515</v>
      </c>
      <c r="AJ1548" t="s">
        <v>120</v>
      </c>
      <c r="AK1548" s="55">
        <v>44516.093807870369</v>
      </c>
      <c r="AL1548" s="55">
        <v>44516.250243055554</v>
      </c>
      <c r="AM1548" t="s">
        <v>13</v>
      </c>
      <c r="AN1548" t="s">
        <v>2394</v>
      </c>
      <c r="AO1548" t="s">
        <v>2325</v>
      </c>
      <c r="AP1548" t="s">
        <v>2326</v>
      </c>
      <c r="AQ1548" t="s">
        <v>120</v>
      </c>
      <c r="AR1548" t="s">
        <v>122</v>
      </c>
      <c r="AS1548" t="s">
        <v>2397</v>
      </c>
      <c r="AT1548" s="53">
        <v>36161</v>
      </c>
      <c r="AU1548" t="s">
        <v>232</v>
      </c>
      <c r="AV1548" t="s">
        <v>122</v>
      </c>
      <c r="AW1548" t="s">
        <v>13</v>
      </c>
      <c r="AX1548" s="53">
        <v>44249</v>
      </c>
      <c r="AY1548" t="s">
        <v>123</v>
      </c>
      <c r="AZ1548" t="s">
        <v>52</v>
      </c>
      <c r="BA1548" t="s">
        <v>53</v>
      </c>
      <c r="BB1548" t="s">
        <v>233</v>
      </c>
      <c r="BC1548" t="s">
        <v>120</v>
      </c>
      <c r="BD1548" t="s">
        <v>124</v>
      </c>
      <c r="BE1548" t="s">
        <v>120</v>
      </c>
    </row>
    <row r="1549" spans="1:57" hidden="1" x14ac:dyDescent="0.3">
      <c r="A1549" s="55">
        <v>44515</v>
      </c>
      <c r="B1549" t="s">
        <v>13</v>
      </c>
      <c r="C1549" t="s">
        <v>2325</v>
      </c>
      <c r="D1549" t="s">
        <v>2326</v>
      </c>
      <c r="E1549" t="s">
        <v>120</v>
      </c>
      <c r="F1549" t="s">
        <v>52</v>
      </c>
      <c r="G1549" t="s">
        <v>53</v>
      </c>
      <c r="H1549" t="s">
        <v>116</v>
      </c>
      <c r="I1549" t="s">
        <v>69</v>
      </c>
      <c r="J1549" s="55">
        <v>44514</v>
      </c>
      <c r="K1549" s="55">
        <v>44515</v>
      </c>
      <c r="L1549">
        <v>4</v>
      </c>
      <c r="M1549" t="s">
        <v>117</v>
      </c>
      <c r="N1549">
        <v>0</v>
      </c>
      <c r="O1549">
        <v>12697140</v>
      </c>
      <c r="P1549" t="s">
        <v>118</v>
      </c>
      <c r="Q1549">
        <v>4811598</v>
      </c>
      <c r="R1549">
        <v>0</v>
      </c>
      <c r="S1549">
        <v>8.4290999999999997E-7</v>
      </c>
      <c r="T1549" s="19">
        <v>3953487.82</v>
      </c>
      <c r="U1549" s="19">
        <v>0</v>
      </c>
      <c r="V1549" s="19">
        <f t="shared" si="24"/>
        <v>-3953487.82</v>
      </c>
      <c r="W1549">
        <v>0</v>
      </c>
      <c r="X1549">
        <v>-3953464.91</v>
      </c>
      <c r="Y1549">
        <v>-3953464.91</v>
      </c>
      <c r="Z1549">
        <v>-22.909999999682999</v>
      </c>
      <c r="AA1549">
        <v>22.909999999682999</v>
      </c>
      <c r="AB1549">
        <v>-5.79488316E-4</v>
      </c>
      <c r="AC1549">
        <v>0</v>
      </c>
      <c r="AD1549" s="55">
        <v>44516.209247685183</v>
      </c>
      <c r="AE1549" s="55">
        <v>44516.336430868054</v>
      </c>
      <c r="AF1549">
        <v>4811598</v>
      </c>
      <c r="AG1549" t="s">
        <v>2398</v>
      </c>
      <c r="AH1549" t="s">
        <v>13</v>
      </c>
      <c r="AI1549" s="55">
        <v>44515</v>
      </c>
      <c r="AJ1549" t="s">
        <v>120</v>
      </c>
      <c r="AK1549" s="55">
        <v>44516.093807870369</v>
      </c>
      <c r="AL1549" s="55">
        <v>44516.250243055554</v>
      </c>
      <c r="AM1549" t="s">
        <v>13</v>
      </c>
      <c r="AN1549" t="s">
        <v>2396</v>
      </c>
      <c r="AO1549" t="s">
        <v>2325</v>
      </c>
      <c r="AP1549" t="s">
        <v>2326</v>
      </c>
      <c r="AQ1549" t="s">
        <v>120</v>
      </c>
      <c r="AR1549" t="s">
        <v>122</v>
      </c>
      <c r="AS1549" t="s">
        <v>2398</v>
      </c>
      <c r="AT1549" s="53">
        <v>36161</v>
      </c>
      <c r="AU1549" t="s">
        <v>232</v>
      </c>
      <c r="AV1549" t="s">
        <v>122</v>
      </c>
      <c r="AW1549" t="s">
        <v>13</v>
      </c>
      <c r="AX1549" s="53">
        <v>44249</v>
      </c>
      <c r="AY1549" t="s">
        <v>123</v>
      </c>
      <c r="AZ1549" t="s">
        <v>52</v>
      </c>
      <c r="BA1549" t="s">
        <v>53</v>
      </c>
      <c r="BB1549" t="s">
        <v>233</v>
      </c>
      <c r="BC1549" t="s">
        <v>120</v>
      </c>
      <c r="BD1549" t="s">
        <v>124</v>
      </c>
      <c r="BE1549" t="s">
        <v>120</v>
      </c>
    </row>
    <row r="1550" spans="1:57" hidden="1" x14ac:dyDescent="0.3">
      <c r="A1550" s="55">
        <v>44515</v>
      </c>
      <c r="B1550" t="s">
        <v>7</v>
      </c>
      <c r="C1550" t="s">
        <v>2325</v>
      </c>
      <c r="D1550" t="s">
        <v>2326</v>
      </c>
      <c r="E1550" t="s">
        <v>120</v>
      </c>
      <c r="F1550" t="s">
        <v>52</v>
      </c>
      <c r="G1550" t="s">
        <v>53</v>
      </c>
      <c r="H1550" t="s">
        <v>116</v>
      </c>
      <c r="I1550" t="s">
        <v>69</v>
      </c>
      <c r="J1550" s="55">
        <v>44514</v>
      </c>
      <c r="K1550" s="55">
        <v>44515</v>
      </c>
      <c r="L1550">
        <v>4</v>
      </c>
      <c r="M1550" t="s">
        <v>117</v>
      </c>
      <c r="N1550">
        <v>0</v>
      </c>
      <c r="O1550">
        <v>12697140</v>
      </c>
      <c r="P1550" t="s">
        <v>118</v>
      </c>
      <c r="Q1550">
        <v>4811599</v>
      </c>
      <c r="R1550">
        <v>0</v>
      </c>
      <c r="S1550">
        <v>-4.5033700000000002E-7</v>
      </c>
      <c r="T1550" s="19">
        <v>-727908.3</v>
      </c>
      <c r="U1550" s="19">
        <v>0</v>
      </c>
      <c r="V1550" s="19">
        <f t="shared" si="24"/>
        <v>727908.3</v>
      </c>
      <c r="W1550">
        <v>0</v>
      </c>
      <c r="X1550">
        <v>727896.06</v>
      </c>
      <c r="Y1550">
        <v>727896.06</v>
      </c>
      <c r="Z1550">
        <v>12.239999999990999</v>
      </c>
      <c r="AA1550">
        <v>-12.239999999990999</v>
      </c>
      <c r="AB1550">
        <v>-1.6815304890000001E-3</v>
      </c>
      <c r="AC1550">
        <v>0</v>
      </c>
      <c r="AD1550" s="55">
        <v>44516.209247685183</v>
      </c>
      <c r="AE1550" s="55">
        <v>44516.336430868054</v>
      </c>
      <c r="AF1550">
        <v>4811599</v>
      </c>
      <c r="AG1550" t="s">
        <v>2399</v>
      </c>
      <c r="AH1550" t="s">
        <v>7</v>
      </c>
      <c r="AI1550" s="55">
        <v>44515</v>
      </c>
      <c r="AJ1550" t="s">
        <v>120</v>
      </c>
      <c r="AK1550" s="55">
        <v>44516.093807870369</v>
      </c>
      <c r="AL1550" s="55">
        <v>44516.250243055554</v>
      </c>
      <c r="AM1550" t="s">
        <v>7</v>
      </c>
      <c r="AN1550" t="s">
        <v>2400</v>
      </c>
      <c r="AO1550" t="s">
        <v>2325</v>
      </c>
      <c r="AP1550" t="s">
        <v>2326</v>
      </c>
      <c r="AQ1550" t="s">
        <v>120</v>
      </c>
      <c r="AR1550" t="s">
        <v>325</v>
      </c>
      <c r="AS1550" t="s">
        <v>2399</v>
      </c>
      <c r="AT1550" s="53">
        <v>36161</v>
      </c>
      <c r="AU1550" t="s">
        <v>326</v>
      </c>
      <c r="AV1550" t="s">
        <v>325</v>
      </c>
      <c r="AW1550" t="s">
        <v>7</v>
      </c>
      <c r="AX1550" s="53">
        <v>44249</v>
      </c>
      <c r="AY1550" t="s">
        <v>123</v>
      </c>
      <c r="AZ1550" t="s">
        <v>52</v>
      </c>
      <c r="BA1550" t="s">
        <v>53</v>
      </c>
      <c r="BB1550" t="s">
        <v>233</v>
      </c>
      <c r="BC1550" t="s">
        <v>120</v>
      </c>
      <c r="BD1550" t="s">
        <v>124</v>
      </c>
      <c r="BE1550" t="s">
        <v>120</v>
      </c>
    </row>
    <row r="1551" spans="1:57" hidden="1" x14ac:dyDescent="0.3">
      <c r="A1551" s="55">
        <v>44515</v>
      </c>
      <c r="B1551" t="s">
        <v>13</v>
      </c>
      <c r="C1551" t="s">
        <v>2325</v>
      </c>
      <c r="D1551" t="s">
        <v>2326</v>
      </c>
      <c r="E1551" t="s">
        <v>120</v>
      </c>
      <c r="F1551" t="s">
        <v>52</v>
      </c>
      <c r="G1551" t="s">
        <v>53</v>
      </c>
      <c r="H1551" t="s">
        <v>116</v>
      </c>
      <c r="I1551" t="s">
        <v>69</v>
      </c>
      <c r="J1551" s="55">
        <v>44514</v>
      </c>
      <c r="K1551" s="55">
        <v>44515</v>
      </c>
      <c r="L1551">
        <v>4</v>
      </c>
      <c r="M1551" t="s">
        <v>117</v>
      </c>
      <c r="N1551">
        <v>0</v>
      </c>
      <c r="O1551">
        <v>12697140</v>
      </c>
      <c r="P1551" t="s">
        <v>118</v>
      </c>
      <c r="Q1551">
        <v>4811600</v>
      </c>
      <c r="R1551">
        <v>0</v>
      </c>
      <c r="S1551">
        <v>1.5489500000000001E-7</v>
      </c>
      <c r="T1551" s="19">
        <v>725652.65</v>
      </c>
      <c r="U1551" s="19">
        <v>0</v>
      </c>
      <c r="V1551" s="19">
        <f t="shared" si="24"/>
        <v>-725652.65</v>
      </c>
      <c r="W1551">
        <v>0</v>
      </c>
      <c r="X1551">
        <v>-725648.44</v>
      </c>
      <c r="Y1551">
        <v>-725648.44</v>
      </c>
      <c r="Z1551">
        <v>-4.2100000000789999</v>
      </c>
      <c r="AA1551">
        <v>4.2100000000789999</v>
      </c>
      <c r="AB1551">
        <v>-5.8016738500000001E-4</v>
      </c>
      <c r="AC1551">
        <v>0</v>
      </c>
      <c r="AD1551" s="55">
        <v>44516.209247685183</v>
      </c>
      <c r="AE1551" s="55">
        <v>44516.336430868054</v>
      </c>
      <c r="AF1551">
        <v>4811600</v>
      </c>
      <c r="AG1551" t="s">
        <v>2401</v>
      </c>
      <c r="AH1551" t="s">
        <v>13</v>
      </c>
      <c r="AI1551" s="55">
        <v>44515</v>
      </c>
      <c r="AJ1551" t="s">
        <v>120</v>
      </c>
      <c r="AK1551" s="55">
        <v>44516.093807870369</v>
      </c>
      <c r="AL1551" s="55">
        <v>44516.250243055554</v>
      </c>
      <c r="AM1551" t="s">
        <v>13</v>
      </c>
      <c r="AN1551" t="s">
        <v>2400</v>
      </c>
      <c r="AO1551" t="s">
        <v>2325</v>
      </c>
      <c r="AP1551" t="s">
        <v>2326</v>
      </c>
      <c r="AQ1551" t="s">
        <v>120</v>
      </c>
      <c r="AR1551" t="s">
        <v>122</v>
      </c>
      <c r="AS1551" t="s">
        <v>2401</v>
      </c>
      <c r="AT1551" s="53">
        <v>36161</v>
      </c>
      <c r="AU1551" t="s">
        <v>232</v>
      </c>
      <c r="AV1551" t="s">
        <v>122</v>
      </c>
      <c r="AW1551" t="s">
        <v>13</v>
      </c>
      <c r="AX1551" s="53">
        <v>44249</v>
      </c>
      <c r="AY1551" t="s">
        <v>123</v>
      </c>
      <c r="AZ1551" t="s">
        <v>52</v>
      </c>
      <c r="BA1551" t="s">
        <v>53</v>
      </c>
      <c r="BB1551" t="s">
        <v>233</v>
      </c>
      <c r="BC1551" t="s">
        <v>120</v>
      </c>
      <c r="BD1551" t="s">
        <v>124</v>
      </c>
      <c r="BE1551" t="s">
        <v>120</v>
      </c>
    </row>
    <row r="1552" spans="1:57" x14ac:dyDescent="0.3">
      <c r="A1552" s="55">
        <v>44515</v>
      </c>
      <c r="B1552" t="s">
        <v>5</v>
      </c>
      <c r="C1552" t="s">
        <v>2325</v>
      </c>
      <c r="D1552" t="s">
        <v>2326</v>
      </c>
      <c r="E1552" t="s">
        <v>120</v>
      </c>
      <c r="F1552" t="s">
        <v>52</v>
      </c>
      <c r="G1552" t="s">
        <v>53</v>
      </c>
      <c r="H1552" t="s">
        <v>116</v>
      </c>
      <c r="I1552" t="s">
        <v>69</v>
      </c>
      <c r="J1552" s="55">
        <v>44514</v>
      </c>
      <c r="K1552" s="55">
        <v>44515</v>
      </c>
      <c r="L1552">
        <v>4</v>
      </c>
      <c r="M1552" t="s">
        <v>117</v>
      </c>
      <c r="N1552">
        <v>0</v>
      </c>
      <c r="O1552">
        <v>12697140</v>
      </c>
      <c r="P1552" t="s">
        <v>118</v>
      </c>
      <c r="Q1552">
        <v>4811601</v>
      </c>
      <c r="R1552">
        <v>0</v>
      </c>
      <c r="S1552">
        <v>-7.4621990000000001E-6</v>
      </c>
      <c r="T1552" s="19">
        <v>-21053794.07</v>
      </c>
      <c r="U1552" s="19">
        <v>0</v>
      </c>
      <c r="V1552" s="19">
        <f t="shared" si="24"/>
        <v>21053794.07</v>
      </c>
      <c r="W1552">
        <v>0</v>
      </c>
      <c r="X1552" s="19">
        <v>21053591.25</v>
      </c>
      <c r="Y1552" s="19">
        <v>21053591.25</v>
      </c>
      <c r="Z1552">
        <v>202.82000000029799</v>
      </c>
      <c r="AA1552">
        <v>-202.82000000029799</v>
      </c>
      <c r="AB1552">
        <v>-9.6334180599999997E-4</v>
      </c>
      <c r="AC1552">
        <v>0</v>
      </c>
      <c r="AD1552" s="55">
        <v>44516.209247685183</v>
      </c>
      <c r="AE1552" s="55">
        <v>44516.336430868054</v>
      </c>
      <c r="AF1552">
        <v>4811601</v>
      </c>
      <c r="AG1552" t="s">
        <v>2402</v>
      </c>
      <c r="AH1552" t="s">
        <v>5</v>
      </c>
      <c r="AI1552" s="55">
        <v>44515</v>
      </c>
      <c r="AJ1552" t="s">
        <v>120</v>
      </c>
      <c r="AK1552" s="55">
        <v>44516.093807870369</v>
      </c>
      <c r="AL1552" s="55">
        <v>44516.250243055554</v>
      </c>
      <c r="AM1552" t="s">
        <v>5</v>
      </c>
      <c r="AN1552" t="s">
        <v>2403</v>
      </c>
      <c r="AO1552" t="s">
        <v>2325</v>
      </c>
      <c r="AP1552" t="s">
        <v>2326</v>
      </c>
      <c r="AQ1552" t="s">
        <v>120</v>
      </c>
      <c r="AR1552" t="s">
        <v>167</v>
      </c>
      <c r="AS1552" t="s">
        <v>2402</v>
      </c>
      <c r="AT1552" s="53">
        <v>36161</v>
      </c>
      <c r="AU1552" t="s">
        <v>241</v>
      </c>
      <c r="AV1552" t="s">
        <v>167</v>
      </c>
      <c r="AW1552" t="s">
        <v>5</v>
      </c>
      <c r="AX1552" s="53">
        <v>44249</v>
      </c>
      <c r="AY1552" t="s">
        <v>123</v>
      </c>
      <c r="AZ1552" t="s">
        <v>52</v>
      </c>
      <c r="BA1552" t="s">
        <v>53</v>
      </c>
      <c r="BB1552" t="s">
        <v>233</v>
      </c>
      <c r="BC1552" t="s">
        <v>120</v>
      </c>
      <c r="BD1552" t="s">
        <v>124</v>
      </c>
      <c r="BE1552" t="s">
        <v>120</v>
      </c>
    </row>
    <row r="1553" spans="1:57" x14ac:dyDescent="0.3">
      <c r="A1553" s="55">
        <v>44515</v>
      </c>
      <c r="B1553" t="s">
        <v>13</v>
      </c>
      <c r="C1553" t="s">
        <v>2325</v>
      </c>
      <c r="D1553" t="s">
        <v>2326</v>
      </c>
      <c r="E1553" t="s">
        <v>120</v>
      </c>
      <c r="F1553" t="s">
        <v>52</v>
      </c>
      <c r="G1553" t="s">
        <v>53</v>
      </c>
      <c r="H1553" t="s">
        <v>116</v>
      </c>
      <c r="I1553" t="s">
        <v>69</v>
      </c>
      <c r="J1553" s="55">
        <v>44514</v>
      </c>
      <c r="K1553" s="55">
        <v>44515</v>
      </c>
      <c r="L1553">
        <v>4</v>
      </c>
      <c r="M1553" t="s">
        <v>117</v>
      </c>
      <c r="N1553">
        <v>0</v>
      </c>
      <c r="O1553">
        <v>12697140</v>
      </c>
      <c r="P1553" t="s">
        <v>118</v>
      </c>
      <c r="Q1553">
        <v>4811602</v>
      </c>
      <c r="R1553">
        <v>0</v>
      </c>
      <c r="S1553">
        <v>4.4864440000000003E-6</v>
      </c>
      <c r="T1553" s="19">
        <v>21044801.370000001</v>
      </c>
      <c r="U1553" s="19">
        <v>0</v>
      </c>
      <c r="V1553" s="19">
        <f t="shared" si="24"/>
        <v>-21044801.370000001</v>
      </c>
      <c r="W1553">
        <v>0</v>
      </c>
      <c r="X1553" s="19">
        <v>-21044679.43</v>
      </c>
      <c r="Y1553" s="19">
        <v>-21044679.43</v>
      </c>
      <c r="Z1553">
        <v>-121.94000000134101</v>
      </c>
      <c r="AA1553">
        <v>121.94000000134101</v>
      </c>
      <c r="AB1553">
        <v>-5.7943051000000005E-4</v>
      </c>
      <c r="AC1553">
        <v>0</v>
      </c>
      <c r="AD1553" s="55">
        <v>44516.209247685183</v>
      </c>
      <c r="AE1553" s="55">
        <v>44516.336430868054</v>
      </c>
      <c r="AF1553">
        <v>4811602</v>
      </c>
      <c r="AG1553" t="s">
        <v>2404</v>
      </c>
      <c r="AH1553" t="s">
        <v>13</v>
      </c>
      <c r="AI1553" s="55">
        <v>44515</v>
      </c>
      <c r="AJ1553" t="s">
        <v>120</v>
      </c>
      <c r="AK1553" s="55">
        <v>44516.093807870369</v>
      </c>
      <c r="AL1553" s="55">
        <v>44516.250243055554</v>
      </c>
      <c r="AM1553" t="s">
        <v>13</v>
      </c>
      <c r="AN1553" t="s">
        <v>2403</v>
      </c>
      <c r="AO1553" t="s">
        <v>2325</v>
      </c>
      <c r="AP1553" t="s">
        <v>2326</v>
      </c>
      <c r="AQ1553" t="s">
        <v>120</v>
      </c>
      <c r="AR1553" t="s">
        <v>122</v>
      </c>
      <c r="AS1553" t="s">
        <v>2404</v>
      </c>
      <c r="AT1553" s="53">
        <v>36161</v>
      </c>
      <c r="AU1553" t="s">
        <v>232</v>
      </c>
      <c r="AV1553" t="s">
        <v>122</v>
      </c>
      <c r="AW1553" t="s">
        <v>13</v>
      </c>
      <c r="AX1553" s="53">
        <v>44249</v>
      </c>
      <c r="AY1553" t="s">
        <v>123</v>
      </c>
      <c r="AZ1553" t="s">
        <v>52</v>
      </c>
      <c r="BA1553" t="s">
        <v>53</v>
      </c>
      <c r="BB1553" t="s">
        <v>233</v>
      </c>
      <c r="BC1553" t="s">
        <v>120</v>
      </c>
      <c r="BD1553" t="s">
        <v>124</v>
      </c>
      <c r="BE1553" t="s">
        <v>120</v>
      </c>
    </row>
    <row r="1554" spans="1:57" hidden="1" x14ac:dyDescent="0.3">
      <c r="A1554" s="55">
        <v>44515</v>
      </c>
      <c r="B1554" t="s">
        <v>1</v>
      </c>
      <c r="C1554" t="s">
        <v>2325</v>
      </c>
      <c r="D1554" t="s">
        <v>2326</v>
      </c>
      <c r="E1554" t="s">
        <v>120</v>
      </c>
      <c r="F1554" t="s">
        <v>52</v>
      </c>
      <c r="G1554" t="s">
        <v>53</v>
      </c>
      <c r="H1554" t="s">
        <v>116</v>
      </c>
      <c r="I1554" t="s">
        <v>69</v>
      </c>
      <c r="J1554" s="55">
        <v>44514</v>
      </c>
      <c r="K1554" s="55">
        <v>44515</v>
      </c>
      <c r="L1554">
        <v>4</v>
      </c>
      <c r="M1554" t="s">
        <v>117</v>
      </c>
      <c r="N1554">
        <v>0</v>
      </c>
      <c r="O1554">
        <v>12697140</v>
      </c>
      <c r="P1554" t="s">
        <v>118</v>
      </c>
      <c r="Q1554">
        <v>4811603</v>
      </c>
      <c r="R1554">
        <v>0</v>
      </c>
      <c r="S1554">
        <v>-4.8124230000000003E-6</v>
      </c>
      <c r="T1554" s="19">
        <v>-9757881.7200000007</v>
      </c>
      <c r="U1554" s="19">
        <v>0</v>
      </c>
      <c r="V1554" s="19">
        <f t="shared" si="24"/>
        <v>9757881.7200000007</v>
      </c>
      <c r="W1554">
        <v>0</v>
      </c>
      <c r="X1554">
        <v>9757750.9199999999</v>
      </c>
      <c r="Y1554">
        <v>9757750.9199999999</v>
      </c>
      <c r="Z1554">
        <v>130.800000000745</v>
      </c>
      <c r="AA1554">
        <v>-130.800000000745</v>
      </c>
      <c r="AB1554">
        <v>-1.3404548630000001E-3</v>
      </c>
      <c r="AC1554">
        <v>0</v>
      </c>
      <c r="AD1554" s="55">
        <v>44516.209247685183</v>
      </c>
      <c r="AE1554" s="55">
        <v>44516.336430868054</v>
      </c>
      <c r="AF1554">
        <v>4811603</v>
      </c>
      <c r="AG1554" t="s">
        <v>2405</v>
      </c>
      <c r="AH1554" t="s">
        <v>1</v>
      </c>
      <c r="AI1554" s="55">
        <v>44515</v>
      </c>
      <c r="AJ1554" t="s">
        <v>120</v>
      </c>
      <c r="AK1554" s="55">
        <v>44516.093807870369</v>
      </c>
      <c r="AL1554" s="55">
        <v>44516.250243055554</v>
      </c>
      <c r="AM1554" t="s">
        <v>1</v>
      </c>
      <c r="AN1554" t="s">
        <v>2406</v>
      </c>
      <c r="AO1554" t="s">
        <v>2325</v>
      </c>
      <c r="AP1554" t="s">
        <v>2326</v>
      </c>
      <c r="AQ1554" t="s">
        <v>120</v>
      </c>
      <c r="AR1554" t="s">
        <v>158</v>
      </c>
      <c r="AS1554" t="s">
        <v>2405</v>
      </c>
      <c r="AT1554" s="53">
        <v>36161</v>
      </c>
      <c r="AU1554" t="s">
        <v>238</v>
      </c>
      <c r="AV1554" t="s">
        <v>239</v>
      </c>
      <c r="AW1554" t="s">
        <v>1</v>
      </c>
      <c r="AX1554" s="53">
        <v>44249</v>
      </c>
      <c r="AY1554" t="s">
        <v>123</v>
      </c>
      <c r="AZ1554" t="s">
        <v>52</v>
      </c>
      <c r="BA1554" t="s">
        <v>53</v>
      </c>
      <c r="BB1554" t="s">
        <v>233</v>
      </c>
      <c r="BC1554" t="s">
        <v>120</v>
      </c>
      <c r="BD1554" t="s">
        <v>124</v>
      </c>
      <c r="BE1554" t="s">
        <v>120</v>
      </c>
    </row>
    <row r="1555" spans="1:57" hidden="1" x14ac:dyDescent="0.3">
      <c r="A1555" s="55">
        <v>44515</v>
      </c>
      <c r="B1555" t="s">
        <v>13</v>
      </c>
      <c r="C1555" t="s">
        <v>2325</v>
      </c>
      <c r="D1555" t="s">
        <v>2326</v>
      </c>
      <c r="E1555" t="s">
        <v>120</v>
      </c>
      <c r="F1555" t="s">
        <v>52</v>
      </c>
      <c r="G1555" t="s">
        <v>53</v>
      </c>
      <c r="H1555" t="s">
        <v>116</v>
      </c>
      <c r="I1555" t="s">
        <v>69</v>
      </c>
      <c r="J1555" s="55">
        <v>44514</v>
      </c>
      <c r="K1555" s="55">
        <v>44515</v>
      </c>
      <c r="L1555">
        <v>4</v>
      </c>
      <c r="M1555" t="s">
        <v>117</v>
      </c>
      <c r="N1555">
        <v>0</v>
      </c>
      <c r="O1555">
        <v>12697140</v>
      </c>
      <c r="P1555" t="s">
        <v>118</v>
      </c>
      <c r="Q1555">
        <v>4811604</v>
      </c>
      <c r="R1555">
        <v>0</v>
      </c>
      <c r="S1555">
        <v>2.0765529999999999E-6</v>
      </c>
      <c r="T1555" s="19">
        <v>9741013.5299999993</v>
      </c>
      <c r="U1555" s="19">
        <v>0</v>
      </c>
      <c r="V1555" s="19">
        <f t="shared" si="24"/>
        <v>-9741013.5299999993</v>
      </c>
      <c r="W1555">
        <v>0</v>
      </c>
      <c r="X1555">
        <v>-9740957.0899999999</v>
      </c>
      <c r="Y1555">
        <v>-9740957.0899999999</v>
      </c>
      <c r="Z1555">
        <v>-56.439999999478999</v>
      </c>
      <c r="AA1555">
        <v>56.439999999478999</v>
      </c>
      <c r="AB1555">
        <v>-5.7940582700000002E-4</v>
      </c>
      <c r="AC1555">
        <v>0</v>
      </c>
      <c r="AD1555" s="55">
        <v>44516.209247685183</v>
      </c>
      <c r="AE1555" s="55">
        <v>44516.336430868054</v>
      </c>
      <c r="AF1555">
        <v>4811604</v>
      </c>
      <c r="AG1555" t="s">
        <v>2407</v>
      </c>
      <c r="AH1555" t="s">
        <v>13</v>
      </c>
      <c r="AI1555" s="55">
        <v>44515</v>
      </c>
      <c r="AJ1555" t="s">
        <v>120</v>
      </c>
      <c r="AK1555" s="55">
        <v>44516.093807870369</v>
      </c>
      <c r="AL1555" s="55">
        <v>44516.250243055554</v>
      </c>
      <c r="AM1555" t="s">
        <v>13</v>
      </c>
      <c r="AN1555" t="s">
        <v>2406</v>
      </c>
      <c r="AO1555" t="s">
        <v>2325</v>
      </c>
      <c r="AP1555" t="s">
        <v>2326</v>
      </c>
      <c r="AQ1555" t="s">
        <v>120</v>
      </c>
      <c r="AR1555" t="s">
        <v>122</v>
      </c>
      <c r="AS1555" t="s">
        <v>2407</v>
      </c>
      <c r="AT1555" s="53">
        <v>36161</v>
      </c>
      <c r="AU1555" t="s">
        <v>232</v>
      </c>
      <c r="AV1555" t="s">
        <v>122</v>
      </c>
      <c r="AW1555" t="s">
        <v>13</v>
      </c>
      <c r="AX1555" s="53">
        <v>44249</v>
      </c>
      <c r="AY1555" t="s">
        <v>123</v>
      </c>
      <c r="AZ1555" t="s">
        <v>52</v>
      </c>
      <c r="BA1555" t="s">
        <v>53</v>
      </c>
      <c r="BB1555" t="s">
        <v>233</v>
      </c>
      <c r="BC1555" t="s">
        <v>120</v>
      </c>
      <c r="BD1555" t="s">
        <v>124</v>
      </c>
      <c r="BE1555" t="s">
        <v>120</v>
      </c>
    </row>
    <row r="1556" spans="1:57" x14ac:dyDescent="0.3">
      <c r="A1556" s="55">
        <v>44515</v>
      </c>
      <c r="B1556" t="s">
        <v>13</v>
      </c>
      <c r="C1556" t="s">
        <v>2325</v>
      </c>
      <c r="D1556" t="s">
        <v>2326</v>
      </c>
      <c r="E1556" t="s">
        <v>120</v>
      </c>
      <c r="F1556" t="s">
        <v>52</v>
      </c>
      <c r="G1556" t="s">
        <v>53</v>
      </c>
      <c r="H1556" t="s">
        <v>116</v>
      </c>
      <c r="I1556" t="s">
        <v>69</v>
      </c>
      <c r="J1556" s="55">
        <v>44514</v>
      </c>
      <c r="K1556" s="55">
        <v>44515</v>
      </c>
      <c r="L1556">
        <v>4</v>
      </c>
      <c r="M1556" t="s">
        <v>117</v>
      </c>
      <c r="N1556">
        <v>0</v>
      </c>
      <c r="O1556">
        <v>12697140</v>
      </c>
      <c r="P1556" t="s">
        <v>118</v>
      </c>
      <c r="Q1556">
        <v>4811605</v>
      </c>
      <c r="R1556">
        <v>0</v>
      </c>
      <c r="S1556">
        <v>1.0777179E-5</v>
      </c>
      <c r="T1556" s="19">
        <v>50554473.920000002</v>
      </c>
      <c r="U1556" s="19">
        <v>0</v>
      </c>
      <c r="V1556" s="19">
        <f t="shared" si="24"/>
        <v>-50554473.920000002</v>
      </c>
      <c r="W1556">
        <v>0</v>
      </c>
      <c r="X1556" s="19">
        <v>-50554181</v>
      </c>
      <c r="Y1556" s="19">
        <v>-50554181</v>
      </c>
      <c r="Z1556">
        <v>-292.92000000178803</v>
      </c>
      <c r="AA1556">
        <v>292.92000000178803</v>
      </c>
      <c r="AB1556">
        <v>-5.79414594E-4</v>
      </c>
      <c r="AC1556">
        <v>0</v>
      </c>
      <c r="AD1556" s="55">
        <v>44516.209247685183</v>
      </c>
      <c r="AE1556" s="55">
        <v>44516.336430868054</v>
      </c>
      <c r="AF1556">
        <v>4811605</v>
      </c>
      <c r="AG1556" t="s">
        <v>2408</v>
      </c>
      <c r="AH1556" t="s">
        <v>13</v>
      </c>
      <c r="AI1556" s="55">
        <v>44515</v>
      </c>
      <c r="AJ1556" t="s">
        <v>120</v>
      </c>
      <c r="AK1556" s="55">
        <v>44516.093807870369</v>
      </c>
      <c r="AL1556" s="55">
        <v>44516.250243055554</v>
      </c>
      <c r="AM1556" t="s">
        <v>13</v>
      </c>
      <c r="AN1556" t="s">
        <v>2409</v>
      </c>
      <c r="AO1556" t="s">
        <v>2325</v>
      </c>
      <c r="AP1556" t="s">
        <v>2326</v>
      </c>
      <c r="AQ1556" t="s">
        <v>120</v>
      </c>
      <c r="AR1556" t="s">
        <v>122</v>
      </c>
      <c r="AS1556" t="s">
        <v>2408</v>
      </c>
      <c r="AT1556" s="53">
        <v>36161</v>
      </c>
      <c r="AU1556" t="s">
        <v>232</v>
      </c>
      <c r="AV1556" t="s">
        <v>122</v>
      </c>
      <c r="AW1556" t="s">
        <v>13</v>
      </c>
      <c r="AX1556" s="53">
        <v>44249</v>
      </c>
      <c r="AY1556" t="s">
        <v>123</v>
      </c>
      <c r="AZ1556" t="s">
        <v>52</v>
      </c>
      <c r="BA1556" t="s">
        <v>53</v>
      </c>
      <c r="BB1556" t="s">
        <v>233</v>
      </c>
      <c r="BC1556" t="s">
        <v>120</v>
      </c>
      <c r="BD1556" t="s">
        <v>124</v>
      </c>
      <c r="BE1556" t="s">
        <v>120</v>
      </c>
    </row>
    <row r="1557" spans="1:57" x14ac:dyDescent="0.3">
      <c r="A1557" s="55">
        <v>44515</v>
      </c>
      <c r="B1557" t="s">
        <v>4</v>
      </c>
      <c r="C1557" t="s">
        <v>2325</v>
      </c>
      <c r="D1557" t="s">
        <v>2326</v>
      </c>
      <c r="E1557" t="s">
        <v>120</v>
      </c>
      <c r="F1557" t="s">
        <v>52</v>
      </c>
      <c r="G1557" t="s">
        <v>53</v>
      </c>
      <c r="H1557" t="s">
        <v>116</v>
      </c>
      <c r="I1557" t="s">
        <v>69</v>
      </c>
      <c r="J1557" s="55">
        <v>44514</v>
      </c>
      <c r="K1557" s="55">
        <v>44515</v>
      </c>
      <c r="L1557">
        <v>4</v>
      </c>
      <c r="M1557" t="s">
        <v>117</v>
      </c>
      <c r="N1557">
        <v>0</v>
      </c>
      <c r="O1557">
        <v>12697140</v>
      </c>
      <c r="P1557" t="s">
        <v>118</v>
      </c>
      <c r="Q1557">
        <v>4811606</v>
      </c>
      <c r="R1557">
        <v>0</v>
      </c>
      <c r="S1557">
        <v>-1.12899521E-4</v>
      </c>
      <c r="T1557" s="19">
        <v>-50441120.189999998</v>
      </c>
      <c r="U1557" s="19">
        <v>0</v>
      </c>
      <c r="V1557" s="19">
        <f t="shared" si="24"/>
        <v>50441120.189999998</v>
      </c>
      <c r="W1557">
        <v>0</v>
      </c>
      <c r="X1557" s="19">
        <v>50438051.619999997</v>
      </c>
      <c r="Y1557" s="19">
        <v>50438051.619999997</v>
      </c>
      <c r="Z1557">
        <v>3068.5700000002998</v>
      </c>
      <c r="AA1557">
        <v>-3068.5700000002998</v>
      </c>
      <c r="AB1557">
        <v>-6.0834691780000004E-3</v>
      </c>
      <c r="AC1557">
        <v>0</v>
      </c>
      <c r="AD1557" s="55">
        <v>44516.209247685183</v>
      </c>
      <c r="AE1557" s="55">
        <v>44516.336430868054</v>
      </c>
      <c r="AF1557">
        <v>4811606</v>
      </c>
      <c r="AG1557" t="s">
        <v>2410</v>
      </c>
      <c r="AH1557" t="s">
        <v>4</v>
      </c>
      <c r="AI1557" s="55">
        <v>44515</v>
      </c>
      <c r="AJ1557" t="s">
        <v>120</v>
      </c>
      <c r="AK1557" s="55">
        <v>44516.093807870369</v>
      </c>
      <c r="AL1557" s="55">
        <v>44516.250243055554</v>
      </c>
      <c r="AM1557" t="s">
        <v>4</v>
      </c>
      <c r="AN1557" t="s">
        <v>2409</v>
      </c>
      <c r="AO1557" t="s">
        <v>2325</v>
      </c>
      <c r="AP1557" t="s">
        <v>2326</v>
      </c>
      <c r="AQ1557" t="s">
        <v>120</v>
      </c>
      <c r="AR1557" t="s">
        <v>127</v>
      </c>
      <c r="AS1557" t="s">
        <v>2410</v>
      </c>
      <c r="AT1557" s="53">
        <v>36161</v>
      </c>
      <c r="AU1557" t="s">
        <v>234</v>
      </c>
      <c r="AV1557" t="s">
        <v>127</v>
      </c>
      <c r="AW1557" t="s">
        <v>4</v>
      </c>
      <c r="AX1557" s="53">
        <v>44249</v>
      </c>
      <c r="AY1557" t="s">
        <v>123</v>
      </c>
      <c r="AZ1557" t="s">
        <v>52</v>
      </c>
      <c r="BA1557" t="s">
        <v>53</v>
      </c>
      <c r="BB1557" t="s">
        <v>233</v>
      </c>
      <c r="BC1557" t="s">
        <v>120</v>
      </c>
      <c r="BD1557" t="s">
        <v>124</v>
      </c>
      <c r="BE1557" t="s">
        <v>120</v>
      </c>
    </row>
    <row r="1558" spans="1:57" hidden="1" x14ac:dyDescent="0.3">
      <c r="A1558" s="55">
        <v>44515</v>
      </c>
      <c r="B1558" t="s">
        <v>8</v>
      </c>
      <c r="C1558" t="s">
        <v>2325</v>
      </c>
      <c r="D1558" t="s">
        <v>2326</v>
      </c>
      <c r="E1558" t="s">
        <v>120</v>
      </c>
      <c r="F1558" t="s">
        <v>52</v>
      </c>
      <c r="G1558" t="s">
        <v>53</v>
      </c>
      <c r="H1558" t="s">
        <v>116</v>
      </c>
      <c r="I1558" t="s">
        <v>69</v>
      </c>
      <c r="J1558" s="55">
        <v>44514</v>
      </c>
      <c r="K1558" s="55">
        <v>44515</v>
      </c>
      <c r="L1558">
        <v>4</v>
      </c>
      <c r="M1558" t="s">
        <v>117</v>
      </c>
      <c r="N1558">
        <v>0</v>
      </c>
      <c r="O1558">
        <v>12697140</v>
      </c>
      <c r="P1558" t="s">
        <v>118</v>
      </c>
      <c r="Q1558">
        <v>4811616</v>
      </c>
      <c r="R1558">
        <v>0</v>
      </c>
      <c r="S1558">
        <v>-8.3896062100000004E-4</v>
      </c>
      <c r="T1558" s="19">
        <v>-22802.66</v>
      </c>
      <c r="U1558" s="19">
        <v>-22708.35</v>
      </c>
      <c r="V1558" s="19">
        <f t="shared" si="24"/>
        <v>94.31000000000131</v>
      </c>
      <c r="W1558">
        <v>0</v>
      </c>
      <c r="X1558">
        <v>0</v>
      </c>
      <c r="Y1558">
        <v>0</v>
      </c>
      <c r="Z1558">
        <v>94.310000000000997</v>
      </c>
      <c r="AA1558">
        <v>-22802.66</v>
      </c>
      <c r="AB1558">
        <v>-0.41359209846599998</v>
      </c>
      <c r="AC1558">
        <v>0</v>
      </c>
      <c r="AD1558" s="55">
        <v>44516.209247685183</v>
      </c>
      <c r="AE1558" s="55">
        <v>44516.336430868054</v>
      </c>
      <c r="AF1558">
        <v>4811616</v>
      </c>
      <c r="AG1558" t="s">
        <v>2411</v>
      </c>
      <c r="AH1558" t="s">
        <v>8</v>
      </c>
      <c r="AI1558" s="55">
        <v>44516</v>
      </c>
      <c r="AJ1558" t="s">
        <v>120</v>
      </c>
      <c r="AK1558" s="55">
        <v>44516.093807870369</v>
      </c>
      <c r="AL1558" s="55">
        <v>44516.250243055554</v>
      </c>
      <c r="AM1558" t="s">
        <v>8</v>
      </c>
      <c r="AN1558" t="s">
        <v>2412</v>
      </c>
      <c r="AO1558" t="s">
        <v>2325</v>
      </c>
      <c r="AP1558" t="s">
        <v>2326</v>
      </c>
      <c r="AQ1558" t="s">
        <v>120</v>
      </c>
      <c r="AR1558" t="s">
        <v>161</v>
      </c>
      <c r="AS1558" t="s">
        <v>2411</v>
      </c>
      <c r="AT1558" s="53">
        <v>36161</v>
      </c>
      <c r="AU1558" t="s">
        <v>240</v>
      </c>
      <c r="AV1558" t="s">
        <v>161</v>
      </c>
      <c r="AW1558" t="s">
        <v>8</v>
      </c>
      <c r="AX1558" s="53">
        <v>44249</v>
      </c>
      <c r="AY1558" t="s">
        <v>123</v>
      </c>
      <c r="AZ1558" t="s">
        <v>52</v>
      </c>
      <c r="BA1558" t="s">
        <v>53</v>
      </c>
      <c r="BB1558" t="s">
        <v>233</v>
      </c>
      <c r="BC1558" t="s">
        <v>120</v>
      </c>
      <c r="BD1558" t="s">
        <v>124</v>
      </c>
      <c r="BE1558" t="s">
        <v>120</v>
      </c>
    </row>
    <row r="1559" spans="1:57" hidden="1" x14ac:dyDescent="0.3">
      <c r="A1559" s="55">
        <v>44515</v>
      </c>
      <c r="B1559" t="s">
        <v>13</v>
      </c>
      <c r="C1559" t="s">
        <v>2325</v>
      </c>
      <c r="D1559" t="s">
        <v>2326</v>
      </c>
      <c r="E1559" t="s">
        <v>120</v>
      </c>
      <c r="F1559" t="s">
        <v>52</v>
      </c>
      <c r="G1559" t="s">
        <v>53</v>
      </c>
      <c r="H1559" t="s">
        <v>116</v>
      </c>
      <c r="I1559" t="s">
        <v>69</v>
      </c>
      <c r="J1559" s="55">
        <v>44514</v>
      </c>
      <c r="K1559" s="55">
        <v>44515</v>
      </c>
      <c r="L1559">
        <v>4</v>
      </c>
      <c r="M1559" t="s">
        <v>117</v>
      </c>
      <c r="N1559">
        <v>0</v>
      </c>
      <c r="O1559">
        <v>12697140</v>
      </c>
      <c r="P1559" t="s">
        <v>118</v>
      </c>
      <c r="Q1559">
        <v>4811619</v>
      </c>
      <c r="R1559">
        <v>0</v>
      </c>
      <c r="S1559">
        <v>8.3879027299999995E-4</v>
      </c>
      <c r="T1559" s="19">
        <v>22798.03</v>
      </c>
      <c r="U1559" s="19">
        <v>22708.13</v>
      </c>
      <c r="V1559" s="19">
        <f t="shared" si="24"/>
        <v>-89.899999999997817</v>
      </c>
      <c r="W1559">
        <v>0</v>
      </c>
      <c r="X1559">
        <v>0</v>
      </c>
      <c r="Y1559">
        <v>0</v>
      </c>
      <c r="Z1559">
        <v>-89.899999999998002</v>
      </c>
      <c r="AA1559">
        <v>22798.03</v>
      </c>
      <c r="AB1559">
        <v>-0.39433231731000001</v>
      </c>
      <c r="AC1559">
        <v>0</v>
      </c>
      <c r="AD1559" s="55">
        <v>44516.209247685183</v>
      </c>
      <c r="AE1559" s="55">
        <v>44516.336430868054</v>
      </c>
      <c r="AF1559">
        <v>4811619</v>
      </c>
      <c r="AG1559" t="s">
        <v>2413</v>
      </c>
      <c r="AH1559" t="s">
        <v>13</v>
      </c>
      <c r="AI1559" s="55">
        <v>44516</v>
      </c>
      <c r="AJ1559" t="s">
        <v>120</v>
      </c>
      <c r="AK1559" s="55">
        <v>44516.093807870369</v>
      </c>
      <c r="AL1559" s="55">
        <v>44516.250243055554</v>
      </c>
      <c r="AM1559" t="s">
        <v>13</v>
      </c>
      <c r="AN1559" t="s">
        <v>2412</v>
      </c>
      <c r="AO1559" t="s">
        <v>2325</v>
      </c>
      <c r="AP1559" t="s">
        <v>2326</v>
      </c>
      <c r="AQ1559" t="s">
        <v>120</v>
      </c>
      <c r="AR1559" t="s">
        <v>122</v>
      </c>
      <c r="AS1559" t="s">
        <v>2413</v>
      </c>
      <c r="AT1559" s="53">
        <v>36161</v>
      </c>
      <c r="AU1559" t="s">
        <v>232</v>
      </c>
      <c r="AV1559" t="s">
        <v>122</v>
      </c>
      <c r="AW1559" t="s">
        <v>13</v>
      </c>
      <c r="AX1559" s="53">
        <v>44249</v>
      </c>
      <c r="AY1559" t="s">
        <v>123</v>
      </c>
      <c r="AZ1559" t="s">
        <v>52</v>
      </c>
      <c r="BA1559" t="s">
        <v>53</v>
      </c>
      <c r="BB1559" t="s">
        <v>233</v>
      </c>
      <c r="BC1559" t="s">
        <v>120</v>
      </c>
      <c r="BD1559" t="s">
        <v>124</v>
      </c>
      <c r="BE1559" t="s">
        <v>120</v>
      </c>
    </row>
    <row r="1560" spans="1:57" hidden="1" x14ac:dyDescent="0.3">
      <c r="A1560" s="55">
        <v>44515</v>
      </c>
      <c r="B1560" t="s">
        <v>4</v>
      </c>
      <c r="C1560" t="s">
        <v>2325</v>
      </c>
      <c r="D1560" t="s">
        <v>2326</v>
      </c>
      <c r="E1560" t="s">
        <v>120</v>
      </c>
      <c r="F1560" t="s">
        <v>52</v>
      </c>
      <c r="G1560" t="s">
        <v>53</v>
      </c>
      <c r="H1560" t="s">
        <v>116</v>
      </c>
      <c r="I1560" t="s">
        <v>69</v>
      </c>
      <c r="J1560" s="55">
        <v>44514</v>
      </c>
      <c r="K1560" s="55">
        <v>44515</v>
      </c>
      <c r="L1560">
        <v>4</v>
      </c>
      <c r="M1560" t="s">
        <v>117</v>
      </c>
      <c r="N1560">
        <v>0</v>
      </c>
      <c r="O1560">
        <v>12697140</v>
      </c>
      <c r="P1560" t="s">
        <v>118</v>
      </c>
      <c r="Q1560">
        <v>4811671</v>
      </c>
      <c r="R1560">
        <v>0</v>
      </c>
      <c r="S1560">
        <v>-1.4532524599999999E-4</v>
      </c>
      <c r="T1560" s="19">
        <v>-3949.89</v>
      </c>
      <c r="U1560" s="19">
        <v>-3925.84</v>
      </c>
      <c r="V1560" s="19">
        <f t="shared" si="24"/>
        <v>24.049999999999727</v>
      </c>
      <c r="W1560">
        <v>0</v>
      </c>
      <c r="X1560">
        <v>0</v>
      </c>
      <c r="Y1560">
        <v>0</v>
      </c>
      <c r="Z1560">
        <v>24.05</v>
      </c>
      <c r="AA1560">
        <v>-3949.89</v>
      </c>
      <c r="AB1560">
        <v>-0.60887771558199999</v>
      </c>
      <c r="AC1560">
        <v>0</v>
      </c>
      <c r="AD1560" s="55">
        <v>44516.209247685183</v>
      </c>
      <c r="AE1560" s="55">
        <v>44516.336430868054</v>
      </c>
      <c r="AF1560">
        <v>4811671</v>
      </c>
      <c r="AG1560" t="s">
        <v>2414</v>
      </c>
      <c r="AH1560" t="s">
        <v>4</v>
      </c>
      <c r="AI1560" s="55">
        <v>44516</v>
      </c>
      <c r="AJ1560" t="s">
        <v>120</v>
      </c>
      <c r="AK1560" s="55">
        <v>44516.093807870369</v>
      </c>
      <c r="AL1560" s="55">
        <v>44516.250243055554</v>
      </c>
      <c r="AM1560" t="s">
        <v>4</v>
      </c>
      <c r="AN1560" t="s">
        <v>2415</v>
      </c>
      <c r="AO1560" t="s">
        <v>2325</v>
      </c>
      <c r="AP1560" t="s">
        <v>2326</v>
      </c>
      <c r="AQ1560" t="s">
        <v>120</v>
      </c>
      <c r="AR1560" t="s">
        <v>127</v>
      </c>
      <c r="AS1560" t="s">
        <v>2414</v>
      </c>
      <c r="AT1560" s="53">
        <v>36161</v>
      </c>
      <c r="AU1560" t="s">
        <v>234</v>
      </c>
      <c r="AV1560" t="s">
        <v>127</v>
      </c>
      <c r="AW1560" t="s">
        <v>4</v>
      </c>
      <c r="AX1560" s="53">
        <v>44249</v>
      </c>
      <c r="AY1560" t="s">
        <v>123</v>
      </c>
      <c r="AZ1560" t="s">
        <v>52</v>
      </c>
      <c r="BA1560" t="s">
        <v>53</v>
      </c>
      <c r="BB1560" t="s">
        <v>233</v>
      </c>
      <c r="BC1560" t="s">
        <v>120</v>
      </c>
      <c r="BD1560" t="s">
        <v>124</v>
      </c>
      <c r="BE1560" t="s">
        <v>120</v>
      </c>
    </row>
    <row r="1561" spans="1:57" hidden="1" x14ac:dyDescent="0.3">
      <c r="A1561" s="55">
        <v>44515</v>
      </c>
      <c r="B1561" t="s">
        <v>12</v>
      </c>
      <c r="C1561" t="s">
        <v>2325</v>
      </c>
      <c r="D1561" t="s">
        <v>2326</v>
      </c>
      <c r="E1561" t="s">
        <v>120</v>
      </c>
      <c r="F1561" t="s">
        <v>52</v>
      </c>
      <c r="G1561" t="s">
        <v>53</v>
      </c>
      <c r="H1561" t="s">
        <v>116</v>
      </c>
      <c r="I1561" t="s">
        <v>69</v>
      </c>
      <c r="J1561" s="55">
        <v>44514</v>
      </c>
      <c r="K1561" s="55">
        <v>44515</v>
      </c>
      <c r="L1561">
        <v>4</v>
      </c>
      <c r="M1561" t="s">
        <v>117</v>
      </c>
      <c r="N1561">
        <v>0</v>
      </c>
      <c r="O1561">
        <v>12697140</v>
      </c>
      <c r="P1561" t="s">
        <v>118</v>
      </c>
      <c r="Q1561">
        <v>4811673</v>
      </c>
      <c r="R1561">
        <v>0</v>
      </c>
      <c r="S1561">
        <v>-1.00980312E-4</v>
      </c>
      <c r="T1561" s="19">
        <v>-2744.61</v>
      </c>
      <c r="U1561" s="19">
        <v>-2735.03</v>
      </c>
      <c r="V1561" s="19">
        <f t="shared" si="24"/>
        <v>9.5799999999999272</v>
      </c>
      <c r="W1561">
        <v>0</v>
      </c>
      <c r="X1561">
        <v>0</v>
      </c>
      <c r="Y1561">
        <v>0</v>
      </c>
      <c r="Z1561">
        <v>9.58</v>
      </c>
      <c r="AA1561">
        <v>-2744.61</v>
      </c>
      <c r="AB1561">
        <v>-0.34904776999300002</v>
      </c>
      <c r="AC1561">
        <v>0</v>
      </c>
      <c r="AD1561" s="55">
        <v>44516.209247685183</v>
      </c>
      <c r="AE1561" s="55">
        <v>44516.336430868054</v>
      </c>
      <c r="AF1561">
        <v>4811673</v>
      </c>
      <c r="AG1561" t="s">
        <v>2416</v>
      </c>
      <c r="AH1561" t="s">
        <v>12</v>
      </c>
      <c r="AI1561" s="55">
        <v>44516</v>
      </c>
      <c r="AJ1561" t="s">
        <v>120</v>
      </c>
      <c r="AK1561" s="55">
        <v>44516.093807870369</v>
      </c>
      <c r="AL1561" s="55">
        <v>44516.250243055554</v>
      </c>
      <c r="AM1561" t="s">
        <v>12</v>
      </c>
      <c r="AN1561" t="s">
        <v>2417</v>
      </c>
      <c r="AO1561" t="s">
        <v>2325</v>
      </c>
      <c r="AP1561" t="s">
        <v>2326</v>
      </c>
      <c r="AQ1561" t="s">
        <v>120</v>
      </c>
      <c r="AR1561" t="s">
        <v>381</v>
      </c>
      <c r="AS1561" t="s">
        <v>2416</v>
      </c>
      <c r="AT1561" s="53">
        <v>36161</v>
      </c>
      <c r="AU1561" t="s">
        <v>382</v>
      </c>
      <c r="AV1561" t="s">
        <v>381</v>
      </c>
      <c r="AW1561" t="s">
        <v>12</v>
      </c>
      <c r="AX1561" s="53">
        <v>44249</v>
      </c>
      <c r="AY1561" t="s">
        <v>123</v>
      </c>
      <c r="AZ1561" t="s">
        <v>52</v>
      </c>
      <c r="BA1561" t="s">
        <v>53</v>
      </c>
      <c r="BB1561" t="s">
        <v>233</v>
      </c>
      <c r="BC1561" t="s">
        <v>120</v>
      </c>
      <c r="BD1561" t="s">
        <v>124</v>
      </c>
      <c r="BE1561" t="s">
        <v>120</v>
      </c>
    </row>
    <row r="1562" spans="1:57" hidden="1" x14ac:dyDescent="0.3">
      <c r="A1562" s="55">
        <v>44515</v>
      </c>
      <c r="B1562" t="s">
        <v>13</v>
      </c>
      <c r="C1562" t="s">
        <v>2325</v>
      </c>
      <c r="D1562" t="s">
        <v>2326</v>
      </c>
      <c r="E1562" t="s">
        <v>120</v>
      </c>
      <c r="F1562" t="s">
        <v>52</v>
      </c>
      <c r="G1562" t="s">
        <v>53</v>
      </c>
      <c r="H1562" t="s">
        <v>116</v>
      </c>
      <c r="I1562" t="s">
        <v>69</v>
      </c>
      <c r="J1562" s="55">
        <v>44514</v>
      </c>
      <c r="K1562" s="55">
        <v>44515</v>
      </c>
      <c r="L1562">
        <v>4</v>
      </c>
      <c r="M1562" t="s">
        <v>117</v>
      </c>
      <c r="N1562">
        <v>0</v>
      </c>
      <c r="O1562">
        <v>12697140</v>
      </c>
      <c r="P1562" t="s">
        <v>118</v>
      </c>
      <c r="Q1562">
        <v>4811677</v>
      </c>
      <c r="R1562">
        <v>0</v>
      </c>
      <c r="S1562">
        <v>1.0082983100000001E-4</v>
      </c>
      <c r="T1562" s="19">
        <v>2740.52</v>
      </c>
      <c r="U1562" s="19">
        <v>2729.72</v>
      </c>
      <c r="V1562" s="19">
        <f t="shared" si="24"/>
        <v>-10.800000000000182</v>
      </c>
      <c r="W1562">
        <v>0</v>
      </c>
      <c r="X1562">
        <v>0</v>
      </c>
      <c r="Y1562">
        <v>0</v>
      </c>
      <c r="Z1562">
        <v>-10.8</v>
      </c>
      <c r="AA1562">
        <v>2740.52</v>
      </c>
      <c r="AB1562">
        <v>-0.394085793937</v>
      </c>
      <c r="AC1562">
        <v>0</v>
      </c>
      <c r="AD1562" s="55">
        <v>44516.209247685183</v>
      </c>
      <c r="AE1562" s="55">
        <v>44516.336430868054</v>
      </c>
      <c r="AF1562">
        <v>4811677</v>
      </c>
      <c r="AG1562" t="s">
        <v>2418</v>
      </c>
      <c r="AH1562" t="s">
        <v>13</v>
      </c>
      <c r="AI1562" s="55">
        <v>44516</v>
      </c>
      <c r="AJ1562" t="s">
        <v>120</v>
      </c>
      <c r="AK1562" s="55">
        <v>44516.093807870369</v>
      </c>
      <c r="AL1562" s="55">
        <v>44516.250243055554</v>
      </c>
      <c r="AM1562" t="s">
        <v>13</v>
      </c>
      <c r="AN1562" t="s">
        <v>2417</v>
      </c>
      <c r="AO1562" t="s">
        <v>2325</v>
      </c>
      <c r="AP1562" t="s">
        <v>2326</v>
      </c>
      <c r="AQ1562" t="s">
        <v>120</v>
      </c>
      <c r="AR1562" t="s">
        <v>122</v>
      </c>
      <c r="AS1562" t="s">
        <v>2418</v>
      </c>
      <c r="AT1562" s="53">
        <v>36161</v>
      </c>
      <c r="AU1562" t="s">
        <v>232</v>
      </c>
      <c r="AV1562" t="s">
        <v>122</v>
      </c>
      <c r="AW1562" t="s">
        <v>13</v>
      </c>
      <c r="AX1562" s="53">
        <v>44249</v>
      </c>
      <c r="AY1562" t="s">
        <v>123</v>
      </c>
      <c r="AZ1562" t="s">
        <v>52</v>
      </c>
      <c r="BA1562" t="s">
        <v>53</v>
      </c>
      <c r="BB1562" t="s">
        <v>233</v>
      </c>
      <c r="BC1562" t="s">
        <v>120</v>
      </c>
      <c r="BD1562" t="s">
        <v>124</v>
      </c>
      <c r="BE1562" t="s">
        <v>120</v>
      </c>
    </row>
    <row r="1563" spans="1:57" hidden="1" x14ac:dyDescent="0.3">
      <c r="A1563" s="55">
        <v>44515</v>
      </c>
      <c r="B1563" t="s">
        <v>13</v>
      </c>
      <c r="C1563" t="s">
        <v>2325</v>
      </c>
      <c r="D1563" t="s">
        <v>2326</v>
      </c>
      <c r="E1563" t="s">
        <v>120</v>
      </c>
      <c r="F1563" t="s">
        <v>52</v>
      </c>
      <c r="G1563" t="s">
        <v>53</v>
      </c>
      <c r="H1563" t="s">
        <v>116</v>
      </c>
      <c r="I1563" t="s">
        <v>69</v>
      </c>
      <c r="J1563" s="55">
        <v>44514</v>
      </c>
      <c r="K1563" s="55">
        <v>44515</v>
      </c>
      <c r="L1563">
        <v>4</v>
      </c>
      <c r="M1563" t="s">
        <v>117</v>
      </c>
      <c r="N1563">
        <v>0</v>
      </c>
      <c r="O1563">
        <v>12697140</v>
      </c>
      <c r="P1563" t="s">
        <v>118</v>
      </c>
      <c r="Q1563">
        <v>4811678</v>
      </c>
      <c r="R1563">
        <v>0</v>
      </c>
      <c r="S1563">
        <v>1.4522480299999999E-4</v>
      </c>
      <c r="T1563" s="19">
        <v>3947.16</v>
      </c>
      <c r="U1563" s="19">
        <v>3931.59</v>
      </c>
      <c r="V1563" s="19">
        <f t="shared" si="24"/>
        <v>-15.569999999999709</v>
      </c>
      <c r="W1563">
        <v>0</v>
      </c>
      <c r="X1563">
        <v>0</v>
      </c>
      <c r="Y1563">
        <v>0</v>
      </c>
      <c r="Z1563">
        <v>-15.57</v>
      </c>
      <c r="AA1563">
        <v>3947.16</v>
      </c>
      <c r="AB1563">
        <v>-0.39446082753200001</v>
      </c>
      <c r="AC1563">
        <v>0</v>
      </c>
      <c r="AD1563" s="55">
        <v>44516.209247685183</v>
      </c>
      <c r="AE1563" s="55">
        <v>44516.336430868054</v>
      </c>
      <c r="AF1563">
        <v>4811678</v>
      </c>
      <c r="AG1563" t="s">
        <v>2419</v>
      </c>
      <c r="AH1563" t="s">
        <v>13</v>
      </c>
      <c r="AI1563" s="55">
        <v>44516</v>
      </c>
      <c r="AJ1563" t="s">
        <v>120</v>
      </c>
      <c r="AK1563" s="55">
        <v>44516.093807870369</v>
      </c>
      <c r="AL1563" s="55">
        <v>44516.250243055554</v>
      </c>
      <c r="AM1563" t="s">
        <v>13</v>
      </c>
      <c r="AN1563" t="s">
        <v>2415</v>
      </c>
      <c r="AO1563" t="s">
        <v>2325</v>
      </c>
      <c r="AP1563" t="s">
        <v>2326</v>
      </c>
      <c r="AQ1563" t="s">
        <v>120</v>
      </c>
      <c r="AR1563" t="s">
        <v>122</v>
      </c>
      <c r="AS1563" t="s">
        <v>2419</v>
      </c>
      <c r="AT1563" s="53">
        <v>36161</v>
      </c>
      <c r="AU1563" t="s">
        <v>232</v>
      </c>
      <c r="AV1563" t="s">
        <v>122</v>
      </c>
      <c r="AW1563" t="s">
        <v>13</v>
      </c>
      <c r="AX1563" s="53">
        <v>44249</v>
      </c>
      <c r="AY1563" t="s">
        <v>123</v>
      </c>
      <c r="AZ1563" t="s">
        <v>52</v>
      </c>
      <c r="BA1563" t="s">
        <v>53</v>
      </c>
      <c r="BB1563" t="s">
        <v>233</v>
      </c>
      <c r="BC1563" t="s">
        <v>120</v>
      </c>
      <c r="BD1563" t="s">
        <v>124</v>
      </c>
      <c r="BE1563" t="s">
        <v>120</v>
      </c>
    </row>
    <row r="1564" spans="1:57" hidden="1" x14ac:dyDescent="0.3">
      <c r="A1564" s="55">
        <v>44515</v>
      </c>
      <c r="B1564" t="s">
        <v>13</v>
      </c>
      <c r="C1564" t="s">
        <v>32</v>
      </c>
      <c r="D1564" t="s">
        <v>272</v>
      </c>
      <c r="E1564">
        <v>3</v>
      </c>
      <c r="F1564" t="s">
        <v>52</v>
      </c>
      <c r="G1564" t="s">
        <v>53</v>
      </c>
      <c r="H1564" t="s">
        <v>116</v>
      </c>
      <c r="I1564" t="s">
        <v>69</v>
      </c>
      <c r="J1564" s="55">
        <v>44514</v>
      </c>
      <c r="K1564" s="55">
        <v>44515</v>
      </c>
      <c r="L1564">
        <v>4</v>
      </c>
      <c r="M1564" t="s">
        <v>117</v>
      </c>
      <c r="N1564">
        <v>0</v>
      </c>
      <c r="O1564">
        <v>12697140</v>
      </c>
      <c r="P1564" t="s">
        <v>118</v>
      </c>
      <c r="Q1564">
        <v>4812385</v>
      </c>
      <c r="R1564">
        <v>0</v>
      </c>
      <c r="S1564">
        <v>2.012477737E-3</v>
      </c>
      <c r="T1564" s="19">
        <v>0</v>
      </c>
      <c r="U1564" s="19">
        <v>52599.41</v>
      </c>
      <c r="V1564" s="19">
        <f t="shared" si="24"/>
        <v>52599.41</v>
      </c>
      <c r="W1564">
        <v>0</v>
      </c>
      <c r="X1564">
        <v>54698.45</v>
      </c>
      <c r="Y1564">
        <v>54698.45</v>
      </c>
      <c r="Z1564">
        <v>-2099.03999999999</v>
      </c>
      <c r="AA1564">
        <v>54698.45</v>
      </c>
      <c r="AB1564">
        <v>-3.8374761990509998</v>
      </c>
      <c r="AC1564">
        <v>-3.8374827926349999</v>
      </c>
      <c r="AD1564" s="55">
        <v>44516.209247685183</v>
      </c>
      <c r="AE1564" s="55">
        <v>44516.336430868054</v>
      </c>
      <c r="AF1564">
        <v>4812385</v>
      </c>
      <c r="AG1564" t="s">
        <v>3602</v>
      </c>
      <c r="AH1564" t="s">
        <v>3603</v>
      </c>
      <c r="AI1564" t="s">
        <v>120</v>
      </c>
      <c r="AJ1564" t="s">
        <v>120</v>
      </c>
      <c r="AK1564" s="55">
        <v>44516.151273148149</v>
      </c>
      <c r="AL1564" s="55">
        <v>44516.250254629631</v>
      </c>
      <c r="AM1564" t="s">
        <v>13</v>
      </c>
      <c r="AN1564" t="s">
        <v>3604</v>
      </c>
      <c r="AO1564" t="s">
        <v>32</v>
      </c>
      <c r="AP1564" t="s">
        <v>272</v>
      </c>
      <c r="AQ1564">
        <v>3</v>
      </c>
      <c r="AR1564" t="s">
        <v>122</v>
      </c>
      <c r="AS1564" t="s">
        <v>3602</v>
      </c>
      <c r="AT1564" s="53">
        <v>36161</v>
      </c>
      <c r="AU1564" t="s">
        <v>232</v>
      </c>
      <c r="AV1564" t="s">
        <v>122</v>
      </c>
      <c r="AW1564" t="s">
        <v>13</v>
      </c>
      <c r="AX1564" s="53">
        <v>44249</v>
      </c>
      <c r="AY1564" t="s">
        <v>123</v>
      </c>
      <c r="AZ1564" t="s">
        <v>52</v>
      </c>
      <c r="BA1564" t="s">
        <v>53</v>
      </c>
      <c r="BB1564" t="s">
        <v>233</v>
      </c>
      <c r="BC1564" t="s">
        <v>120</v>
      </c>
      <c r="BD1564" t="s">
        <v>124</v>
      </c>
      <c r="BE1564" t="s">
        <v>120</v>
      </c>
    </row>
    <row r="1565" spans="1:57" hidden="1" x14ac:dyDescent="0.3">
      <c r="A1565" s="55">
        <v>44515</v>
      </c>
      <c r="B1565" t="s">
        <v>9</v>
      </c>
      <c r="C1565" t="s">
        <v>2325</v>
      </c>
      <c r="D1565" t="s">
        <v>2326</v>
      </c>
      <c r="E1565" t="s">
        <v>120</v>
      </c>
      <c r="F1565" t="s">
        <v>52</v>
      </c>
      <c r="G1565" t="s">
        <v>53</v>
      </c>
      <c r="H1565" t="s">
        <v>116</v>
      </c>
      <c r="I1565" t="s">
        <v>69</v>
      </c>
      <c r="J1565" s="55">
        <v>44514</v>
      </c>
      <c r="K1565" s="55">
        <v>44515</v>
      </c>
      <c r="L1565">
        <v>4</v>
      </c>
      <c r="M1565" t="s">
        <v>117</v>
      </c>
      <c r="N1565">
        <v>0</v>
      </c>
      <c r="O1565">
        <v>12697140</v>
      </c>
      <c r="P1565" t="s">
        <v>118</v>
      </c>
      <c r="Q1565">
        <v>4812448</v>
      </c>
      <c r="R1565">
        <v>0</v>
      </c>
      <c r="S1565">
        <v>-1.4457689200000001E-4</v>
      </c>
      <c r="T1565" s="19">
        <v>0</v>
      </c>
      <c r="U1565" s="19">
        <v>-3933.28</v>
      </c>
      <c r="V1565" s="19">
        <f t="shared" si="24"/>
        <v>-3933.28</v>
      </c>
      <c r="W1565">
        <v>0</v>
      </c>
      <c r="X1565">
        <v>-3929.55</v>
      </c>
      <c r="Y1565">
        <v>-3929.55</v>
      </c>
      <c r="Z1565">
        <v>-3.73</v>
      </c>
      <c r="AA1565">
        <v>-3929.55</v>
      </c>
      <c r="AB1565">
        <v>9.4921810384999999E-2</v>
      </c>
      <c r="AC1565">
        <v>0</v>
      </c>
      <c r="AD1565" s="55">
        <v>44516.209247685183</v>
      </c>
      <c r="AE1565" s="55">
        <v>44516.336430868054</v>
      </c>
      <c r="AF1565">
        <v>4812448</v>
      </c>
      <c r="AG1565" t="s">
        <v>3605</v>
      </c>
      <c r="AH1565" t="s">
        <v>9</v>
      </c>
      <c r="AI1565" s="55">
        <v>44517</v>
      </c>
      <c r="AJ1565" t="s">
        <v>120</v>
      </c>
      <c r="AK1565" s="55">
        <v>44516.093807870369</v>
      </c>
      <c r="AL1565" s="55">
        <v>44516.250243055554</v>
      </c>
      <c r="AM1565" t="s">
        <v>9</v>
      </c>
      <c r="AN1565" t="s">
        <v>3606</v>
      </c>
      <c r="AO1565" t="s">
        <v>2325</v>
      </c>
      <c r="AP1565" t="s">
        <v>2326</v>
      </c>
      <c r="AQ1565" t="s">
        <v>120</v>
      </c>
      <c r="AR1565" t="s">
        <v>291</v>
      </c>
      <c r="AS1565" t="s">
        <v>3605</v>
      </c>
      <c r="AT1565" s="53">
        <v>36161</v>
      </c>
      <c r="AU1565" t="s">
        <v>292</v>
      </c>
      <c r="AV1565" t="s">
        <v>291</v>
      </c>
      <c r="AW1565" t="s">
        <v>9</v>
      </c>
      <c r="AX1565" s="53">
        <v>44249</v>
      </c>
      <c r="AY1565" t="s">
        <v>123</v>
      </c>
      <c r="AZ1565" t="s">
        <v>52</v>
      </c>
      <c r="BA1565" t="s">
        <v>53</v>
      </c>
      <c r="BB1565" t="s">
        <v>233</v>
      </c>
      <c r="BC1565" t="s">
        <v>120</v>
      </c>
      <c r="BD1565" t="s">
        <v>124</v>
      </c>
      <c r="BE1565" t="s">
        <v>120</v>
      </c>
    </row>
    <row r="1566" spans="1:57" hidden="1" x14ac:dyDescent="0.3">
      <c r="A1566" s="55">
        <v>44515</v>
      </c>
      <c r="B1566" t="s">
        <v>13</v>
      </c>
      <c r="C1566" t="s">
        <v>2325</v>
      </c>
      <c r="D1566" t="s">
        <v>2326</v>
      </c>
      <c r="E1566" t="s">
        <v>120</v>
      </c>
      <c r="F1566" t="s">
        <v>52</v>
      </c>
      <c r="G1566" t="s">
        <v>53</v>
      </c>
      <c r="H1566" t="s">
        <v>116</v>
      </c>
      <c r="I1566" t="s">
        <v>69</v>
      </c>
      <c r="J1566" s="55">
        <v>44514</v>
      </c>
      <c r="K1566" s="55">
        <v>44515</v>
      </c>
      <c r="L1566">
        <v>4</v>
      </c>
      <c r="M1566" t="s">
        <v>117</v>
      </c>
      <c r="N1566">
        <v>0</v>
      </c>
      <c r="O1566">
        <v>12697140</v>
      </c>
      <c r="P1566" t="s">
        <v>118</v>
      </c>
      <c r="Q1566">
        <v>4812449</v>
      </c>
      <c r="R1566">
        <v>0</v>
      </c>
      <c r="S1566">
        <v>1.4457689200000001E-4</v>
      </c>
      <c r="T1566" s="19">
        <v>0</v>
      </c>
      <c r="U1566" s="19">
        <v>3929.56</v>
      </c>
      <c r="V1566" s="19">
        <f t="shared" si="24"/>
        <v>3929.56</v>
      </c>
      <c r="W1566">
        <v>0</v>
      </c>
      <c r="X1566">
        <v>3929.55</v>
      </c>
      <c r="Y1566">
        <v>3929.55</v>
      </c>
      <c r="Z1566">
        <v>0.01</v>
      </c>
      <c r="AA1566">
        <v>3929.55</v>
      </c>
      <c r="AB1566">
        <v>2.5448206500000001E-4</v>
      </c>
      <c r="AC1566">
        <v>0</v>
      </c>
      <c r="AD1566" s="55">
        <v>44516.209247685183</v>
      </c>
      <c r="AE1566" s="55">
        <v>44516.336430868054</v>
      </c>
      <c r="AF1566">
        <v>4812449</v>
      </c>
      <c r="AG1566" t="s">
        <v>3607</v>
      </c>
      <c r="AH1566" t="s">
        <v>13</v>
      </c>
      <c r="AI1566" s="55">
        <v>44517</v>
      </c>
      <c r="AJ1566" t="s">
        <v>120</v>
      </c>
      <c r="AK1566" s="55">
        <v>44516.093807870369</v>
      </c>
      <c r="AL1566" s="55">
        <v>44516.250243055554</v>
      </c>
      <c r="AM1566" t="s">
        <v>13</v>
      </c>
      <c r="AN1566" t="s">
        <v>3606</v>
      </c>
      <c r="AO1566" t="s">
        <v>2325</v>
      </c>
      <c r="AP1566" t="s">
        <v>2326</v>
      </c>
      <c r="AQ1566" t="s">
        <v>120</v>
      </c>
      <c r="AR1566" t="s">
        <v>122</v>
      </c>
      <c r="AS1566" t="s">
        <v>3607</v>
      </c>
      <c r="AT1566" s="53">
        <v>36161</v>
      </c>
      <c r="AU1566" t="s">
        <v>232</v>
      </c>
      <c r="AV1566" t="s">
        <v>122</v>
      </c>
      <c r="AW1566" t="s">
        <v>13</v>
      </c>
      <c r="AX1566" s="53">
        <v>44249</v>
      </c>
      <c r="AY1566" t="s">
        <v>123</v>
      </c>
      <c r="AZ1566" t="s">
        <v>52</v>
      </c>
      <c r="BA1566" t="s">
        <v>53</v>
      </c>
      <c r="BB1566" t="s">
        <v>233</v>
      </c>
      <c r="BC1566" t="s">
        <v>120</v>
      </c>
      <c r="BD1566" t="s">
        <v>124</v>
      </c>
      <c r="BE1566" t="s">
        <v>120</v>
      </c>
    </row>
  </sheetData>
  <autoFilter ref="A1:BE1566" xr:uid="{538D1A83-AC3C-4CE3-B335-436510CD231F}">
    <filterColumn colId="21">
      <filters>
        <filter val="14,462,645"/>
        <filter val="-14,482,607"/>
        <filter val="-21,001,993"/>
        <filter val="-21,044,801"/>
        <filter val="21,053,794"/>
        <filter val="-33,097,940"/>
        <filter val="-33,101,760"/>
        <filter val="33,103,286"/>
        <filter val="-361,502,557"/>
        <filter val="-50,367,201"/>
        <filter val="50,441,120"/>
        <filter val="-50,554,474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A891-445C-4727-9C06-82DAD2F40C9B}">
  <sheetPr codeName="Sheet7" filterMode="1"/>
  <dimension ref="A1:BE48"/>
  <sheetViews>
    <sheetView topLeftCell="V1" workbookViewId="0">
      <selection activeCell="V1" sqref="V1"/>
    </sheetView>
  </sheetViews>
  <sheetFormatPr defaultRowHeight="14.4" x14ac:dyDescent="0.3"/>
  <cols>
    <col min="20" max="21" width="15.33203125" style="19" bestFit="1" customWidth="1"/>
    <col min="22" max="22" width="15.33203125" style="19" customWidth="1"/>
    <col min="33" max="33" width="40.44140625" bestFit="1" customWidth="1"/>
  </cols>
  <sheetData>
    <row r="1" spans="1:57" x14ac:dyDescent="0.3">
      <c r="A1" t="s">
        <v>26</v>
      </c>
      <c r="B1" t="s">
        <v>27</v>
      </c>
      <c r="C1" t="s">
        <v>28</v>
      </c>
      <c r="D1" t="s">
        <v>229</v>
      </c>
      <c r="E1" t="s">
        <v>29</v>
      </c>
      <c r="F1" t="s">
        <v>24</v>
      </c>
      <c r="G1" t="s">
        <v>25</v>
      </c>
      <c r="H1" t="s">
        <v>77</v>
      </c>
      <c r="I1" t="s">
        <v>78</v>
      </c>
      <c r="J1" t="s">
        <v>79</v>
      </c>
      <c r="K1" t="s">
        <v>26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s="19" t="s">
        <v>88</v>
      </c>
      <c r="U1" s="19" t="s">
        <v>89</v>
      </c>
      <c r="V1" s="19" t="s">
        <v>22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27</v>
      </c>
      <c r="AN1" t="s">
        <v>106</v>
      </c>
      <c r="AO1" t="s">
        <v>28</v>
      </c>
      <c r="AP1" t="s">
        <v>107</v>
      </c>
      <c r="AQ1" t="s">
        <v>29</v>
      </c>
      <c r="AR1" t="s">
        <v>108</v>
      </c>
      <c r="AS1" t="s">
        <v>109</v>
      </c>
      <c r="AT1" t="s">
        <v>110</v>
      </c>
      <c r="AU1" t="s">
        <v>230</v>
      </c>
      <c r="AV1" t="s">
        <v>231</v>
      </c>
      <c r="AW1" t="s">
        <v>27</v>
      </c>
      <c r="AX1" t="s">
        <v>110</v>
      </c>
      <c r="AY1" t="s">
        <v>111</v>
      </c>
      <c r="AZ1" t="s">
        <v>24</v>
      </c>
      <c r="BA1" t="s">
        <v>25</v>
      </c>
      <c r="BB1" t="s">
        <v>112</v>
      </c>
      <c r="BC1" t="s">
        <v>113</v>
      </c>
      <c r="BD1" t="s">
        <v>114</v>
      </c>
      <c r="BE1" t="s">
        <v>115</v>
      </c>
    </row>
    <row r="2" spans="1:57" x14ac:dyDescent="0.3">
      <c r="A2" s="55">
        <v>44515</v>
      </c>
      <c r="B2" t="s">
        <v>13</v>
      </c>
      <c r="C2" t="s">
        <v>30</v>
      </c>
      <c r="D2" t="s">
        <v>31</v>
      </c>
      <c r="E2">
        <v>6</v>
      </c>
      <c r="F2" t="s">
        <v>34</v>
      </c>
      <c r="G2" t="s">
        <v>35</v>
      </c>
      <c r="H2" t="s">
        <v>116</v>
      </c>
      <c r="I2" t="s">
        <v>68</v>
      </c>
      <c r="J2" s="55">
        <v>44514</v>
      </c>
      <c r="K2" s="55">
        <v>44515</v>
      </c>
      <c r="L2">
        <v>4</v>
      </c>
      <c r="M2" t="s">
        <v>117</v>
      </c>
      <c r="N2">
        <v>0</v>
      </c>
      <c r="O2">
        <v>12696680</v>
      </c>
      <c r="P2" t="s">
        <v>118</v>
      </c>
      <c r="Q2">
        <v>153</v>
      </c>
      <c r="R2">
        <v>0</v>
      </c>
      <c r="S2">
        <v>0.441976640817</v>
      </c>
      <c r="T2" s="19">
        <v>-388827613.55000001</v>
      </c>
      <c r="U2" s="19">
        <v>11092707.789999999</v>
      </c>
      <c r="V2" s="19">
        <f>U2-T2</f>
        <v>399920321.34000003</v>
      </c>
      <c r="W2">
        <v>0</v>
      </c>
      <c r="X2">
        <v>398323198.38</v>
      </c>
      <c r="Y2">
        <v>398323198.38</v>
      </c>
      <c r="Z2">
        <v>1597122.96000004</v>
      </c>
      <c r="AA2">
        <v>9495584.8299999796</v>
      </c>
      <c r="AB2">
        <v>16.819637637843002</v>
      </c>
      <c r="AC2">
        <v>0</v>
      </c>
      <c r="AD2" s="55">
        <v>44516.208657407406</v>
      </c>
      <c r="AE2" s="55">
        <v>44516.336430868054</v>
      </c>
      <c r="AF2">
        <v>153</v>
      </c>
      <c r="AG2" t="s">
        <v>119</v>
      </c>
      <c r="AH2" t="s">
        <v>13</v>
      </c>
      <c r="AI2" t="s">
        <v>120</v>
      </c>
      <c r="AJ2" t="s">
        <v>120</v>
      </c>
      <c r="AK2" s="55">
        <v>44515.924027777779</v>
      </c>
      <c r="AL2" s="55">
        <v>44516.250243055554</v>
      </c>
      <c r="AM2" t="s">
        <v>13</v>
      </c>
      <c r="AN2" t="s">
        <v>121</v>
      </c>
      <c r="AO2" t="s">
        <v>30</v>
      </c>
      <c r="AP2" t="s">
        <v>31</v>
      </c>
      <c r="AQ2">
        <v>6</v>
      </c>
      <c r="AR2" t="s">
        <v>122</v>
      </c>
      <c r="AS2" t="s">
        <v>119</v>
      </c>
      <c r="AT2" s="53">
        <v>36161</v>
      </c>
      <c r="AU2" t="s">
        <v>232</v>
      </c>
      <c r="AV2" t="s">
        <v>122</v>
      </c>
      <c r="AW2" t="s">
        <v>13</v>
      </c>
      <c r="AX2" s="53">
        <v>44249</v>
      </c>
      <c r="AY2" t="s">
        <v>123</v>
      </c>
      <c r="AZ2" t="s">
        <v>34</v>
      </c>
      <c r="BA2" t="s">
        <v>35</v>
      </c>
      <c r="BB2" t="s">
        <v>233</v>
      </c>
      <c r="BC2" t="s">
        <v>120</v>
      </c>
      <c r="BD2" t="s">
        <v>124</v>
      </c>
      <c r="BE2" t="s">
        <v>120</v>
      </c>
    </row>
    <row r="3" spans="1:57" hidden="1" x14ac:dyDescent="0.3">
      <c r="A3" s="55">
        <v>44515</v>
      </c>
      <c r="B3" t="s">
        <v>4</v>
      </c>
      <c r="C3" t="s">
        <v>30</v>
      </c>
      <c r="D3" t="s">
        <v>31</v>
      </c>
      <c r="E3">
        <v>6</v>
      </c>
      <c r="F3" t="s">
        <v>34</v>
      </c>
      <c r="G3" t="s">
        <v>35</v>
      </c>
      <c r="H3" t="s">
        <v>116</v>
      </c>
      <c r="I3" t="s">
        <v>68</v>
      </c>
      <c r="J3" s="55">
        <v>44514</v>
      </c>
      <c r="K3" s="55">
        <v>44515</v>
      </c>
      <c r="L3">
        <v>4</v>
      </c>
      <c r="M3" t="s">
        <v>117</v>
      </c>
      <c r="N3">
        <v>0</v>
      </c>
      <c r="O3">
        <v>12696680</v>
      </c>
      <c r="P3" t="s">
        <v>118</v>
      </c>
      <c r="Q3">
        <v>172</v>
      </c>
      <c r="R3">
        <v>0</v>
      </c>
      <c r="S3">
        <v>0.29697914580099999</v>
      </c>
      <c r="T3" s="19">
        <v>6372364.4400000004</v>
      </c>
      <c r="U3" s="19">
        <v>6333967.6500000004</v>
      </c>
      <c r="V3" s="19">
        <f t="shared" ref="V3:V48" si="0">U3-T3</f>
        <v>-38396.790000000037</v>
      </c>
      <c r="W3">
        <v>0</v>
      </c>
      <c r="X3">
        <v>8042.1499999999096</v>
      </c>
      <c r="Y3">
        <v>8042.1499999999096</v>
      </c>
      <c r="Z3">
        <v>-46438.9399999999</v>
      </c>
      <c r="AA3">
        <v>6380406.5899999999</v>
      </c>
      <c r="AB3">
        <v>-0.72783668791199996</v>
      </c>
      <c r="AC3">
        <v>0</v>
      </c>
      <c r="AD3" s="55">
        <v>44516.208657407406</v>
      </c>
      <c r="AE3" s="55">
        <v>44516.336430868054</v>
      </c>
      <c r="AF3">
        <v>172</v>
      </c>
      <c r="AG3" t="s">
        <v>125</v>
      </c>
      <c r="AH3" t="s">
        <v>4</v>
      </c>
      <c r="AI3" t="s">
        <v>120</v>
      </c>
      <c r="AJ3" t="s">
        <v>120</v>
      </c>
      <c r="AK3" s="55">
        <v>44515.923460648148</v>
      </c>
      <c r="AL3" s="55">
        <v>44516.250243055554</v>
      </c>
      <c r="AM3" t="s">
        <v>4</v>
      </c>
      <c r="AN3" t="s">
        <v>126</v>
      </c>
      <c r="AO3" t="s">
        <v>30</v>
      </c>
      <c r="AP3" t="s">
        <v>31</v>
      </c>
      <c r="AQ3">
        <v>6</v>
      </c>
      <c r="AR3" t="s">
        <v>127</v>
      </c>
      <c r="AS3" t="s">
        <v>125</v>
      </c>
      <c r="AT3" s="53">
        <v>36161</v>
      </c>
      <c r="AU3" t="s">
        <v>234</v>
      </c>
      <c r="AV3" t="s">
        <v>127</v>
      </c>
      <c r="AW3" t="s">
        <v>4</v>
      </c>
      <c r="AX3" s="53">
        <v>44249</v>
      </c>
      <c r="AY3" t="s">
        <v>123</v>
      </c>
      <c r="AZ3" t="s">
        <v>34</v>
      </c>
      <c r="BA3" t="s">
        <v>35</v>
      </c>
      <c r="BB3" t="s">
        <v>233</v>
      </c>
      <c r="BC3" t="s">
        <v>120</v>
      </c>
      <c r="BD3" t="s">
        <v>124</v>
      </c>
      <c r="BE3" t="s">
        <v>120</v>
      </c>
    </row>
    <row r="4" spans="1:57" hidden="1" x14ac:dyDescent="0.3">
      <c r="A4" s="55">
        <v>44515</v>
      </c>
      <c r="B4" t="s">
        <v>14</v>
      </c>
      <c r="C4" t="s">
        <v>30</v>
      </c>
      <c r="D4" t="s">
        <v>31</v>
      </c>
      <c r="E4">
        <v>6</v>
      </c>
      <c r="F4" t="s">
        <v>34</v>
      </c>
      <c r="G4" t="s">
        <v>35</v>
      </c>
      <c r="H4" t="s">
        <v>116</v>
      </c>
      <c r="I4" t="s">
        <v>68</v>
      </c>
      <c r="J4" s="55">
        <v>44514</v>
      </c>
      <c r="K4" s="55">
        <v>44515</v>
      </c>
      <c r="L4">
        <v>4</v>
      </c>
      <c r="M4" t="s">
        <v>117</v>
      </c>
      <c r="N4">
        <v>0</v>
      </c>
      <c r="O4">
        <v>12696680</v>
      </c>
      <c r="P4" t="s">
        <v>118</v>
      </c>
      <c r="Q4">
        <v>27</v>
      </c>
      <c r="R4">
        <v>0</v>
      </c>
      <c r="S4">
        <v>0.14410838773599999</v>
      </c>
      <c r="T4" s="19">
        <v>3096076.34</v>
      </c>
      <c r="U4" s="19">
        <v>3096076.34</v>
      </c>
      <c r="V4" s="19">
        <f t="shared" si="0"/>
        <v>0</v>
      </c>
      <c r="W4">
        <v>0</v>
      </c>
      <c r="X4">
        <v>0</v>
      </c>
      <c r="Y4">
        <v>0</v>
      </c>
      <c r="Z4">
        <v>0</v>
      </c>
      <c r="AA4">
        <v>3096076.34</v>
      </c>
      <c r="AB4">
        <v>0</v>
      </c>
      <c r="AC4">
        <v>0</v>
      </c>
      <c r="AD4" s="55">
        <v>44516.208657407406</v>
      </c>
      <c r="AE4" s="55">
        <v>44516.336430868054</v>
      </c>
      <c r="AF4">
        <v>27</v>
      </c>
      <c r="AG4" t="s">
        <v>130</v>
      </c>
      <c r="AH4" t="s">
        <v>14</v>
      </c>
      <c r="AI4" t="s">
        <v>120</v>
      </c>
      <c r="AJ4" t="s">
        <v>120</v>
      </c>
      <c r="AK4" s="55">
        <v>44515.923796296294</v>
      </c>
      <c r="AL4" s="55">
        <v>44516.250243055554</v>
      </c>
      <c r="AM4" t="s">
        <v>14</v>
      </c>
      <c r="AN4" t="s">
        <v>131</v>
      </c>
      <c r="AO4" t="s">
        <v>30</v>
      </c>
      <c r="AP4" t="s">
        <v>31</v>
      </c>
      <c r="AQ4">
        <v>6</v>
      </c>
      <c r="AR4" t="s">
        <v>129</v>
      </c>
      <c r="AS4" t="s">
        <v>130</v>
      </c>
      <c r="AT4" s="53">
        <v>36161</v>
      </c>
      <c r="AU4" t="s">
        <v>235</v>
      </c>
      <c r="AV4" t="s">
        <v>236</v>
      </c>
      <c r="AW4" t="s">
        <v>14</v>
      </c>
      <c r="AX4" s="53">
        <v>44249</v>
      </c>
      <c r="AY4" t="s">
        <v>123</v>
      </c>
      <c r="AZ4" t="s">
        <v>34</v>
      </c>
      <c r="BA4" t="s">
        <v>35</v>
      </c>
      <c r="BB4" t="s">
        <v>233</v>
      </c>
      <c r="BC4" t="s">
        <v>120</v>
      </c>
      <c r="BD4" t="s">
        <v>124</v>
      </c>
      <c r="BE4" t="s">
        <v>120</v>
      </c>
    </row>
    <row r="5" spans="1:57" hidden="1" x14ac:dyDescent="0.3">
      <c r="A5" s="55">
        <v>44515</v>
      </c>
      <c r="B5" t="s">
        <v>13</v>
      </c>
      <c r="C5" t="s">
        <v>32</v>
      </c>
      <c r="D5" t="s">
        <v>33</v>
      </c>
      <c r="E5">
        <v>3</v>
      </c>
      <c r="F5" t="s">
        <v>34</v>
      </c>
      <c r="G5" t="s">
        <v>35</v>
      </c>
      <c r="H5" t="s">
        <v>116</v>
      </c>
      <c r="I5" t="s">
        <v>68</v>
      </c>
      <c r="J5" s="55">
        <v>44514</v>
      </c>
      <c r="K5" s="55">
        <v>44515</v>
      </c>
      <c r="L5">
        <v>4</v>
      </c>
      <c r="M5" t="s">
        <v>117</v>
      </c>
      <c r="N5">
        <v>0</v>
      </c>
      <c r="O5">
        <v>12696680</v>
      </c>
      <c r="P5" t="s">
        <v>118</v>
      </c>
      <c r="Q5">
        <v>2768</v>
      </c>
      <c r="R5">
        <v>0</v>
      </c>
      <c r="S5">
        <v>5.6868385355689997</v>
      </c>
      <c r="T5" s="19">
        <v>122178080.79000001</v>
      </c>
      <c r="U5" s="19">
        <v>122405850.55</v>
      </c>
      <c r="V5" s="19">
        <f t="shared" si="0"/>
        <v>227769.75999999046</v>
      </c>
      <c r="W5">
        <v>0</v>
      </c>
      <c r="X5">
        <v>0</v>
      </c>
      <c r="Y5">
        <v>0</v>
      </c>
      <c r="Z5">
        <v>227769.75999999</v>
      </c>
      <c r="AA5">
        <v>122178080.79000001</v>
      </c>
      <c r="AB5">
        <v>0.186424404875</v>
      </c>
      <c r="AC5">
        <v>0.58238656511099995</v>
      </c>
      <c r="AD5" s="55">
        <v>44516.208657407406</v>
      </c>
      <c r="AE5" s="55">
        <v>44516.336430868054</v>
      </c>
      <c r="AF5">
        <v>2768</v>
      </c>
      <c r="AG5" t="s">
        <v>132</v>
      </c>
      <c r="AH5" t="s">
        <v>133</v>
      </c>
      <c r="AI5" t="s">
        <v>120</v>
      </c>
      <c r="AJ5">
        <v>0</v>
      </c>
      <c r="AK5" s="55">
        <v>44516.151261574072</v>
      </c>
      <c r="AL5" s="55">
        <v>44516.250254629631</v>
      </c>
      <c r="AM5" t="s">
        <v>13</v>
      </c>
      <c r="AN5">
        <v>23135106</v>
      </c>
      <c r="AO5" t="s">
        <v>32</v>
      </c>
      <c r="AP5" t="s">
        <v>33</v>
      </c>
      <c r="AQ5">
        <v>3</v>
      </c>
      <c r="AR5" t="s">
        <v>122</v>
      </c>
      <c r="AS5" t="s">
        <v>132</v>
      </c>
      <c r="AT5" s="53">
        <v>36161</v>
      </c>
      <c r="AU5" t="s">
        <v>232</v>
      </c>
      <c r="AV5" t="s">
        <v>122</v>
      </c>
      <c r="AW5" t="s">
        <v>13</v>
      </c>
      <c r="AX5" s="53">
        <v>44249</v>
      </c>
      <c r="AY5" t="s">
        <v>123</v>
      </c>
      <c r="AZ5" t="s">
        <v>34</v>
      </c>
      <c r="BA5" t="s">
        <v>35</v>
      </c>
      <c r="BB5" t="s">
        <v>233</v>
      </c>
      <c r="BC5" t="s">
        <v>120</v>
      </c>
      <c r="BD5" t="s">
        <v>124</v>
      </c>
      <c r="BE5" t="s">
        <v>120</v>
      </c>
    </row>
    <row r="6" spans="1:57" hidden="1" x14ac:dyDescent="0.3">
      <c r="A6" s="55">
        <v>44515</v>
      </c>
      <c r="B6" t="s">
        <v>13</v>
      </c>
      <c r="C6" t="s">
        <v>32</v>
      </c>
      <c r="D6" t="s">
        <v>33</v>
      </c>
      <c r="E6">
        <v>3</v>
      </c>
      <c r="F6" t="s">
        <v>34</v>
      </c>
      <c r="G6" t="s">
        <v>35</v>
      </c>
      <c r="H6" t="s">
        <v>116</v>
      </c>
      <c r="I6" t="s">
        <v>68</v>
      </c>
      <c r="J6" s="55">
        <v>44514</v>
      </c>
      <c r="K6" s="55">
        <v>44515</v>
      </c>
      <c r="L6">
        <v>4</v>
      </c>
      <c r="M6" t="s">
        <v>117</v>
      </c>
      <c r="N6">
        <v>0</v>
      </c>
      <c r="O6">
        <v>12696680</v>
      </c>
      <c r="P6" t="s">
        <v>118</v>
      </c>
      <c r="Q6">
        <v>2797</v>
      </c>
      <c r="R6">
        <v>0</v>
      </c>
      <c r="S6">
        <v>19.571545514017998</v>
      </c>
      <c r="T6" s="19">
        <v>420482110.41000003</v>
      </c>
      <c r="U6" s="19">
        <v>418854724.33999997</v>
      </c>
      <c r="V6" s="19">
        <f t="shared" si="0"/>
        <v>-1627386.0700000525</v>
      </c>
      <c r="W6">
        <v>0</v>
      </c>
      <c r="X6">
        <v>0</v>
      </c>
      <c r="Y6">
        <v>0</v>
      </c>
      <c r="Z6">
        <v>-1627386.0700000499</v>
      </c>
      <c r="AA6">
        <v>420482110.41000003</v>
      </c>
      <c r="AB6">
        <v>-0.38702861066200001</v>
      </c>
      <c r="AC6">
        <v>6.6671111409999997E-3</v>
      </c>
      <c r="AD6" s="55">
        <v>44516.208657407406</v>
      </c>
      <c r="AE6" s="55">
        <v>44516.336430868054</v>
      </c>
      <c r="AF6">
        <v>2797</v>
      </c>
      <c r="AG6" t="s">
        <v>134</v>
      </c>
      <c r="AH6" t="s">
        <v>135</v>
      </c>
      <c r="AI6" t="s">
        <v>120</v>
      </c>
      <c r="AJ6">
        <v>0</v>
      </c>
      <c r="AK6" s="55">
        <v>44516.151261574072</v>
      </c>
      <c r="AL6" s="55">
        <v>44516.250254629631</v>
      </c>
      <c r="AM6" t="s">
        <v>13</v>
      </c>
      <c r="AN6">
        <v>37833100</v>
      </c>
      <c r="AO6" t="s">
        <v>32</v>
      </c>
      <c r="AP6" t="s">
        <v>33</v>
      </c>
      <c r="AQ6">
        <v>3</v>
      </c>
      <c r="AR6" t="s">
        <v>122</v>
      </c>
      <c r="AS6" t="s">
        <v>134</v>
      </c>
      <c r="AT6" s="53">
        <v>36161</v>
      </c>
      <c r="AU6" t="s">
        <v>232</v>
      </c>
      <c r="AV6" t="s">
        <v>122</v>
      </c>
      <c r="AW6" t="s">
        <v>13</v>
      </c>
      <c r="AX6" s="53">
        <v>44249</v>
      </c>
      <c r="AY6" t="s">
        <v>123</v>
      </c>
      <c r="AZ6" t="s">
        <v>34</v>
      </c>
      <c r="BA6" t="s">
        <v>35</v>
      </c>
      <c r="BB6" t="s">
        <v>233</v>
      </c>
      <c r="BC6" t="s">
        <v>120</v>
      </c>
      <c r="BD6" t="s">
        <v>124</v>
      </c>
      <c r="BE6" t="s">
        <v>120</v>
      </c>
    </row>
    <row r="7" spans="1:57" hidden="1" x14ac:dyDescent="0.3">
      <c r="A7" s="55">
        <v>44515</v>
      </c>
      <c r="B7" t="s">
        <v>13</v>
      </c>
      <c r="C7" t="s">
        <v>32</v>
      </c>
      <c r="D7" t="s">
        <v>33</v>
      </c>
      <c r="E7">
        <v>3</v>
      </c>
      <c r="F7" t="s">
        <v>34</v>
      </c>
      <c r="G7" t="s">
        <v>35</v>
      </c>
      <c r="H7" t="s">
        <v>116</v>
      </c>
      <c r="I7" t="s">
        <v>68</v>
      </c>
      <c r="J7" s="55">
        <v>44514</v>
      </c>
      <c r="K7" s="55">
        <v>44515</v>
      </c>
      <c r="L7">
        <v>4</v>
      </c>
      <c r="M7" t="s">
        <v>117</v>
      </c>
      <c r="N7">
        <v>0</v>
      </c>
      <c r="O7">
        <v>12696680</v>
      </c>
      <c r="P7" t="s">
        <v>118</v>
      </c>
      <c r="Q7">
        <v>2960</v>
      </c>
      <c r="R7">
        <v>0</v>
      </c>
      <c r="S7">
        <v>1.0153042697320001</v>
      </c>
      <c r="T7" s="19">
        <v>21813161.445999999</v>
      </c>
      <c r="U7" s="19">
        <v>21596308.465500001</v>
      </c>
      <c r="V7" s="19">
        <f t="shared" si="0"/>
        <v>-216852.98049999774</v>
      </c>
      <c r="W7">
        <v>0</v>
      </c>
      <c r="X7">
        <v>0</v>
      </c>
      <c r="Y7">
        <v>0</v>
      </c>
      <c r="Z7">
        <v>-216852.980499998</v>
      </c>
      <c r="AA7">
        <v>21813161.445999999</v>
      </c>
      <c r="AB7">
        <v>-0.99413824555800001</v>
      </c>
      <c r="AC7">
        <v>-0.60284196928400002</v>
      </c>
      <c r="AD7" s="55">
        <v>44516.208657407406</v>
      </c>
      <c r="AE7" s="55">
        <v>44516.336430868054</v>
      </c>
      <c r="AF7">
        <v>2960</v>
      </c>
      <c r="AG7" t="s">
        <v>136</v>
      </c>
      <c r="AH7" t="s">
        <v>137</v>
      </c>
      <c r="AI7" t="s">
        <v>120</v>
      </c>
      <c r="AJ7">
        <v>0</v>
      </c>
      <c r="AK7" s="55">
        <v>44516.151261574072</v>
      </c>
      <c r="AL7" s="55">
        <v>44516.250254629631</v>
      </c>
      <c r="AM7" t="s">
        <v>13</v>
      </c>
      <c r="AN7">
        <v>172967424</v>
      </c>
      <c r="AO7" t="s">
        <v>32</v>
      </c>
      <c r="AP7" t="s">
        <v>33</v>
      </c>
      <c r="AQ7">
        <v>3</v>
      </c>
      <c r="AR7" t="s">
        <v>122</v>
      </c>
      <c r="AS7" t="s">
        <v>136</v>
      </c>
      <c r="AT7" s="53">
        <v>36161</v>
      </c>
      <c r="AU7" t="s">
        <v>232</v>
      </c>
      <c r="AV7" t="s">
        <v>122</v>
      </c>
      <c r="AW7" t="s">
        <v>13</v>
      </c>
      <c r="AX7" s="53">
        <v>44249</v>
      </c>
      <c r="AY7" t="s">
        <v>123</v>
      </c>
      <c r="AZ7" t="s">
        <v>34</v>
      </c>
      <c r="BA7" t="s">
        <v>35</v>
      </c>
      <c r="BB7" t="s">
        <v>233</v>
      </c>
      <c r="BC7" t="s">
        <v>120</v>
      </c>
      <c r="BD7" t="s">
        <v>124</v>
      </c>
      <c r="BE7" t="s">
        <v>120</v>
      </c>
    </row>
    <row r="8" spans="1:57" hidden="1" x14ac:dyDescent="0.3">
      <c r="A8" s="55">
        <v>44515</v>
      </c>
      <c r="B8" t="s">
        <v>2</v>
      </c>
      <c r="C8" t="s">
        <v>30</v>
      </c>
      <c r="D8" t="s">
        <v>31</v>
      </c>
      <c r="E8">
        <v>6</v>
      </c>
      <c r="F8" t="s">
        <v>34</v>
      </c>
      <c r="G8" t="s">
        <v>35</v>
      </c>
      <c r="H8" t="s">
        <v>116</v>
      </c>
      <c r="I8" t="s">
        <v>68</v>
      </c>
      <c r="J8" s="55">
        <v>44514</v>
      </c>
      <c r="K8" s="55">
        <v>44515</v>
      </c>
      <c r="L8">
        <v>4</v>
      </c>
      <c r="M8" t="s">
        <v>117</v>
      </c>
      <c r="N8">
        <v>0</v>
      </c>
      <c r="O8">
        <v>12696680</v>
      </c>
      <c r="P8" t="s">
        <v>118</v>
      </c>
      <c r="Q8">
        <v>30</v>
      </c>
      <c r="R8">
        <v>0</v>
      </c>
      <c r="S8">
        <v>1.8125321292E-2</v>
      </c>
      <c r="T8" s="19">
        <v>389410.91</v>
      </c>
      <c r="U8" s="19">
        <v>387667.6</v>
      </c>
      <c r="V8" s="19">
        <f t="shared" si="0"/>
        <v>-1743.3099999999977</v>
      </c>
      <c r="W8">
        <v>0</v>
      </c>
      <c r="X8">
        <v>0</v>
      </c>
      <c r="Y8">
        <v>0</v>
      </c>
      <c r="Z8">
        <v>-1743.31</v>
      </c>
      <c r="AA8">
        <v>389410.91</v>
      </c>
      <c r="AB8">
        <v>-0.44767877715600002</v>
      </c>
      <c r="AC8">
        <v>0</v>
      </c>
      <c r="AD8" s="55">
        <v>44516.208657407406</v>
      </c>
      <c r="AE8" s="55">
        <v>44516.336430868054</v>
      </c>
      <c r="AF8">
        <v>30</v>
      </c>
      <c r="AG8" t="s">
        <v>138</v>
      </c>
      <c r="AH8" t="s">
        <v>2</v>
      </c>
      <c r="AI8" t="s">
        <v>120</v>
      </c>
      <c r="AJ8" t="s">
        <v>120</v>
      </c>
      <c r="AK8" s="55">
        <v>44515.924467592595</v>
      </c>
      <c r="AL8" s="55">
        <v>44516.250243055554</v>
      </c>
      <c r="AM8" t="s">
        <v>2</v>
      </c>
      <c r="AN8" t="s">
        <v>139</v>
      </c>
      <c r="AO8" t="s">
        <v>30</v>
      </c>
      <c r="AP8" t="s">
        <v>31</v>
      </c>
      <c r="AQ8">
        <v>6</v>
      </c>
      <c r="AR8" t="s">
        <v>140</v>
      </c>
      <c r="AS8" t="s">
        <v>138</v>
      </c>
      <c r="AT8" s="53">
        <v>36161</v>
      </c>
      <c r="AU8" t="s">
        <v>237</v>
      </c>
      <c r="AV8" t="s">
        <v>140</v>
      </c>
      <c r="AW8" t="s">
        <v>2</v>
      </c>
      <c r="AX8" s="53">
        <v>44249</v>
      </c>
      <c r="AY8" t="s">
        <v>123</v>
      </c>
      <c r="AZ8" t="s">
        <v>34</v>
      </c>
      <c r="BA8" t="s">
        <v>35</v>
      </c>
      <c r="BB8" t="s">
        <v>233</v>
      </c>
      <c r="BC8" t="s">
        <v>120</v>
      </c>
      <c r="BD8" t="s">
        <v>124</v>
      </c>
      <c r="BE8" t="s">
        <v>120</v>
      </c>
    </row>
    <row r="9" spans="1:57" hidden="1" x14ac:dyDescent="0.3">
      <c r="A9" s="55">
        <v>44515</v>
      </c>
      <c r="B9" t="s">
        <v>13</v>
      </c>
      <c r="C9" t="s">
        <v>32</v>
      </c>
      <c r="D9" t="s">
        <v>33</v>
      </c>
      <c r="E9">
        <v>3</v>
      </c>
      <c r="F9" t="s">
        <v>34</v>
      </c>
      <c r="G9" t="s">
        <v>35</v>
      </c>
      <c r="H9" t="s">
        <v>116</v>
      </c>
      <c r="I9" t="s">
        <v>68</v>
      </c>
      <c r="J9" s="55">
        <v>44514</v>
      </c>
      <c r="K9" s="55">
        <v>44515</v>
      </c>
      <c r="L9">
        <v>4</v>
      </c>
      <c r="M9" t="s">
        <v>117</v>
      </c>
      <c r="N9">
        <v>0</v>
      </c>
      <c r="O9">
        <v>12696680</v>
      </c>
      <c r="P9" t="s">
        <v>118</v>
      </c>
      <c r="Q9">
        <v>3296</v>
      </c>
      <c r="R9">
        <v>0</v>
      </c>
      <c r="S9">
        <v>3.7109652768219998</v>
      </c>
      <c r="T9" s="19">
        <v>79727710.319999993</v>
      </c>
      <c r="U9" s="19">
        <v>79271067.359999999</v>
      </c>
      <c r="V9" s="19">
        <f t="shared" si="0"/>
        <v>-456642.95999999344</v>
      </c>
      <c r="W9">
        <v>0</v>
      </c>
      <c r="X9">
        <v>0</v>
      </c>
      <c r="Y9">
        <v>0</v>
      </c>
      <c r="Z9">
        <v>-456642.95999999298</v>
      </c>
      <c r="AA9">
        <v>79727710.319999993</v>
      </c>
      <c r="AB9">
        <v>-0.57275313459699995</v>
      </c>
      <c r="AC9">
        <v>-0.179791441927</v>
      </c>
      <c r="AD9" s="55">
        <v>44516.208657407406</v>
      </c>
      <c r="AE9" s="55">
        <v>44516.336430868054</v>
      </c>
      <c r="AF9">
        <v>3296</v>
      </c>
      <c r="AG9" t="s">
        <v>141</v>
      </c>
      <c r="AH9" t="s">
        <v>142</v>
      </c>
      <c r="AI9" t="s">
        <v>120</v>
      </c>
      <c r="AJ9">
        <v>0</v>
      </c>
      <c r="AK9" s="55">
        <v>44516.151273148149</v>
      </c>
      <c r="AL9" s="55">
        <v>44516.250254629631</v>
      </c>
      <c r="AM9" t="s">
        <v>13</v>
      </c>
      <c r="AN9" t="s">
        <v>143</v>
      </c>
      <c r="AO9" t="s">
        <v>32</v>
      </c>
      <c r="AP9" t="s">
        <v>33</v>
      </c>
      <c r="AQ9">
        <v>3</v>
      </c>
      <c r="AR9" t="s">
        <v>122</v>
      </c>
      <c r="AS9" t="s">
        <v>141</v>
      </c>
      <c r="AT9" s="53">
        <v>36161</v>
      </c>
      <c r="AU9" t="s">
        <v>232</v>
      </c>
      <c r="AV9" t="s">
        <v>122</v>
      </c>
      <c r="AW9" t="s">
        <v>13</v>
      </c>
      <c r="AX9" s="53">
        <v>44249</v>
      </c>
      <c r="AY9" t="s">
        <v>123</v>
      </c>
      <c r="AZ9" t="s">
        <v>34</v>
      </c>
      <c r="BA9" t="s">
        <v>35</v>
      </c>
      <c r="BB9" t="s">
        <v>233</v>
      </c>
      <c r="BC9" t="s">
        <v>120</v>
      </c>
      <c r="BD9" t="s">
        <v>124</v>
      </c>
      <c r="BE9" t="s">
        <v>120</v>
      </c>
    </row>
    <row r="10" spans="1:57" hidden="1" x14ac:dyDescent="0.3">
      <c r="A10" s="55">
        <v>44515</v>
      </c>
      <c r="B10" t="s">
        <v>13</v>
      </c>
      <c r="C10" t="s">
        <v>32</v>
      </c>
      <c r="D10" t="s">
        <v>33</v>
      </c>
      <c r="E10">
        <v>3</v>
      </c>
      <c r="F10" t="s">
        <v>34</v>
      </c>
      <c r="G10" t="s">
        <v>35</v>
      </c>
      <c r="H10" t="s">
        <v>116</v>
      </c>
      <c r="I10" t="s">
        <v>68</v>
      </c>
      <c r="J10" s="55">
        <v>44514</v>
      </c>
      <c r="K10" s="55">
        <v>44515</v>
      </c>
      <c r="L10">
        <v>4</v>
      </c>
      <c r="M10" t="s">
        <v>117</v>
      </c>
      <c r="N10">
        <v>0</v>
      </c>
      <c r="O10">
        <v>12696680</v>
      </c>
      <c r="P10" t="s">
        <v>118</v>
      </c>
      <c r="Q10">
        <v>3424</v>
      </c>
      <c r="R10">
        <v>0</v>
      </c>
      <c r="S10">
        <v>7.2486392836349998</v>
      </c>
      <c r="T10" s="19">
        <v>155732368.78</v>
      </c>
      <c r="U10" s="19">
        <v>154819857.66999999</v>
      </c>
      <c r="V10" s="19">
        <f t="shared" si="0"/>
        <v>-912511.11000001431</v>
      </c>
      <c r="W10">
        <v>0</v>
      </c>
      <c r="X10">
        <v>0</v>
      </c>
      <c r="Y10">
        <v>0</v>
      </c>
      <c r="Z10">
        <v>-912511.11000001396</v>
      </c>
      <c r="AA10">
        <v>155732368.78</v>
      </c>
      <c r="AB10">
        <v>-0.58594826313199999</v>
      </c>
      <c r="AC10">
        <v>-0.193038726538</v>
      </c>
      <c r="AD10" s="55">
        <v>44516.208657407406</v>
      </c>
      <c r="AE10" s="55">
        <v>44516.336430868054</v>
      </c>
      <c r="AF10">
        <v>3424</v>
      </c>
      <c r="AG10" t="s">
        <v>144</v>
      </c>
      <c r="AH10" t="s">
        <v>145</v>
      </c>
      <c r="AI10" t="s">
        <v>120</v>
      </c>
      <c r="AJ10">
        <v>0</v>
      </c>
      <c r="AK10" s="55">
        <v>44516.151273148149</v>
      </c>
      <c r="AL10" s="55">
        <v>44516.250254629631</v>
      </c>
      <c r="AM10" t="s">
        <v>13</v>
      </c>
      <c r="AN10">
        <v>594918104</v>
      </c>
      <c r="AO10" t="s">
        <v>32</v>
      </c>
      <c r="AP10" t="s">
        <v>33</v>
      </c>
      <c r="AQ10">
        <v>3</v>
      </c>
      <c r="AR10" t="s">
        <v>122</v>
      </c>
      <c r="AS10" t="s">
        <v>144</v>
      </c>
      <c r="AT10" s="53">
        <v>36161</v>
      </c>
      <c r="AU10" t="s">
        <v>232</v>
      </c>
      <c r="AV10" t="s">
        <v>122</v>
      </c>
      <c r="AW10" t="s">
        <v>13</v>
      </c>
      <c r="AX10" s="53">
        <v>44249</v>
      </c>
      <c r="AY10" t="s">
        <v>123</v>
      </c>
      <c r="AZ10" t="s">
        <v>34</v>
      </c>
      <c r="BA10" t="s">
        <v>35</v>
      </c>
      <c r="BB10" t="s">
        <v>233</v>
      </c>
      <c r="BC10" t="s">
        <v>120</v>
      </c>
      <c r="BD10" t="s">
        <v>124</v>
      </c>
      <c r="BE10" t="s">
        <v>120</v>
      </c>
    </row>
    <row r="11" spans="1:57" hidden="1" x14ac:dyDescent="0.3">
      <c r="A11" s="55">
        <v>44515</v>
      </c>
      <c r="B11" t="s">
        <v>13</v>
      </c>
      <c r="C11" t="s">
        <v>32</v>
      </c>
      <c r="D11" t="s">
        <v>148</v>
      </c>
      <c r="E11">
        <v>3</v>
      </c>
      <c r="F11" t="s">
        <v>34</v>
      </c>
      <c r="G11" t="s">
        <v>35</v>
      </c>
      <c r="H11" t="s">
        <v>116</v>
      </c>
      <c r="I11" t="s">
        <v>68</v>
      </c>
      <c r="J11" s="55">
        <v>44514</v>
      </c>
      <c r="K11" s="55">
        <v>44515</v>
      </c>
      <c r="L11">
        <v>4</v>
      </c>
      <c r="M11" t="s">
        <v>117</v>
      </c>
      <c r="N11">
        <v>0</v>
      </c>
      <c r="O11">
        <v>12696680</v>
      </c>
      <c r="P11" t="s">
        <v>118</v>
      </c>
      <c r="Q11">
        <v>3904259</v>
      </c>
      <c r="R11">
        <v>0</v>
      </c>
      <c r="S11">
        <v>18.822594732445999</v>
      </c>
      <c r="T11" s="19">
        <v>404391382.93000001</v>
      </c>
      <c r="U11" s="19">
        <v>402902444.02999997</v>
      </c>
      <c r="V11" s="19">
        <f t="shared" si="0"/>
        <v>-1488938.9000000358</v>
      </c>
      <c r="W11">
        <v>0</v>
      </c>
      <c r="X11">
        <v>0</v>
      </c>
      <c r="Y11">
        <v>0</v>
      </c>
      <c r="Z11">
        <v>-1488938.90000004</v>
      </c>
      <c r="AA11">
        <v>404391382.93000001</v>
      </c>
      <c r="AB11">
        <v>-0.368192538924</v>
      </c>
      <c r="AC11">
        <v>2.5577628101000002E-2</v>
      </c>
      <c r="AD11" s="55">
        <v>44516.208657407406</v>
      </c>
      <c r="AE11" s="55">
        <v>44516.336430868054</v>
      </c>
      <c r="AF11">
        <v>3904259</v>
      </c>
      <c r="AG11" t="s">
        <v>146</v>
      </c>
      <c r="AH11" t="s">
        <v>147</v>
      </c>
      <c r="AI11" t="s">
        <v>120</v>
      </c>
      <c r="AJ11">
        <v>0</v>
      </c>
      <c r="AK11" s="55">
        <v>44516.151273148149</v>
      </c>
      <c r="AL11" s="55">
        <v>44516.250254629631</v>
      </c>
      <c r="AM11" t="s">
        <v>13</v>
      </c>
      <c r="AN11">
        <v>464287200</v>
      </c>
      <c r="AO11" t="s">
        <v>32</v>
      </c>
      <c r="AP11" t="s">
        <v>148</v>
      </c>
      <c r="AQ11">
        <v>3</v>
      </c>
      <c r="AR11" t="s">
        <v>122</v>
      </c>
      <c r="AS11" t="s">
        <v>146</v>
      </c>
      <c r="AT11" s="53">
        <v>36161</v>
      </c>
      <c r="AU11" t="s">
        <v>232</v>
      </c>
      <c r="AV11" t="s">
        <v>122</v>
      </c>
      <c r="AW11" t="s">
        <v>13</v>
      </c>
      <c r="AX11" s="53">
        <v>44249</v>
      </c>
      <c r="AY11" t="s">
        <v>123</v>
      </c>
      <c r="AZ11" t="s">
        <v>34</v>
      </c>
      <c r="BA11" t="s">
        <v>35</v>
      </c>
      <c r="BB11" t="s">
        <v>233</v>
      </c>
      <c r="BC11" t="s">
        <v>120</v>
      </c>
      <c r="BD11" t="s">
        <v>124</v>
      </c>
      <c r="BE11" t="s">
        <v>120</v>
      </c>
    </row>
    <row r="12" spans="1:57" hidden="1" x14ac:dyDescent="0.3">
      <c r="A12" s="55">
        <v>44515</v>
      </c>
      <c r="B12" t="s">
        <v>13</v>
      </c>
      <c r="C12" t="s">
        <v>32</v>
      </c>
      <c r="D12" t="s">
        <v>33</v>
      </c>
      <c r="E12">
        <v>3</v>
      </c>
      <c r="F12" t="s">
        <v>34</v>
      </c>
      <c r="G12" t="s">
        <v>35</v>
      </c>
      <c r="H12" t="s">
        <v>116</v>
      </c>
      <c r="I12" t="s">
        <v>68</v>
      </c>
      <c r="J12" s="55">
        <v>44514</v>
      </c>
      <c r="K12" s="55">
        <v>44515</v>
      </c>
      <c r="L12">
        <v>4</v>
      </c>
      <c r="M12" t="s">
        <v>117</v>
      </c>
      <c r="N12">
        <v>0</v>
      </c>
      <c r="O12">
        <v>12696680</v>
      </c>
      <c r="P12" t="s">
        <v>118</v>
      </c>
      <c r="Q12">
        <v>4158189</v>
      </c>
      <c r="R12">
        <v>0</v>
      </c>
      <c r="S12">
        <v>0.58793295047500005</v>
      </c>
      <c r="T12" s="19">
        <v>12631362.588</v>
      </c>
      <c r="U12" s="19">
        <v>12697137.704</v>
      </c>
      <c r="V12" s="19">
        <f t="shared" si="0"/>
        <v>65775.116000000387</v>
      </c>
      <c r="W12">
        <v>0</v>
      </c>
      <c r="X12">
        <v>0</v>
      </c>
      <c r="Y12">
        <v>0</v>
      </c>
      <c r="Z12">
        <v>65775.116000000402</v>
      </c>
      <c r="AA12">
        <v>12631362.588</v>
      </c>
      <c r="AB12">
        <v>0.52072858760700003</v>
      </c>
      <c r="AC12">
        <v>0.91801202912299995</v>
      </c>
      <c r="AD12" s="55">
        <v>44516.208657407406</v>
      </c>
      <c r="AE12" s="55">
        <v>44516.336430868054</v>
      </c>
      <c r="AF12">
        <v>4158189</v>
      </c>
      <c r="AG12" t="s">
        <v>149</v>
      </c>
      <c r="AH12" t="s">
        <v>150</v>
      </c>
      <c r="AI12" t="s">
        <v>120</v>
      </c>
      <c r="AJ12" t="s">
        <v>120</v>
      </c>
      <c r="AK12" s="55">
        <v>44516.151284722226</v>
      </c>
      <c r="AL12" s="55">
        <v>44516.250254629631</v>
      </c>
      <c r="AM12" t="s">
        <v>13</v>
      </c>
      <c r="AN12" t="s">
        <v>151</v>
      </c>
      <c r="AO12" t="s">
        <v>32</v>
      </c>
      <c r="AP12" t="s">
        <v>33</v>
      </c>
      <c r="AQ12">
        <v>3</v>
      </c>
      <c r="AR12" t="s">
        <v>122</v>
      </c>
      <c r="AS12" t="s">
        <v>149</v>
      </c>
      <c r="AT12" s="53">
        <v>36161</v>
      </c>
      <c r="AU12" t="s">
        <v>232</v>
      </c>
      <c r="AV12" t="s">
        <v>122</v>
      </c>
      <c r="AW12" t="s">
        <v>13</v>
      </c>
      <c r="AX12" s="53">
        <v>44249</v>
      </c>
      <c r="AY12" t="s">
        <v>123</v>
      </c>
      <c r="AZ12" t="s">
        <v>34</v>
      </c>
      <c r="BA12" t="s">
        <v>35</v>
      </c>
      <c r="BB12" t="s">
        <v>233</v>
      </c>
      <c r="BC12" t="s">
        <v>120</v>
      </c>
      <c r="BD12" t="s">
        <v>124</v>
      </c>
      <c r="BE12" t="s">
        <v>120</v>
      </c>
    </row>
    <row r="13" spans="1:57" x14ac:dyDescent="0.3">
      <c r="A13" s="55">
        <v>44515</v>
      </c>
      <c r="B13" t="s">
        <v>13</v>
      </c>
      <c r="C13" t="s">
        <v>30</v>
      </c>
      <c r="D13" t="s">
        <v>31</v>
      </c>
      <c r="E13">
        <v>6</v>
      </c>
      <c r="F13" t="s">
        <v>34</v>
      </c>
      <c r="G13" t="s">
        <v>35</v>
      </c>
      <c r="H13" t="s">
        <v>116</v>
      </c>
      <c r="I13" t="s">
        <v>68</v>
      </c>
      <c r="J13" s="55">
        <v>44514</v>
      </c>
      <c r="K13" s="55">
        <v>44515</v>
      </c>
      <c r="L13">
        <v>4</v>
      </c>
      <c r="M13" t="s">
        <v>117</v>
      </c>
      <c r="N13">
        <v>0</v>
      </c>
      <c r="O13">
        <v>12696680</v>
      </c>
      <c r="P13" t="s">
        <v>118</v>
      </c>
      <c r="Q13">
        <v>4214403</v>
      </c>
      <c r="R13">
        <v>0</v>
      </c>
      <c r="S13">
        <v>1.9803153773090001</v>
      </c>
      <c r="T13" s="19">
        <v>25671923.84</v>
      </c>
      <c r="U13" s="19">
        <v>42378317.609999999</v>
      </c>
      <c r="V13" s="19">
        <f t="shared" si="0"/>
        <v>16706393.77</v>
      </c>
      <c r="W13">
        <v>0</v>
      </c>
      <c r="X13">
        <v>16873882.699999999</v>
      </c>
      <c r="Y13">
        <v>16873882.699999999</v>
      </c>
      <c r="Z13">
        <v>-167488.93</v>
      </c>
      <c r="AA13">
        <v>42545806.539999999</v>
      </c>
      <c r="AB13">
        <v>-0.39366730500800001</v>
      </c>
      <c r="AC13">
        <v>2.1869979999999999E-6</v>
      </c>
      <c r="AD13" s="55">
        <v>44516.208657407406</v>
      </c>
      <c r="AE13" s="55">
        <v>44516.336430868054</v>
      </c>
      <c r="AF13">
        <v>4214403</v>
      </c>
      <c r="AG13" t="s">
        <v>152</v>
      </c>
      <c r="AH13" t="s">
        <v>120</v>
      </c>
      <c r="AI13" t="s">
        <v>120</v>
      </c>
      <c r="AJ13">
        <v>0</v>
      </c>
      <c r="AK13" s="55">
        <v>44516.093807870369</v>
      </c>
      <c r="AL13" s="55">
        <v>44516.250243055554</v>
      </c>
      <c r="AM13" t="s">
        <v>13</v>
      </c>
      <c r="AN13" t="s">
        <v>153</v>
      </c>
      <c r="AO13" t="s">
        <v>30</v>
      </c>
      <c r="AP13" t="s">
        <v>31</v>
      </c>
      <c r="AQ13">
        <v>6</v>
      </c>
      <c r="AR13" t="s">
        <v>122</v>
      </c>
      <c r="AS13" t="s">
        <v>152</v>
      </c>
      <c r="AT13" s="53">
        <v>36161</v>
      </c>
      <c r="AU13" t="s">
        <v>232</v>
      </c>
      <c r="AV13" t="s">
        <v>122</v>
      </c>
      <c r="AW13" t="s">
        <v>13</v>
      </c>
      <c r="AX13" s="53">
        <v>44249</v>
      </c>
      <c r="AY13" t="s">
        <v>123</v>
      </c>
      <c r="AZ13" t="s">
        <v>34</v>
      </c>
      <c r="BA13" t="s">
        <v>35</v>
      </c>
      <c r="BB13" t="s">
        <v>233</v>
      </c>
      <c r="BC13" t="s">
        <v>120</v>
      </c>
      <c r="BD13" t="s">
        <v>124</v>
      </c>
      <c r="BE13" t="s">
        <v>120</v>
      </c>
    </row>
    <row r="14" spans="1:57" hidden="1" x14ac:dyDescent="0.3">
      <c r="A14" s="55">
        <v>44515</v>
      </c>
      <c r="B14" t="s">
        <v>14</v>
      </c>
      <c r="C14" t="s">
        <v>30</v>
      </c>
      <c r="D14" t="s">
        <v>31</v>
      </c>
      <c r="E14">
        <v>6</v>
      </c>
      <c r="F14" t="s">
        <v>34</v>
      </c>
      <c r="G14" t="s">
        <v>35</v>
      </c>
      <c r="H14" t="s">
        <v>116</v>
      </c>
      <c r="I14" t="s">
        <v>68</v>
      </c>
      <c r="J14" s="55">
        <v>44514</v>
      </c>
      <c r="K14" s="55">
        <v>44515</v>
      </c>
      <c r="L14">
        <v>4</v>
      </c>
      <c r="M14" t="s">
        <v>117</v>
      </c>
      <c r="N14">
        <v>0</v>
      </c>
      <c r="O14">
        <v>12696680</v>
      </c>
      <c r="P14" t="s">
        <v>118</v>
      </c>
      <c r="Q14">
        <v>4218189</v>
      </c>
      <c r="R14">
        <v>0</v>
      </c>
      <c r="S14">
        <v>0.317570506222</v>
      </c>
      <c r="T14" s="19">
        <v>7963518.7699999996</v>
      </c>
      <c r="U14" s="19">
        <v>6822798.7699999996</v>
      </c>
      <c r="V14" s="19">
        <f t="shared" si="0"/>
        <v>-1140720</v>
      </c>
      <c r="W14">
        <v>0</v>
      </c>
      <c r="X14">
        <v>-1140720</v>
      </c>
      <c r="Y14">
        <v>-1140720</v>
      </c>
      <c r="Z14">
        <v>0</v>
      </c>
      <c r="AA14">
        <v>6822798.7699999996</v>
      </c>
      <c r="AB14">
        <v>0</v>
      </c>
      <c r="AC14">
        <v>0</v>
      </c>
      <c r="AD14" s="55">
        <v>44516.208657407406</v>
      </c>
      <c r="AE14" s="55">
        <v>44516.336430868054</v>
      </c>
      <c r="AF14">
        <v>4218189</v>
      </c>
      <c r="AG14" t="s">
        <v>154</v>
      </c>
      <c r="AH14" t="s">
        <v>120</v>
      </c>
      <c r="AI14" t="s">
        <v>120</v>
      </c>
      <c r="AJ14">
        <v>0</v>
      </c>
      <c r="AK14" s="55">
        <v>44516.093807870369</v>
      </c>
      <c r="AL14" s="55">
        <v>44516.250243055554</v>
      </c>
      <c r="AM14" t="s">
        <v>14</v>
      </c>
      <c r="AN14" t="s">
        <v>155</v>
      </c>
      <c r="AO14" t="s">
        <v>30</v>
      </c>
      <c r="AP14" t="s">
        <v>31</v>
      </c>
      <c r="AQ14">
        <v>6</v>
      </c>
      <c r="AR14" t="s">
        <v>129</v>
      </c>
      <c r="AS14" t="s">
        <v>154</v>
      </c>
      <c r="AT14" s="53">
        <v>36161</v>
      </c>
      <c r="AU14" t="s">
        <v>235</v>
      </c>
      <c r="AV14" t="s">
        <v>236</v>
      </c>
      <c r="AW14" t="s">
        <v>14</v>
      </c>
      <c r="AX14" s="53">
        <v>44249</v>
      </c>
      <c r="AY14" t="s">
        <v>123</v>
      </c>
      <c r="AZ14" t="s">
        <v>34</v>
      </c>
      <c r="BA14" t="s">
        <v>35</v>
      </c>
      <c r="BB14" t="s">
        <v>233</v>
      </c>
      <c r="BC14" t="s">
        <v>120</v>
      </c>
      <c r="BD14" t="s">
        <v>124</v>
      </c>
      <c r="BE14" t="s">
        <v>120</v>
      </c>
    </row>
    <row r="15" spans="1:57" hidden="1" x14ac:dyDescent="0.3">
      <c r="A15" s="55">
        <v>44515</v>
      </c>
      <c r="B15" t="s">
        <v>1</v>
      </c>
      <c r="C15" t="s">
        <v>30</v>
      </c>
      <c r="D15" t="s">
        <v>31</v>
      </c>
      <c r="E15">
        <v>6</v>
      </c>
      <c r="F15" t="s">
        <v>34</v>
      </c>
      <c r="G15" t="s">
        <v>35</v>
      </c>
      <c r="H15" t="s">
        <v>116</v>
      </c>
      <c r="I15" t="s">
        <v>68</v>
      </c>
      <c r="J15" s="55">
        <v>44514</v>
      </c>
      <c r="K15" s="55">
        <v>44515</v>
      </c>
      <c r="L15">
        <v>4</v>
      </c>
      <c r="M15" t="s">
        <v>117</v>
      </c>
      <c r="N15">
        <v>0</v>
      </c>
      <c r="O15">
        <v>12696680</v>
      </c>
      <c r="P15" t="s">
        <v>118</v>
      </c>
      <c r="Q15">
        <v>4227576</v>
      </c>
      <c r="R15">
        <v>0</v>
      </c>
      <c r="S15">
        <v>6.1789490609999997E-3</v>
      </c>
      <c r="T15" s="19">
        <v>-297441.78000000003</v>
      </c>
      <c r="U15" s="19">
        <v>132941.59</v>
      </c>
      <c r="V15" s="19">
        <f t="shared" si="0"/>
        <v>430383.37</v>
      </c>
      <c r="W15">
        <v>0</v>
      </c>
      <c r="X15">
        <v>430192.54</v>
      </c>
      <c r="Y15">
        <v>430192.54</v>
      </c>
      <c r="Z15">
        <v>190.82999999995801</v>
      </c>
      <c r="AA15">
        <v>132750.76</v>
      </c>
      <c r="AB15">
        <v>0.14375058944999999</v>
      </c>
      <c r="AC15">
        <v>0</v>
      </c>
      <c r="AD15" s="55">
        <v>44516.208657407406</v>
      </c>
      <c r="AE15" s="55">
        <v>44516.336430868054</v>
      </c>
      <c r="AF15">
        <v>4227576</v>
      </c>
      <c r="AG15" t="s">
        <v>156</v>
      </c>
      <c r="AH15" t="s">
        <v>120</v>
      </c>
      <c r="AI15" t="s">
        <v>120</v>
      </c>
      <c r="AJ15">
        <v>0</v>
      </c>
      <c r="AK15" s="55">
        <v>44516.093807870369</v>
      </c>
      <c r="AL15" s="55">
        <v>44516.250243055554</v>
      </c>
      <c r="AM15" t="s">
        <v>1</v>
      </c>
      <c r="AN15" t="s">
        <v>157</v>
      </c>
      <c r="AO15" t="s">
        <v>30</v>
      </c>
      <c r="AP15" t="s">
        <v>31</v>
      </c>
      <c r="AQ15">
        <v>6</v>
      </c>
      <c r="AR15" t="s">
        <v>158</v>
      </c>
      <c r="AS15" t="s">
        <v>156</v>
      </c>
      <c r="AT15" s="53">
        <v>36161</v>
      </c>
      <c r="AU15" t="s">
        <v>238</v>
      </c>
      <c r="AV15" t="s">
        <v>239</v>
      </c>
      <c r="AW15" t="s">
        <v>1</v>
      </c>
      <c r="AX15" s="53">
        <v>44249</v>
      </c>
      <c r="AY15" t="s">
        <v>123</v>
      </c>
      <c r="AZ15" t="s">
        <v>34</v>
      </c>
      <c r="BA15" t="s">
        <v>35</v>
      </c>
      <c r="BB15" t="s">
        <v>233</v>
      </c>
      <c r="BC15" t="s">
        <v>120</v>
      </c>
      <c r="BD15" t="s">
        <v>124</v>
      </c>
      <c r="BE15" t="s">
        <v>120</v>
      </c>
    </row>
    <row r="16" spans="1:57" hidden="1" x14ac:dyDescent="0.3">
      <c r="A16" s="55">
        <v>44515</v>
      </c>
      <c r="B16" t="s">
        <v>8</v>
      </c>
      <c r="C16" t="s">
        <v>30</v>
      </c>
      <c r="D16" t="s">
        <v>31</v>
      </c>
      <c r="E16">
        <v>6</v>
      </c>
      <c r="F16" t="s">
        <v>34</v>
      </c>
      <c r="G16" t="s">
        <v>35</v>
      </c>
      <c r="H16" t="s">
        <v>116</v>
      </c>
      <c r="I16" t="s">
        <v>68</v>
      </c>
      <c r="J16" s="55">
        <v>44514</v>
      </c>
      <c r="K16" s="55">
        <v>44515</v>
      </c>
      <c r="L16">
        <v>4</v>
      </c>
      <c r="M16" t="s">
        <v>117</v>
      </c>
      <c r="N16">
        <v>0</v>
      </c>
      <c r="O16">
        <v>12696680</v>
      </c>
      <c r="P16" t="s">
        <v>118</v>
      </c>
      <c r="Q16">
        <v>4227604</v>
      </c>
      <c r="R16">
        <v>0</v>
      </c>
      <c r="S16">
        <v>0.92133906816</v>
      </c>
      <c r="T16" s="19">
        <v>13940305.380000001</v>
      </c>
      <c r="U16" s="19">
        <v>19712995.109999999</v>
      </c>
      <c r="V16" s="19">
        <f t="shared" si="0"/>
        <v>5772689.7299999986</v>
      </c>
      <c r="W16">
        <v>0</v>
      </c>
      <c r="X16">
        <v>5854073.9400000004</v>
      </c>
      <c r="Y16">
        <v>5854073.9400000004</v>
      </c>
      <c r="Z16">
        <v>-81384.210000001796</v>
      </c>
      <c r="AA16">
        <v>19794379.32</v>
      </c>
      <c r="AB16">
        <v>-0.41114807736199999</v>
      </c>
      <c r="AC16">
        <v>0</v>
      </c>
      <c r="AD16" s="55">
        <v>44516.208657407406</v>
      </c>
      <c r="AE16" s="55">
        <v>44516.336430868054</v>
      </c>
      <c r="AF16">
        <v>4227604</v>
      </c>
      <c r="AG16" t="s">
        <v>159</v>
      </c>
      <c r="AH16" t="s">
        <v>120</v>
      </c>
      <c r="AI16" t="s">
        <v>120</v>
      </c>
      <c r="AJ16">
        <v>0</v>
      </c>
      <c r="AK16" s="55">
        <v>44516.093807870369</v>
      </c>
      <c r="AL16" s="55">
        <v>44516.250243055554</v>
      </c>
      <c r="AM16" t="s">
        <v>8</v>
      </c>
      <c r="AN16" t="s">
        <v>160</v>
      </c>
      <c r="AO16" t="s">
        <v>30</v>
      </c>
      <c r="AP16" t="s">
        <v>31</v>
      </c>
      <c r="AQ16">
        <v>6</v>
      </c>
      <c r="AR16" t="s">
        <v>161</v>
      </c>
      <c r="AS16" t="s">
        <v>159</v>
      </c>
      <c r="AT16" s="53">
        <v>36161</v>
      </c>
      <c r="AU16" t="s">
        <v>240</v>
      </c>
      <c r="AV16" t="s">
        <v>161</v>
      </c>
      <c r="AW16" t="s">
        <v>8</v>
      </c>
      <c r="AX16" s="53">
        <v>44249</v>
      </c>
      <c r="AY16" t="s">
        <v>123</v>
      </c>
      <c r="AZ16" t="s">
        <v>34</v>
      </c>
      <c r="BA16" t="s">
        <v>35</v>
      </c>
      <c r="BB16" t="s">
        <v>233</v>
      </c>
      <c r="BC16" t="s">
        <v>120</v>
      </c>
      <c r="BD16" t="s">
        <v>124</v>
      </c>
      <c r="BE16" t="s">
        <v>120</v>
      </c>
    </row>
    <row r="17" spans="1:57" hidden="1" x14ac:dyDescent="0.3">
      <c r="A17" s="55">
        <v>44515</v>
      </c>
      <c r="B17" t="s">
        <v>4</v>
      </c>
      <c r="C17" t="s">
        <v>30</v>
      </c>
      <c r="D17" t="s">
        <v>31</v>
      </c>
      <c r="E17">
        <v>6</v>
      </c>
      <c r="F17" t="s">
        <v>34</v>
      </c>
      <c r="G17" t="s">
        <v>35</v>
      </c>
      <c r="H17" t="s">
        <v>116</v>
      </c>
      <c r="I17" t="s">
        <v>68</v>
      </c>
      <c r="J17" s="55">
        <v>44514</v>
      </c>
      <c r="K17" s="55">
        <v>44515</v>
      </c>
      <c r="L17">
        <v>4</v>
      </c>
      <c r="M17" t="s">
        <v>117</v>
      </c>
      <c r="N17">
        <v>0</v>
      </c>
      <c r="O17">
        <v>12696680</v>
      </c>
      <c r="P17" t="s">
        <v>118</v>
      </c>
      <c r="Q17">
        <v>4229184</v>
      </c>
      <c r="R17">
        <v>0</v>
      </c>
      <c r="S17">
        <v>-0.72909488409800005</v>
      </c>
      <c r="T17" s="19">
        <v>-14329453.310000001</v>
      </c>
      <c r="U17" s="19">
        <v>-15569751.75</v>
      </c>
      <c r="V17" s="19">
        <f t="shared" si="0"/>
        <v>-1240298.4399999995</v>
      </c>
      <c r="W17">
        <v>0</v>
      </c>
      <c r="X17">
        <v>-1334682.94</v>
      </c>
      <c r="Y17">
        <v>-1334682.94</v>
      </c>
      <c r="Z17">
        <v>94384.500000000495</v>
      </c>
      <c r="AA17">
        <v>-15664136.25</v>
      </c>
      <c r="AB17">
        <v>-0.60255157701399997</v>
      </c>
      <c r="AC17">
        <v>0</v>
      </c>
      <c r="AD17" s="55">
        <v>44516.208657407406</v>
      </c>
      <c r="AE17" s="55">
        <v>44516.336430868054</v>
      </c>
      <c r="AF17">
        <v>4229184</v>
      </c>
      <c r="AG17" t="s">
        <v>162</v>
      </c>
      <c r="AH17" t="s">
        <v>120</v>
      </c>
      <c r="AI17" t="s">
        <v>120</v>
      </c>
      <c r="AJ17">
        <v>0</v>
      </c>
      <c r="AK17" s="55">
        <v>44516.093807870369</v>
      </c>
      <c r="AL17" s="55">
        <v>44516.250243055554</v>
      </c>
      <c r="AM17" t="s">
        <v>4</v>
      </c>
      <c r="AN17" t="s">
        <v>163</v>
      </c>
      <c r="AO17" t="s">
        <v>30</v>
      </c>
      <c r="AP17" t="s">
        <v>31</v>
      </c>
      <c r="AQ17">
        <v>6</v>
      </c>
      <c r="AR17" t="s">
        <v>164</v>
      </c>
      <c r="AS17" t="s">
        <v>162</v>
      </c>
      <c r="AT17" s="53">
        <v>36161</v>
      </c>
      <c r="AU17" t="s">
        <v>234</v>
      </c>
      <c r="AV17" t="s">
        <v>164</v>
      </c>
      <c r="AW17" t="s">
        <v>4</v>
      </c>
      <c r="AX17" s="53">
        <v>44249</v>
      </c>
      <c r="AY17" t="s">
        <v>123</v>
      </c>
      <c r="AZ17" t="s">
        <v>34</v>
      </c>
      <c r="BA17" t="s">
        <v>35</v>
      </c>
      <c r="BB17" t="s">
        <v>233</v>
      </c>
      <c r="BC17" t="s">
        <v>120</v>
      </c>
      <c r="BD17" t="s">
        <v>124</v>
      </c>
      <c r="BE17" t="s">
        <v>120</v>
      </c>
    </row>
    <row r="18" spans="1:57" hidden="1" x14ac:dyDescent="0.3">
      <c r="A18" s="55">
        <v>44515</v>
      </c>
      <c r="B18" t="s">
        <v>5</v>
      </c>
      <c r="C18" t="s">
        <v>30</v>
      </c>
      <c r="D18" t="s">
        <v>31</v>
      </c>
      <c r="E18">
        <v>6</v>
      </c>
      <c r="F18" t="s">
        <v>34</v>
      </c>
      <c r="G18" t="s">
        <v>35</v>
      </c>
      <c r="H18" t="s">
        <v>116</v>
      </c>
      <c r="I18" t="s">
        <v>68</v>
      </c>
      <c r="J18" s="55">
        <v>44514</v>
      </c>
      <c r="K18" s="55">
        <v>44515</v>
      </c>
      <c r="L18">
        <v>4</v>
      </c>
      <c r="M18" t="s">
        <v>117</v>
      </c>
      <c r="N18">
        <v>0</v>
      </c>
      <c r="O18">
        <v>12696680</v>
      </c>
      <c r="P18" t="s">
        <v>118</v>
      </c>
      <c r="Q18">
        <v>4229586</v>
      </c>
      <c r="R18">
        <v>0</v>
      </c>
      <c r="S18">
        <v>0.18957871845800001</v>
      </c>
      <c r="T18" s="19">
        <v>1594885.35</v>
      </c>
      <c r="U18" s="19">
        <v>4068149.37</v>
      </c>
      <c r="V18" s="19">
        <f t="shared" si="0"/>
        <v>2473264.02</v>
      </c>
      <c r="W18">
        <v>0</v>
      </c>
      <c r="X18">
        <v>2478091.9</v>
      </c>
      <c r="Y18">
        <v>2478091.9</v>
      </c>
      <c r="Z18">
        <v>-4827.8799999998901</v>
      </c>
      <c r="AA18">
        <v>4072977.25</v>
      </c>
      <c r="AB18">
        <v>-0.118534420982</v>
      </c>
      <c r="AC18">
        <v>0</v>
      </c>
      <c r="AD18" s="55">
        <v>44516.208657407406</v>
      </c>
      <c r="AE18" s="55">
        <v>44516.336430868054</v>
      </c>
      <c r="AF18">
        <v>4229586</v>
      </c>
      <c r="AG18" t="s">
        <v>165</v>
      </c>
      <c r="AH18" t="s">
        <v>120</v>
      </c>
      <c r="AI18" t="s">
        <v>120</v>
      </c>
      <c r="AJ18">
        <v>0</v>
      </c>
      <c r="AK18" s="55">
        <v>44516.093807870369</v>
      </c>
      <c r="AL18" s="55">
        <v>44516.250243055554</v>
      </c>
      <c r="AM18" t="s">
        <v>5</v>
      </c>
      <c r="AN18" t="s">
        <v>166</v>
      </c>
      <c r="AO18" t="s">
        <v>30</v>
      </c>
      <c r="AP18" t="s">
        <v>31</v>
      </c>
      <c r="AQ18">
        <v>6</v>
      </c>
      <c r="AR18" t="s">
        <v>167</v>
      </c>
      <c r="AS18" t="s">
        <v>165</v>
      </c>
      <c r="AT18" s="53">
        <v>36161</v>
      </c>
      <c r="AU18" t="s">
        <v>241</v>
      </c>
      <c r="AV18" t="s">
        <v>167</v>
      </c>
      <c r="AW18" t="s">
        <v>5</v>
      </c>
      <c r="AX18" s="53">
        <v>44249</v>
      </c>
      <c r="AY18" t="s">
        <v>123</v>
      </c>
      <c r="AZ18" t="s">
        <v>34</v>
      </c>
      <c r="BA18" t="s">
        <v>35</v>
      </c>
      <c r="BB18" t="s">
        <v>233</v>
      </c>
      <c r="BC18" t="s">
        <v>120</v>
      </c>
      <c r="BD18" t="s">
        <v>124</v>
      </c>
      <c r="BE18" t="s">
        <v>120</v>
      </c>
    </row>
    <row r="19" spans="1:57" hidden="1" x14ac:dyDescent="0.3">
      <c r="A19" s="55">
        <v>44515</v>
      </c>
      <c r="B19" t="s">
        <v>6</v>
      </c>
      <c r="C19" t="s">
        <v>30</v>
      </c>
      <c r="D19" t="s">
        <v>31</v>
      </c>
      <c r="E19">
        <v>6</v>
      </c>
      <c r="F19" t="s">
        <v>34</v>
      </c>
      <c r="G19" t="s">
        <v>35</v>
      </c>
      <c r="H19" t="s">
        <v>116</v>
      </c>
      <c r="I19" t="s">
        <v>68</v>
      </c>
      <c r="J19" s="55">
        <v>44514</v>
      </c>
      <c r="K19" s="55">
        <v>44515</v>
      </c>
      <c r="L19">
        <v>4</v>
      </c>
      <c r="M19" t="s">
        <v>117</v>
      </c>
      <c r="N19">
        <v>0</v>
      </c>
      <c r="O19">
        <v>12696680</v>
      </c>
      <c r="P19" t="s">
        <v>118</v>
      </c>
      <c r="Q19">
        <v>4440673</v>
      </c>
      <c r="R19">
        <v>0</v>
      </c>
      <c r="S19">
        <v>0.91628089119099998</v>
      </c>
      <c r="T19" s="19">
        <v>22008811.07</v>
      </c>
      <c r="U19" s="19">
        <v>19616770.52</v>
      </c>
      <c r="V19" s="19">
        <f t="shared" si="0"/>
        <v>-2392040.5500000007</v>
      </c>
      <c r="W19">
        <v>0</v>
      </c>
      <c r="X19">
        <v>-2323103.44</v>
      </c>
      <c r="Y19">
        <v>-2323103.44</v>
      </c>
      <c r="Z19">
        <v>-68937.110000000801</v>
      </c>
      <c r="AA19">
        <v>19685707.629999999</v>
      </c>
      <c r="AB19">
        <v>-0.35018863073500001</v>
      </c>
      <c r="AC19">
        <v>0</v>
      </c>
      <c r="AD19" s="55">
        <v>44516.208657407406</v>
      </c>
      <c r="AE19" s="55">
        <v>44516.336430868054</v>
      </c>
      <c r="AF19">
        <v>4440673</v>
      </c>
      <c r="AG19" t="s">
        <v>168</v>
      </c>
      <c r="AH19" t="s">
        <v>120</v>
      </c>
      <c r="AI19" t="s">
        <v>120</v>
      </c>
      <c r="AJ19">
        <v>0</v>
      </c>
      <c r="AK19" s="55">
        <v>44516.093807870369</v>
      </c>
      <c r="AL19" s="55">
        <v>44516.250243055554</v>
      </c>
      <c r="AM19" t="s">
        <v>6</v>
      </c>
      <c r="AN19" t="s">
        <v>169</v>
      </c>
      <c r="AO19" t="s">
        <v>30</v>
      </c>
      <c r="AP19" t="s">
        <v>31</v>
      </c>
      <c r="AQ19">
        <v>6</v>
      </c>
      <c r="AR19" t="s">
        <v>170</v>
      </c>
      <c r="AS19" t="s">
        <v>168</v>
      </c>
      <c r="AT19" s="53">
        <v>36161</v>
      </c>
      <c r="AU19" t="s">
        <v>242</v>
      </c>
      <c r="AV19" t="s">
        <v>170</v>
      </c>
      <c r="AW19" t="s">
        <v>6</v>
      </c>
      <c r="AX19" s="53">
        <v>44249</v>
      </c>
      <c r="AY19" t="s">
        <v>123</v>
      </c>
      <c r="AZ19" t="s">
        <v>34</v>
      </c>
      <c r="BA19" t="s">
        <v>35</v>
      </c>
      <c r="BB19" t="s">
        <v>233</v>
      </c>
      <c r="BC19" t="s">
        <v>120</v>
      </c>
      <c r="BD19" t="s">
        <v>124</v>
      </c>
      <c r="BE19" t="s">
        <v>120</v>
      </c>
    </row>
    <row r="20" spans="1:57" hidden="1" x14ac:dyDescent="0.3">
      <c r="A20" s="55">
        <v>44515</v>
      </c>
      <c r="B20" t="s">
        <v>8</v>
      </c>
      <c r="C20" t="s">
        <v>179</v>
      </c>
      <c r="D20" t="s">
        <v>180</v>
      </c>
      <c r="E20">
        <v>3</v>
      </c>
      <c r="F20" t="s">
        <v>34</v>
      </c>
      <c r="G20" t="s">
        <v>35</v>
      </c>
      <c r="H20" t="s">
        <v>116</v>
      </c>
      <c r="I20" t="s">
        <v>68</v>
      </c>
      <c r="J20" s="55">
        <v>44514</v>
      </c>
      <c r="K20" s="55">
        <v>44515</v>
      </c>
      <c r="L20">
        <v>4</v>
      </c>
      <c r="M20" t="s">
        <v>117</v>
      </c>
      <c r="N20">
        <v>0</v>
      </c>
      <c r="O20">
        <v>12696680</v>
      </c>
      <c r="P20" t="s">
        <v>118</v>
      </c>
      <c r="Q20">
        <v>4785399</v>
      </c>
      <c r="R20">
        <v>0</v>
      </c>
      <c r="S20">
        <v>20.488926798594001</v>
      </c>
      <c r="T20" s="19">
        <v>440191459.28656203</v>
      </c>
      <c r="U20" s="19">
        <v>439994503.52270198</v>
      </c>
      <c r="V20" s="19">
        <f t="shared" si="0"/>
        <v>-196955.76386004686</v>
      </c>
      <c r="W20">
        <v>0</v>
      </c>
      <c r="X20">
        <v>0</v>
      </c>
      <c r="Y20">
        <v>0</v>
      </c>
      <c r="Z20">
        <v>-196955.76386004701</v>
      </c>
      <c r="AA20">
        <v>440191459.28656203</v>
      </c>
      <c r="AB20">
        <v>-4.4743204282000001E-2</v>
      </c>
      <c r="AC20">
        <v>0.36791758646099998</v>
      </c>
      <c r="AD20" s="55">
        <v>44516.208657407406</v>
      </c>
      <c r="AE20" s="55">
        <v>44516.336430868054</v>
      </c>
      <c r="AF20">
        <v>4785399</v>
      </c>
      <c r="AG20" t="s">
        <v>176</v>
      </c>
      <c r="AH20" t="s">
        <v>177</v>
      </c>
      <c r="AI20" s="55">
        <v>44539</v>
      </c>
      <c r="AJ20" t="s">
        <v>120</v>
      </c>
      <c r="AK20" s="55">
        <v>44516.093807870369</v>
      </c>
      <c r="AL20" s="55">
        <v>44516.250243055554</v>
      </c>
      <c r="AM20" t="s">
        <v>8</v>
      </c>
      <c r="AN20" t="s">
        <v>178</v>
      </c>
      <c r="AO20" t="s">
        <v>179</v>
      </c>
      <c r="AP20" t="s">
        <v>180</v>
      </c>
      <c r="AQ20">
        <v>3</v>
      </c>
      <c r="AR20" t="s">
        <v>161</v>
      </c>
      <c r="AS20" t="s">
        <v>176</v>
      </c>
      <c r="AT20" s="53">
        <v>36161</v>
      </c>
      <c r="AU20" t="s">
        <v>240</v>
      </c>
      <c r="AV20" t="s">
        <v>161</v>
      </c>
      <c r="AW20" t="s">
        <v>8</v>
      </c>
      <c r="AX20" s="53">
        <v>44249</v>
      </c>
      <c r="AY20" t="s">
        <v>123</v>
      </c>
      <c r="AZ20" t="s">
        <v>34</v>
      </c>
      <c r="BA20" t="s">
        <v>35</v>
      </c>
      <c r="BB20" t="s">
        <v>233</v>
      </c>
      <c r="BC20" t="s">
        <v>120</v>
      </c>
      <c r="BD20" t="s">
        <v>124</v>
      </c>
      <c r="BE20" t="s">
        <v>120</v>
      </c>
    </row>
    <row r="21" spans="1:57" hidden="1" x14ac:dyDescent="0.3">
      <c r="A21" s="55">
        <v>44515</v>
      </c>
      <c r="B21" t="s">
        <v>8</v>
      </c>
      <c r="C21" t="s">
        <v>183</v>
      </c>
      <c r="D21" t="s">
        <v>184</v>
      </c>
      <c r="E21" t="s">
        <v>120</v>
      </c>
      <c r="F21" t="s">
        <v>34</v>
      </c>
      <c r="G21" t="s">
        <v>35</v>
      </c>
      <c r="H21" t="s">
        <v>116</v>
      </c>
      <c r="I21" t="s">
        <v>68</v>
      </c>
      <c r="J21" s="55">
        <v>44514</v>
      </c>
      <c r="K21" s="55">
        <v>44515</v>
      </c>
      <c r="L21">
        <v>4</v>
      </c>
      <c r="M21" t="s">
        <v>117</v>
      </c>
      <c r="N21">
        <v>0</v>
      </c>
      <c r="O21">
        <v>12696680</v>
      </c>
      <c r="P21" t="s">
        <v>118</v>
      </c>
      <c r="Q21">
        <v>4785401</v>
      </c>
      <c r="R21">
        <v>0</v>
      </c>
      <c r="S21">
        <v>-20.488202176556999</v>
      </c>
      <c r="T21" s="19">
        <v>-435444767.55656201</v>
      </c>
      <c r="U21" s="19">
        <v>-438433940.74270201</v>
      </c>
      <c r="V21" s="19">
        <f t="shared" si="0"/>
        <v>-2989173.1861400008</v>
      </c>
      <c r="W21">
        <v>0</v>
      </c>
      <c r="X21">
        <v>-4731123.6900000004</v>
      </c>
      <c r="Y21">
        <v>-4731123.6900000004</v>
      </c>
      <c r="Z21">
        <v>1741950.5038600001</v>
      </c>
      <c r="AA21">
        <v>-440175891.246562</v>
      </c>
      <c r="AB21">
        <v>-0.39573964374300002</v>
      </c>
      <c r="AC21">
        <v>0</v>
      </c>
      <c r="AD21" s="55">
        <v>44516.208657407406</v>
      </c>
      <c r="AE21" s="55">
        <v>44516.336430868054</v>
      </c>
      <c r="AF21">
        <v>4785401</v>
      </c>
      <c r="AG21" t="s">
        <v>181</v>
      </c>
      <c r="AH21" t="s">
        <v>120</v>
      </c>
      <c r="AI21" t="s">
        <v>120</v>
      </c>
      <c r="AJ21" t="s">
        <v>120</v>
      </c>
      <c r="AK21" s="55">
        <v>44516.093807870369</v>
      </c>
      <c r="AL21" s="55">
        <v>44516.250243055554</v>
      </c>
      <c r="AM21" t="s">
        <v>8</v>
      </c>
      <c r="AN21" t="s">
        <v>182</v>
      </c>
      <c r="AO21" t="s">
        <v>183</v>
      </c>
      <c r="AP21" t="s">
        <v>184</v>
      </c>
      <c r="AQ21" t="s">
        <v>120</v>
      </c>
      <c r="AR21" t="s">
        <v>161</v>
      </c>
      <c r="AS21" t="s">
        <v>181</v>
      </c>
      <c r="AT21" s="53">
        <v>36161</v>
      </c>
      <c r="AU21" t="s">
        <v>240</v>
      </c>
      <c r="AV21" t="s">
        <v>161</v>
      </c>
      <c r="AW21" t="s">
        <v>8</v>
      </c>
      <c r="AX21" s="53">
        <v>44249</v>
      </c>
      <c r="AY21" t="s">
        <v>123</v>
      </c>
      <c r="AZ21" t="s">
        <v>34</v>
      </c>
      <c r="BA21" t="s">
        <v>35</v>
      </c>
      <c r="BB21" t="s">
        <v>233</v>
      </c>
      <c r="BC21" t="s">
        <v>120</v>
      </c>
      <c r="BD21" t="s">
        <v>124</v>
      </c>
      <c r="BE21" t="s">
        <v>120</v>
      </c>
    </row>
    <row r="22" spans="1:57" hidden="1" x14ac:dyDescent="0.3">
      <c r="A22" s="55">
        <v>44515</v>
      </c>
      <c r="B22" t="s">
        <v>14</v>
      </c>
      <c r="C22" t="s">
        <v>128</v>
      </c>
      <c r="D22" t="s">
        <v>173</v>
      </c>
      <c r="E22">
        <v>6</v>
      </c>
      <c r="F22" t="s">
        <v>34</v>
      </c>
      <c r="G22" t="s">
        <v>35</v>
      </c>
      <c r="H22" t="s">
        <v>116</v>
      </c>
      <c r="I22" t="s">
        <v>68</v>
      </c>
      <c r="J22" s="55">
        <v>44514</v>
      </c>
      <c r="K22" s="55">
        <v>44515</v>
      </c>
      <c r="L22">
        <v>4</v>
      </c>
      <c r="M22" t="s">
        <v>117</v>
      </c>
      <c r="N22">
        <v>0</v>
      </c>
      <c r="O22">
        <v>12696680</v>
      </c>
      <c r="P22" t="s">
        <v>118</v>
      </c>
      <c r="Q22">
        <v>4787463</v>
      </c>
      <c r="R22">
        <v>0</v>
      </c>
      <c r="S22">
        <v>9.3083774948999998E-2</v>
      </c>
      <c r="T22" s="19">
        <v>1999845.24</v>
      </c>
      <c r="U22" s="19">
        <v>1999863.1</v>
      </c>
      <c r="V22" s="19">
        <f t="shared" si="0"/>
        <v>17.860000000102445</v>
      </c>
      <c r="W22">
        <v>0</v>
      </c>
      <c r="X22">
        <v>0</v>
      </c>
      <c r="Y22">
        <v>0</v>
      </c>
      <c r="Z22">
        <v>17.860000000102001</v>
      </c>
      <c r="AA22">
        <v>1999845.24</v>
      </c>
      <c r="AB22">
        <v>8.9306910600000003E-4</v>
      </c>
      <c r="AC22">
        <v>8.9306910600000003E-4</v>
      </c>
      <c r="AD22" s="55">
        <v>44516.208657407406</v>
      </c>
      <c r="AE22" s="55">
        <v>44516.336430868054</v>
      </c>
      <c r="AF22">
        <v>4787463</v>
      </c>
      <c r="AG22" t="s">
        <v>171</v>
      </c>
      <c r="AH22" t="s">
        <v>172</v>
      </c>
      <c r="AI22" s="55">
        <v>44539</v>
      </c>
      <c r="AJ22">
        <v>0</v>
      </c>
      <c r="AK22" s="55">
        <v>44516.151250000003</v>
      </c>
      <c r="AL22" s="55">
        <v>44516.250254629631</v>
      </c>
      <c r="AM22" t="s">
        <v>14</v>
      </c>
      <c r="AN22" t="s">
        <v>185</v>
      </c>
      <c r="AO22" t="s">
        <v>128</v>
      </c>
      <c r="AP22" t="s">
        <v>173</v>
      </c>
      <c r="AQ22">
        <v>6</v>
      </c>
      <c r="AR22" t="s">
        <v>129</v>
      </c>
      <c r="AS22" t="s">
        <v>171</v>
      </c>
      <c r="AT22" s="53">
        <v>36161</v>
      </c>
      <c r="AU22" t="s">
        <v>235</v>
      </c>
      <c r="AV22" t="s">
        <v>236</v>
      </c>
      <c r="AW22" t="s">
        <v>14</v>
      </c>
      <c r="AX22" s="53">
        <v>44249</v>
      </c>
      <c r="AY22" t="s">
        <v>123</v>
      </c>
      <c r="AZ22" t="s">
        <v>34</v>
      </c>
      <c r="BA22" t="s">
        <v>35</v>
      </c>
      <c r="BB22" t="s">
        <v>233</v>
      </c>
      <c r="BC22" t="s">
        <v>120</v>
      </c>
      <c r="BD22" t="s">
        <v>124</v>
      </c>
      <c r="BE22" t="s">
        <v>120</v>
      </c>
    </row>
    <row r="23" spans="1:57" hidden="1" x14ac:dyDescent="0.3">
      <c r="A23" s="55">
        <v>44515</v>
      </c>
      <c r="B23" t="s">
        <v>14</v>
      </c>
      <c r="C23" t="s">
        <v>179</v>
      </c>
      <c r="D23" t="s">
        <v>180</v>
      </c>
      <c r="E23">
        <v>3</v>
      </c>
      <c r="F23" t="s">
        <v>34</v>
      </c>
      <c r="G23" t="s">
        <v>35</v>
      </c>
      <c r="H23" t="s">
        <v>116</v>
      </c>
      <c r="I23" t="s">
        <v>68</v>
      </c>
      <c r="J23" s="55">
        <v>44514</v>
      </c>
      <c r="K23" s="55">
        <v>44515</v>
      </c>
      <c r="L23">
        <v>4</v>
      </c>
      <c r="M23" t="s">
        <v>117</v>
      </c>
      <c r="N23">
        <v>0</v>
      </c>
      <c r="O23">
        <v>12696680</v>
      </c>
      <c r="P23" t="s">
        <v>118</v>
      </c>
      <c r="Q23">
        <v>4788420</v>
      </c>
      <c r="R23">
        <v>0</v>
      </c>
      <c r="S23">
        <v>-4.7193476846599998</v>
      </c>
      <c r="T23" s="19">
        <v>-101392160</v>
      </c>
      <c r="U23" s="19">
        <v>-100957600</v>
      </c>
      <c r="V23" s="19">
        <f t="shared" si="0"/>
        <v>434560</v>
      </c>
      <c r="W23">
        <v>0</v>
      </c>
      <c r="X23">
        <v>0</v>
      </c>
      <c r="Y23">
        <v>0</v>
      </c>
      <c r="Z23">
        <v>434560</v>
      </c>
      <c r="AA23">
        <v>-101392160</v>
      </c>
      <c r="AB23">
        <v>-0.42859329557600001</v>
      </c>
      <c r="AC23">
        <v>-0.42859329557600001</v>
      </c>
      <c r="AD23" s="55">
        <v>44516.208657407406</v>
      </c>
      <c r="AE23" s="55">
        <v>44516.336430868054</v>
      </c>
      <c r="AF23">
        <v>4788420</v>
      </c>
      <c r="AG23" t="s">
        <v>186</v>
      </c>
      <c r="AH23" t="s">
        <v>187</v>
      </c>
      <c r="AI23" s="55">
        <v>44546</v>
      </c>
      <c r="AJ23" t="s">
        <v>120</v>
      </c>
      <c r="AK23" s="55">
        <v>44516.093807870369</v>
      </c>
      <c r="AL23" s="55">
        <v>44516.250243055554</v>
      </c>
      <c r="AM23" t="s">
        <v>14</v>
      </c>
      <c r="AN23" t="s">
        <v>188</v>
      </c>
      <c r="AO23" t="s">
        <v>179</v>
      </c>
      <c r="AP23" t="s">
        <v>180</v>
      </c>
      <c r="AQ23">
        <v>3</v>
      </c>
      <c r="AR23" t="s">
        <v>129</v>
      </c>
      <c r="AS23" t="s">
        <v>186</v>
      </c>
      <c r="AT23" s="53">
        <v>36161</v>
      </c>
      <c r="AU23" t="s">
        <v>235</v>
      </c>
      <c r="AV23" t="s">
        <v>236</v>
      </c>
      <c r="AW23" t="s">
        <v>14</v>
      </c>
      <c r="AX23" s="53">
        <v>44249</v>
      </c>
      <c r="AY23" t="s">
        <v>123</v>
      </c>
      <c r="AZ23" t="s">
        <v>34</v>
      </c>
      <c r="BA23" t="s">
        <v>35</v>
      </c>
      <c r="BB23" t="s">
        <v>233</v>
      </c>
      <c r="BC23" t="s">
        <v>120</v>
      </c>
      <c r="BD23" t="s">
        <v>124</v>
      </c>
      <c r="BE23" t="s">
        <v>120</v>
      </c>
    </row>
    <row r="24" spans="1:57" hidden="1" x14ac:dyDescent="0.3">
      <c r="A24" s="55">
        <v>44515</v>
      </c>
      <c r="B24" t="s">
        <v>14</v>
      </c>
      <c r="C24" t="s">
        <v>183</v>
      </c>
      <c r="D24" t="s">
        <v>184</v>
      </c>
      <c r="E24" t="s">
        <v>120</v>
      </c>
      <c r="F24" t="s">
        <v>34</v>
      </c>
      <c r="G24" t="s">
        <v>35</v>
      </c>
      <c r="H24" t="s">
        <v>116</v>
      </c>
      <c r="I24" t="s">
        <v>68</v>
      </c>
      <c r="J24" s="55">
        <v>44514</v>
      </c>
      <c r="K24" s="55">
        <v>44515</v>
      </c>
      <c r="L24">
        <v>4</v>
      </c>
      <c r="M24" t="s">
        <v>117</v>
      </c>
      <c r="N24">
        <v>0</v>
      </c>
      <c r="O24">
        <v>12696680</v>
      </c>
      <c r="P24" t="s">
        <v>118</v>
      </c>
      <c r="Q24">
        <v>4788421</v>
      </c>
      <c r="R24">
        <v>0</v>
      </c>
      <c r="S24">
        <v>4.7193476846599998</v>
      </c>
      <c r="T24" s="19">
        <v>100251440</v>
      </c>
      <c r="U24" s="19">
        <v>101392160</v>
      </c>
      <c r="V24" s="19">
        <f t="shared" si="0"/>
        <v>1140720</v>
      </c>
      <c r="W24">
        <v>0</v>
      </c>
      <c r="X24">
        <v>1140720</v>
      </c>
      <c r="Y24">
        <v>1140720</v>
      </c>
      <c r="Z24">
        <v>0</v>
      </c>
      <c r="AA24">
        <v>101392160</v>
      </c>
      <c r="AB24">
        <v>0</v>
      </c>
      <c r="AC24">
        <v>0</v>
      </c>
      <c r="AD24" s="55">
        <v>44516.208657407406</v>
      </c>
      <c r="AE24" s="55">
        <v>44516.336430868054</v>
      </c>
      <c r="AF24">
        <v>4788421</v>
      </c>
      <c r="AG24" t="s">
        <v>189</v>
      </c>
      <c r="AH24" t="s">
        <v>120</v>
      </c>
      <c r="AI24" t="s">
        <v>120</v>
      </c>
      <c r="AJ24" t="s">
        <v>120</v>
      </c>
      <c r="AK24" s="55">
        <v>44516.093807870369</v>
      </c>
      <c r="AL24" s="55">
        <v>44516.250243055554</v>
      </c>
      <c r="AM24" t="s">
        <v>14</v>
      </c>
      <c r="AN24" t="s">
        <v>190</v>
      </c>
      <c r="AO24" t="s">
        <v>183</v>
      </c>
      <c r="AP24" t="s">
        <v>184</v>
      </c>
      <c r="AQ24" t="s">
        <v>120</v>
      </c>
      <c r="AR24" t="s">
        <v>129</v>
      </c>
      <c r="AS24" t="s">
        <v>189</v>
      </c>
      <c r="AT24" s="53">
        <v>36161</v>
      </c>
      <c r="AU24" t="s">
        <v>235</v>
      </c>
      <c r="AV24" t="s">
        <v>236</v>
      </c>
      <c r="AW24" t="s">
        <v>14</v>
      </c>
      <c r="AX24" s="53">
        <v>44249</v>
      </c>
      <c r="AY24" t="s">
        <v>123</v>
      </c>
      <c r="AZ24" t="s">
        <v>34</v>
      </c>
      <c r="BA24" t="s">
        <v>35</v>
      </c>
      <c r="BB24" t="s">
        <v>233</v>
      </c>
      <c r="BC24" t="s">
        <v>120</v>
      </c>
      <c r="BD24" t="s">
        <v>124</v>
      </c>
      <c r="BE24" t="s">
        <v>120</v>
      </c>
    </row>
    <row r="25" spans="1:57" hidden="1" x14ac:dyDescent="0.3">
      <c r="A25" s="55">
        <v>44515</v>
      </c>
      <c r="B25" t="s">
        <v>13</v>
      </c>
      <c r="C25" t="s">
        <v>179</v>
      </c>
      <c r="D25" t="s">
        <v>180</v>
      </c>
      <c r="E25">
        <v>3</v>
      </c>
      <c r="F25" t="s">
        <v>34</v>
      </c>
      <c r="G25" t="s">
        <v>35</v>
      </c>
      <c r="H25" t="s">
        <v>116</v>
      </c>
      <c r="I25" t="s">
        <v>68</v>
      </c>
      <c r="J25" s="55">
        <v>44514</v>
      </c>
      <c r="K25" s="55">
        <v>44515</v>
      </c>
      <c r="L25">
        <v>4</v>
      </c>
      <c r="M25" t="s">
        <v>117</v>
      </c>
      <c r="N25">
        <v>0</v>
      </c>
      <c r="O25">
        <v>12696680</v>
      </c>
      <c r="P25" t="s">
        <v>118</v>
      </c>
      <c r="Q25">
        <v>4789430</v>
      </c>
      <c r="R25">
        <v>0</v>
      </c>
      <c r="S25">
        <v>34.950653479570001</v>
      </c>
      <c r="T25" s="19">
        <v>750892387.35756302</v>
      </c>
      <c r="U25" s="19">
        <v>748056259.65764499</v>
      </c>
      <c r="V25" s="19">
        <f t="shared" si="0"/>
        <v>-2836127.6999180317</v>
      </c>
      <c r="W25">
        <v>0</v>
      </c>
      <c r="X25">
        <v>0</v>
      </c>
      <c r="Y25">
        <v>0</v>
      </c>
      <c r="Z25">
        <v>-2836127.6999180298</v>
      </c>
      <c r="AA25">
        <v>750892387.35756302</v>
      </c>
      <c r="AB25">
        <v>-0.37770095258199998</v>
      </c>
      <c r="AC25">
        <v>1.6031635761000002E-2</v>
      </c>
      <c r="AD25" s="55">
        <v>44516.208657407406</v>
      </c>
      <c r="AE25" s="55">
        <v>44516.336430868054</v>
      </c>
      <c r="AF25">
        <v>4789430</v>
      </c>
      <c r="AG25" t="s">
        <v>191</v>
      </c>
      <c r="AH25" t="s">
        <v>192</v>
      </c>
      <c r="AI25" s="55">
        <v>44547</v>
      </c>
      <c r="AJ25" t="s">
        <v>120</v>
      </c>
      <c r="AK25" s="55">
        <v>44516.093807870369</v>
      </c>
      <c r="AL25" s="55">
        <v>44516.250243055554</v>
      </c>
      <c r="AM25" t="s">
        <v>13</v>
      </c>
      <c r="AN25" t="s">
        <v>193</v>
      </c>
      <c r="AO25" t="s">
        <v>179</v>
      </c>
      <c r="AP25" t="s">
        <v>180</v>
      </c>
      <c r="AQ25">
        <v>3</v>
      </c>
      <c r="AR25" t="s">
        <v>122</v>
      </c>
      <c r="AS25" t="s">
        <v>191</v>
      </c>
      <c r="AT25" s="53">
        <v>36161</v>
      </c>
      <c r="AU25" t="s">
        <v>232</v>
      </c>
      <c r="AV25" t="s">
        <v>122</v>
      </c>
      <c r="AW25" t="s">
        <v>13</v>
      </c>
      <c r="AX25" s="53">
        <v>44249</v>
      </c>
      <c r="AY25" t="s">
        <v>123</v>
      </c>
      <c r="AZ25" t="s">
        <v>34</v>
      </c>
      <c r="BA25" t="s">
        <v>35</v>
      </c>
      <c r="BB25" t="s">
        <v>233</v>
      </c>
      <c r="BC25" t="s">
        <v>120</v>
      </c>
      <c r="BD25" t="s">
        <v>124</v>
      </c>
      <c r="BE25" t="s">
        <v>120</v>
      </c>
    </row>
    <row r="26" spans="1:57" hidden="1" x14ac:dyDescent="0.3">
      <c r="A26" s="55">
        <v>44515</v>
      </c>
      <c r="B26" t="s">
        <v>13</v>
      </c>
      <c r="C26" t="s">
        <v>183</v>
      </c>
      <c r="D26" t="s">
        <v>184</v>
      </c>
      <c r="E26" t="s">
        <v>120</v>
      </c>
      <c r="F26" t="s">
        <v>34</v>
      </c>
      <c r="G26" t="s">
        <v>35</v>
      </c>
      <c r="H26" t="s">
        <v>116</v>
      </c>
      <c r="I26" t="s">
        <v>68</v>
      </c>
      <c r="J26" s="55">
        <v>44514</v>
      </c>
      <c r="K26" s="55">
        <v>44515</v>
      </c>
      <c r="L26">
        <v>4</v>
      </c>
      <c r="M26" t="s">
        <v>117</v>
      </c>
      <c r="N26">
        <v>0</v>
      </c>
      <c r="O26">
        <v>12696680</v>
      </c>
      <c r="P26" t="s">
        <v>118</v>
      </c>
      <c r="Q26">
        <v>4789431</v>
      </c>
      <c r="R26">
        <v>0</v>
      </c>
      <c r="S26">
        <v>-34.950462002598002</v>
      </c>
      <c r="T26" s="19">
        <v>-745252671.29756296</v>
      </c>
      <c r="U26" s="19">
        <v>-748070930.91764498</v>
      </c>
      <c r="V26" s="19">
        <f t="shared" si="0"/>
        <v>-2818259.6200820208</v>
      </c>
      <c r="W26">
        <v>0</v>
      </c>
      <c r="X26">
        <v>-5635602.2999999998</v>
      </c>
      <c r="Y26">
        <v>-5635602.2999999998</v>
      </c>
      <c r="Z26">
        <v>2817342.67991798</v>
      </c>
      <c r="AA26">
        <v>-750888273.59756303</v>
      </c>
      <c r="AB26">
        <v>-0.37520131542599999</v>
      </c>
      <c r="AC26">
        <v>0</v>
      </c>
      <c r="AD26" s="55">
        <v>44516.208657407406</v>
      </c>
      <c r="AE26" s="55">
        <v>44516.336430868054</v>
      </c>
      <c r="AF26">
        <v>4789431</v>
      </c>
      <c r="AG26" t="s">
        <v>194</v>
      </c>
      <c r="AH26" t="s">
        <v>120</v>
      </c>
      <c r="AI26" t="s">
        <v>120</v>
      </c>
      <c r="AJ26" t="s">
        <v>120</v>
      </c>
      <c r="AK26" s="55">
        <v>44516.093807870369</v>
      </c>
      <c r="AL26" s="55">
        <v>44516.250243055554</v>
      </c>
      <c r="AM26" t="s">
        <v>13</v>
      </c>
      <c r="AN26" t="s">
        <v>195</v>
      </c>
      <c r="AO26" t="s">
        <v>183</v>
      </c>
      <c r="AP26" t="s">
        <v>184</v>
      </c>
      <c r="AQ26" t="s">
        <v>120</v>
      </c>
      <c r="AR26" t="s">
        <v>122</v>
      </c>
      <c r="AS26" t="s">
        <v>194</v>
      </c>
      <c r="AT26" s="53">
        <v>36161</v>
      </c>
      <c r="AU26" t="s">
        <v>232</v>
      </c>
      <c r="AV26" t="s">
        <v>122</v>
      </c>
      <c r="AW26" t="s">
        <v>13</v>
      </c>
      <c r="AX26" s="53">
        <v>44249</v>
      </c>
      <c r="AY26" t="s">
        <v>123</v>
      </c>
      <c r="AZ26" t="s">
        <v>34</v>
      </c>
      <c r="BA26" t="s">
        <v>35</v>
      </c>
      <c r="BB26" t="s">
        <v>233</v>
      </c>
      <c r="BC26" t="s">
        <v>120</v>
      </c>
      <c r="BD26" t="s">
        <v>124</v>
      </c>
      <c r="BE26" t="s">
        <v>120</v>
      </c>
    </row>
    <row r="27" spans="1:57" hidden="1" x14ac:dyDescent="0.3">
      <c r="A27" s="55">
        <v>44515</v>
      </c>
      <c r="B27" t="s">
        <v>5</v>
      </c>
      <c r="C27" t="s">
        <v>179</v>
      </c>
      <c r="D27" t="s">
        <v>180</v>
      </c>
      <c r="E27">
        <v>3</v>
      </c>
      <c r="F27" t="s">
        <v>34</v>
      </c>
      <c r="G27" t="s">
        <v>35</v>
      </c>
      <c r="H27" t="s">
        <v>116</v>
      </c>
      <c r="I27" t="s">
        <v>68</v>
      </c>
      <c r="J27" s="55">
        <v>44514</v>
      </c>
      <c r="K27" s="55">
        <v>44515</v>
      </c>
      <c r="L27">
        <v>4</v>
      </c>
      <c r="M27" t="s">
        <v>117</v>
      </c>
      <c r="N27">
        <v>0</v>
      </c>
      <c r="O27">
        <v>12696680</v>
      </c>
      <c r="P27" t="s">
        <v>118</v>
      </c>
      <c r="Q27">
        <v>4791388</v>
      </c>
      <c r="R27">
        <v>0</v>
      </c>
      <c r="S27">
        <v>1.897484450299</v>
      </c>
      <c r="T27" s="19">
        <v>40766237.166109197</v>
      </c>
      <c r="U27" s="19">
        <v>40698484.688579001</v>
      </c>
      <c r="V27" s="19">
        <f t="shared" si="0"/>
        <v>-67752.477530196309</v>
      </c>
      <c r="W27">
        <v>0</v>
      </c>
      <c r="X27">
        <v>0</v>
      </c>
      <c r="Y27">
        <v>0</v>
      </c>
      <c r="Z27">
        <v>-67752.477530196295</v>
      </c>
      <c r="AA27">
        <v>40766237.166109197</v>
      </c>
      <c r="AB27">
        <v>-0.166197525796</v>
      </c>
      <c r="AC27">
        <v>-4.7719680959999997E-2</v>
      </c>
      <c r="AD27" s="55">
        <v>44516.208657407406</v>
      </c>
      <c r="AE27" s="55">
        <v>44516.336430868054</v>
      </c>
      <c r="AF27">
        <v>4791388</v>
      </c>
      <c r="AG27" t="s">
        <v>198</v>
      </c>
      <c r="AH27" t="s">
        <v>199</v>
      </c>
      <c r="AI27" s="55">
        <v>44547</v>
      </c>
      <c r="AJ27" t="s">
        <v>120</v>
      </c>
      <c r="AK27" s="55">
        <v>44516.093807870369</v>
      </c>
      <c r="AL27" s="55">
        <v>44516.250243055554</v>
      </c>
      <c r="AM27" t="s">
        <v>5</v>
      </c>
      <c r="AN27" t="s">
        <v>200</v>
      </c>
      <c r="AO27" t="s">
        <v>179</v>
      </c>
      <c r="AP27" t="s">
        <v>180</v>
      </c>
      <c r="AQ27">
        <v>3</v>
      </c>
      <c r="AR27" t="s">
        <v>167</v>
      </c>
      <c r="AS27" t="s">
        <v>198</v>
      </c>
      <c r="AT27" s="53">
        <v>36161</v>
      </c>
      <c r="AU27" t="s">
        <v>241</v>
      </c>
      <c r="AV27" t="s">
        <v>167</v>
      </c>
      <c r="AW27" t="s">
        <v>5</v>
      </c>
      <c r="AX27" s="53">
        <v>44249</v>
      </c>
      <c r="AY27" t="s">
        <v>123</v>
      </c>
      <c r="AZ27" t="s">
        <v>34</v>
      </c>
      <c r="BA27" t="s">
        <v>35</v>
      </c>
      <c r="BB27" t="s">
        <v>233</v>
      </c>
      <c r="BC27" t="s">
        <v>120</v>
      </c>
      <c r="BD27" t="s">
        <v>124</v>
      </c>
      <c r="BE27" t="s">
        <v>120</v>
      </c>
    </row>
    <row r="28" spans="1:57" hidden="1" x14ac:dyDescent="0.3">
      <c r="A28" s="55">
        <v>44515</v>
      </c>
      <c r="B28" t="s">
        <v>5</v>
      </c>
      <c r="C28" t="s">
        <v>183</v>
      </c>
      <c r="D28" t="s">
        <v>184</v>
      </c>
      <c r="E28" t="s">
        <v>120</v>
      </c>
      <c r="F28" t="s">
        <v>34</v>
      </c>
      <c r="G28" t="s">
        <v>35</v>
      </c>
      <c r="H28" t="s">
        <v>116</v>
      </c>
      <c r="I28" t="s">
        <v>68</v>
      </c>
      <c r="J28" s="55">
        <v>44514</v>
      </c>
      <c r="K28" s="55">
        <v>44515</v>
      </c>
      <c r="L28">
        <v>4</v>
      </c>
      <c r="M28" t="s">
        <v>117</v>
      </c>
      <c r="N28">
        <v>0</v>
      </c>
      <c r="O28">
        <v>12696680</v>
      </c>
      <c r="P28" t="s">
        <v>118</v>
      </c>
      <c r="Q28">
        <v>4791390</v>
      </c>
      <c r="R28">
        <v>0</v>
      </c>
      <c r="S28">
        <v>-1.8975164959369999</v>
      </c>
      <c r="T28" s="19">
        <v>-40983436.476109199</v>
      </c>
      <c r="U28" s="19">
        <v>-40719949.308578998</v>
      </c>
      <c r="V28" s="19">
        <f t="shared" si="0"/>
        <v>263487.16753020138</v>
      </c>
      <c r="W28">
        <v>0</v>
      </c>
      <c r="X28">
        <v>216510.83</v>
      </c>
      <c r="Y28">
        <v>216510.83</v>
      </c>
      <c r="Z28">
        <v>46976.337530201403</v>
      </c>
      <c r="AA28">
        <v>-40766925.646109201</v>
      </c>
      <c r="AB28">
        <v>-0.115231494123</v>
      </c>
      <c r="AC28">
        <v>0</v>
      </c>
      <c r="AD28" s="55">
        <v>44516.208657407406</v>
      </c>
      <c r="AE28" s="55">
        <v>44516.336430868054</v>
      </c>
      <c r="AF28">
        <v>4791390</v>
      </c>
      <c r="AG28" t="s">
        <v>201</v>
      </c>
      <c r="AH28" t="s">
        <v>120</v>
      </c>
      <c r="AI28" t="s">
        <v>120</v>
      </c>
      <c r="AJ28" t="s">
        <v>120</v>
      </c>
      <c r="AK28" s="55">
        <v>44516.093807870369</v>
      </c>
      <c r="AL28" s="55">
        <v>44516.250243055554</v>
      </c>
      <c r="AM28" t="s">
        <v>5</v>
      </c>
      <c r="AN28" t="s">
        <v>202</v>
      </c>
      <c r="AO28" t="s">
        <v>183</v>
      </c>
      <c r="AP28" t="s">
        <v>184</v>
      </c>
      <c r="AQ28" t="s">
        <v>120</v>
      </c>
      <c r="AR28" t="s">
        <v>167</v>
      </c>
      <c r="AS28" t="s">
        <v>201</v>
      </c>
      <c r="AT28" s="53">
        <v>36161</v>
      </c>
      <c r="AU28" t="s">
        <v>241</v>
      </c>
      <c r="AV28" t="s">
        <v>167</v>
      </c>
      <c r="AW28" t="s">
        <v>5</v>
      </c>
      <c r="AX28" s="53">
        <v>44249</v>
      </c>
      <c r="AY28" t="s">
        <v>123</v>
      </c>
      <c r="AZ28" t="s">
        <v>34</v>
      </c>
      <c r="BA28" t="s">
        <v>35</v>
      </c>
      <c r="BB28" t="s">
        <v>233</v>
      </c>
      <c r="BC28" t="s">
        <v>120</v>
      </c>
      <c r="BD28" t="s">
        <v>124</v>
      </c>
      <c r="BE28" t="s">
        <v>120</v>
      </c>
    </row>
    <row r="29" spans="1:57" hidden="1" x14ac:dyDescent="0.3">
      <c r="A29" s="55">
        <v>44515</v>
      </c>
      <c r="B29" t="s">
        <v>4</v>
      </c>
      <c r="C29" t="s">
        <v>179</v>
      </c>
      <c r="D29" t="s">
        <v>180</v>
      </c>
      <c r="E29">
        <v>3</v>
      </c>
      <c r="F29" t="s">
        <v>34</v>
      </c>
      <c r="G29" t="s">
        <v>35</v>
      </c>
      <c r="H29" t="s">
        <v>116</v>
      </c>
      <c r="I29" t="s">
        <v>68</v>
      </c>
      <c r="J29" s="55">
        <v>44514</v>
      </c>
      <c r="K29" s="55">
        <v>44515</v>
      </c>
      <c r="L29">
        <v>4</v>
      </c>
      <c r="M29" t="s">
        <v>117</v>
      </c>
      <c r="N29">
        <v>0</v>
      </c>
      <c r="O29">
        <v>12696680</v>
      </c>
      <c r="P29" t="s">
        <v>118</v>
      </c>
      <c r="Q29">
        <v>4791436</v>
      </c>
      <c r="R29">
        <v>0</v>
      </c>
      <c r="S29">
        <v>-12.769240386061</v>
      </c>
      <c r="T29" s="19">
        <v>-274338944.87370598</v>
      </c>
      <c r="U29" s="19">
        <v>-273154389.88875198</v>
      </c>
      <c r="V29" s="19">
        <f t="shared" si="0"/>
        <v>1184554.9849539995</v>
      </c>
      <c r="W29">
        <v>0</v>
      </c>
      <c r="X29">
        <v>0</v>
      </c>
      <c r="Y29">
        <v>0</v>
      </c>
      <c r="Z29">
        <v>1184554.984954</v>
      </c>
      <c r="AA29">
        <v>-274338944.87370598</v>
      </c>
      <c r="AB29">
        <v>-0.43178520844000001</v>
      </c>
      <c r="AC29">
        <v>0.17180162638900001</v>
      </c>
      <c r="AD29" s="55">
        <v>44516.208657407406</v>
      </c>
      <c r="AE29" s="55">
        <v>44516.336430868054</v>
      </c>
      <c r="AF29">
        <v>4791436</v>
      </c>
      <c r="AG29" t="s">
        <v>203</v>
      </c>
      <c r="AH29" t="s">
        <v>204</v>
      </c>
      <c r="AI29" s="55">
        <v>44547</v>
      </c>
      <c r="AJ29" t="s">
        <v>120</v>
      </c>
      <c r="AK29" s="55">
        <v>44516.093807870369</v>
      </c>
      <c r="AL29" s="55">
        <v>44516.250243055554</v>
      </c>
      <c r="AM29" t="s">
        <v>4</v>
      </c>
      <c r="AN29" t="s">
        <v>205</v>
      </c>
      <c r="AO29" t="s">
        <v>179</v>
      </c>
      <c r="AP29" t="s">
        <v>180</v>
      </c>
      <c r="AQ29">
        <v>3</v>
      </c>
      <c r="AR29" t="s">
        <v>206</v>
      </c>
      <c r="AS29" t="s">
        <v>203</v>
      </c>
      <c r="AT29" s="53">
        <v>36161</v>
      </c>
      <c r="AU29" t="s">
        <v>243</v>
      </c>
      <c r="AV29" t="s">
        <v>206</v>
      </c>
      <c r="AW29" t="s">
        <v>4</v>
      </c>
      <c r="AX29" s="53">
        <v>44249</v>
      </c>
      <c r="AY29" t="s">
        <v>123</v>
      </c>
      <c r="AZ29" t="s">
        <v>34</v>
      </c>
      <c r="BA29" t="s">
        <v>35</v>
      </c>
      <c r="BB29" t="s">
        <v>233</v>
      </c>
      <c r="BC29" t="s">
        <v>120</v>
      </c>
      <c r="BD29" t="s">
        <v>124</v>
      </c>
      <c r="BE29" t="s">
        <v>120</v>
      </c>
    </row>
    <row r="30" spans="1:57" hidden="1" x14ac:dyDescent="0.3">
      <c r="A30" s="55">
        <v>44515</v>
      </c>
      <c r="B30" t="s">
        <v>4</v>
      </c>
      <c r="C30" t="s">
        <v>183</v>
      </c>
      <c r="D30" t="s">
        <v>184</v>
      </c>
      <c r="E30" t="s">
        <v>120</v>
      </c>
      <c r="F30" t="s">
        <v>34</v>
      </c>
      <c r="G30" t="s">
        <v>35</v>
      </c>
      <c r="H30" t="s">
        <v>116</v>
      </c>
      <c r="I30" t="s">
        <v>68</v>
      </c>
      <c r="J30" s="55">
        <v>44514</v>
      </c>
      <c r="K30" s="55">
        <v>44515</v>
      </c>
      <c r="L30">
        <v>4</v>
      </c>
      <c r="M30" t="s">
        <v>117</v>
      </c>
      <c r="N30">
        <v>0</v>
      </c>
      <c r="O30">
        <v>12696680</v>
      </c>
      <c r="P30" t="s">
        <v>118</v>
      </c>
      <c r="Q30">
        <v>4791437</v>
      </c>
      <c r="R30">
        <v>0</v>
      </c>
      <c r="S30">
        <v>12.770724802699</v>
      </c>
      <c r="T30" s="19">
        <v>273340183.18370599</v>
      </c>
      <c r="U30" s="19">
        <v>272769975.66875201</v>
      </c>
      <c r="V30" s="19">
        <f t="shared" si="0"/>
        <v>-570207.51495397091</v>
      </c>
      <c r="W30">
        <v>0</v>
      </c>
      <c r="X30">
        <v>1030653.43</v>
      </c>
      <c r="Y30">
        <v>1030653.43</v>
      </c>
      <c r="Z30">
        <v>-1600860.9449539699</v>
      </c>
      <c r="AA30">
        <v>274370836.61370599</v>
      </c>
      <c r="AB30">
        <v>-0.58346614556800003</v>
      </c>
      <c r="AC30">
        <v>0</v>
      </c>
      <c r="AD30" s="55">
        <v>44516.208657407406</v>
      </c>
      <c r="AE30" s="55">
        <v>44516.336430868054</v>
      </c>
      <c r="AF30">
        <v>4791437</v>
      </c>
      <c r="AG30" t="s">
        <v>207</v>
      </c>
      <c r="AH30" t="s">
        <v>120</v>
      </c>
      <c r="AI30" t="s">
        <v>120</v>
      </c>
      <c r="AJ30" t="s">
        <v>120</v>
      </c>
      <c r="AK30" s="55">
        <v>44516.093807870369</v>
      </c>
      <c r="AL30" s="55">
        <v>44516.250243055554</v>
      </c>
      <c r="AM30" t="s">
        <v>4</v>
      </c>
      <c r="AN30" t="s">
        <v>208</v>
      </c>
      <c r="AO30" t="s">
        <v>183</v>
      </c>
      <c r="AP30" t="s">
        <v>184</v>
      </c>
      <c r="AQ30" t="s">
        <v>120</v>
      </c>
      <c r="AR30" t="s">
        <v>206</v>
      </c>
      <c r="AS30" t="s">
        <v>207</v>
      </c>
      <c r="AT30" s="53">
        <v>36161</v>
      </c>
      <c r="AU30" t="s">
        <v>243</v>
      </c>
      <c r="AV30" t="s">
        <v>206</v>
      </c>
      <c r="AW30" t="s">
        <v>4</v>
      </c>
      <c r="AX30" s="53">
        <v>44249</v>
      </c>
      <c r="AY30" t="s">
        <v>123</v>
      </c>
      <c r="AZ30" t="s">
        <v>34</v>
      </c>
      <c r="BA30" t="s">
        <v>35</v>
      </c>
      <c r="BB30" t="s">
        <v>233</v>
      </c>
      <c r="BC30" t="s">
        <v>120</v>
      </c>
      <c r="BD30" t="s">
        <v>124</v>
      </c>
      <c r="BE30" t="s">
        <v>120</v>
      </c>
    </row>
    <row r="31" spans="1:57" hidden="1" x14ac:dyDescent="0.3">
      <c r="A31" s="55">
        <v>44515</v>
      </c>
      <c r="B31" t="s">
        <v>1</v>
      </c>
      <c r="C31" t="s">
        <v>179</v>
      </c>
      <c r="D31" t="s">
        <v>180</v>
      </c>
      <c r="E31">
        <v>3</v>
      </c>
      <c r="F31" t="s">
        <v>34</v>
      </c>
      <c r="G31" t="s">
        <v>35</v>
      </c>
      <c r="H31" t="s">
        <v>116</v>
      </c>
      <c r="I31" t="s">
        <v>68</v>
      </c>
      <c r="J31" s="55">
        <v>44514</v>
      </c>
      <c r="K31" s="55">
        <v>44515</v>
      </c>
      <c r="L31">
        <v>4</v>
      </c>
      <c r="M31" t="s">
        <v>117</v>
      </c>
      <c r="N31">
        <v>0</v>
      </c>
      <c r="O31">
        <v>12696680</v>
      </c>
      <c r="P31" t="s">
        <v>118</v>
      </c>
      <c r="Q31">
        <v>4791462</v>
      </c>
      <c r="R31">
        <v>0</v>
      </c>
      <c r="S31">
        <v>2.2229098367179998</v>
      </c>
      <c r="T31" s="19">
        <v>47757793.002329603</v>
      </c>
      <c r="U31" s="19">
        <v>48025775.402070999</v>
      </c>
      <c r="V31" s="19">
        <f t="shared" si="0"/>
        <v>267982.39974139631</v>
      </c>
      <c r="W31">
        <v>0</v>
      </c>
      <c r="X31">
        <v>0</v>
      </c>
      <c r="Y31">
        <v>0</v>
      </c>
      <c r="Z31">
        <v>267982.39974139602</v>
      </c>
      <c r="AA31">
        <v>47757793.002329603</v>
      </c>
      <c r="AB31">
        <v>0.56112810683799996</v>
      </c>
      <c r="AC31">
        <v>0.41677870395299998</v>
      </c>
      <c r="AD31" s="55">
        <v>44516.208657407406</v>
      </c>
      <c r="AE31" s="55">
        <v>44516.336430868054</v>
      </c>
      <c r="AF31">
        <v>4791462</v>
      </c>
      <c r="AG31" t="s">
        <v>209</v>
      </c>
      <c r="AH31" t="s">
        <v>210</v>
      </c>
      <c r="AI31" s="55">
        <v>44546</v>
      </c>
      <c r="AJ31" t="s">
        <v>120</v>
      </c>
      <c r="AK31" s="55">
        <v>44516.093807870369</v>
      </c>
      <c r="AL31" s="55">
        <v>44516.250243055554</v>
      </c>
      <c r="AM31" t="s">
        <v>1</v>
      </c>
      <c r="AN31" t="s">
        <v>211</v>
      </c>
      <c r="AO31" t="s">
        <v>179</v>
      </c>
      <c r="AP31" t="s">
        <v>180</v>
      </c>
      <c r="AQ31">
        <v>3</v>
      </c>
      <c r="AR31" t="s">
        <v>158</v>
      </c>
      <c r="AS31" t="s">
        <v>209</v>
      </c>
      <c r="AT31" s="53">
        <v>36161</v>
      </c>
      <c r="AU31" t="s">
        <v>238</v>
      </c>
      <c r="AV31" t="s">
        <v>239</v>
      </c>
      <c r="AW31" t="s">
        <v>1</v>
      </c>
      <c r="AX31" s="53">
        <v>44249</v>
      </c>
      <c r="AY31" t="s">
        <v>123</v>
      </c>
      <c r="AZ31" t="s">
        <v>34</v>
      </c>
      <c r="BA31" t="s">
        <v>35</v>
      </c>
      <c r="BB31" t="s">
        <v>233</v>
      </c>
      <c r="BC31" t="s">
        <v>120</v>
      </c>
      <c r="BD31" t="s">
        <v>124</v>
      </c>
      <c r="BE31" t="s">
        <v>120</v>
      </c>
    </row>
    <row r="32" spans="1:57" hidden="1" x14ac:dyDescent="0.3">
      <c r="A32" s="55">
        <v>44515</v>
      </c>
      <c r="B32" t="s">
        <v>1</v>
      </c>
      <c r="C32" t="s">
        <v>183</v>
      </c>
      <c r="D32" t="s">
        <v>184</v>
      </c>
      <c r="E32" t="s">
        <v>120</v>
      </c>
      <c r="F32" t="s">
        <v>34</v>
      </c>
      <c r="G32" t="s">
        <v>35</v>
      </c>
      <c r="H32" t="s">
        <v>116</v>
      </c>
      <c r="I32" t="s">
        <v>68</v>
      </c>
      <c r="J32" s="55">
        <v>44514</v>
      </c>
      <c r="K32" s="55">
        <v>44515</v>
      </c>
      <c r="L32">
        <v>4</v>
      </c>
      <c r="M32" t="s">
        <v>117</v>
      </c>
      <c r="N32">
        <v>0</v>
      </c>
      <c r="O32">
        <v>12696680</v>
      </c>
      <c r="P32" t="s">
        <v>118</v>
      </c>
      <c r="Q32">
        <v>4791463</v>
      </c>
      <c r="R32">
        <v>0</v>
      </c>
      <c r="S32">
        <v>-2.222948902812</v>
      </c>
      <c r="T32" s="19">
        <v>-47327821.362329602</v>
      </c>
      <c r="U32" s="19">
        <v>-47826122.772070996</v>
      </c>
      <c r="V32" s="19">
        <f t="shared" si="0"/>
        <v>-498301.40974139422</v>
      </c>
      <c r="W32">
        <v>0</v>
      </c>
      <c r="X32">
        <v>-430810.95</v>
      </c>
      <c r="Y32">
        <v>-430810.95</v>
      </c>
      <c r="Z32">
        <v>-67490.459741394196</v>
      </c>
      <c r="AA32">
        <v>-47758632.312329598</v>
      </c>
      <c r="AB32">
        <v>0.14131572968799999</v>
      </c>
      <c r="AC32">
        <v>0</v>
      </c>
      <c r="AD32" s="55">
        <v>44516.208657407406</v>
      </c>
      <c r="AE32" s="55">
        <v>44516.336430868054</v>
      </c>
      <c r="AF32">
        <v>4791463</v>
      </c>
      <c r="AG32" t="s">
        <v>212</v>
      </c>
      <c r="AH32" t="s">
        <v>120</v>
      </c>
      <c r="AI32" t="s">
        <v>120</v>
      </c>
      <c r="AJ32" t="s">
        <v>120</v>
      </c>
      <c r="AK32" s="55">
        <v>44516.093807870369</v>
      </c>
      <c r="AL32" s="55">
        <v>44516.250243055554</v>
      </c>
      <c r="AM32" t="s">
        <v>1</v>
      </c>
      <c r="AN32" t="s">
        <v>213</v>
      </c>
      <c r="AO32" t="s">
        <v>183</v>
      </c>
      <c r="AP32" t="s">
        <v>184</v>
      </c>
      <c r="AQ32" t="s">
        <v>120</v>
      </c>
      <c r="AR32" t="s">
        <v>158</v>
      </c>
      <c r="AS32" t="s">
        <v>212</v>
      </c>
      <c r="AT32" s="53">
        <v>36161</v>
      </c>
      <c r="AU32" t="s">
        <v>238</v>
      </c>
      <c r="AV32" t="s">
        <v>239</v>
      </c>
      <c r="AW32" t="s">
        <v>1</v>
      </c>
      <c r="AX32" s="53">
        <v>44249</v>
      </c>
      <c r="AY32" t="s">
        <v>123</v>
      </c>
      <c r="AZ32" t="s">
        <v>34</v>
      </c>
      <c r="BA32" t="s">
        <v>35</v>
      </c>
      <c r="BB32" t="s">
        <v>233</v>
      </c>
      <c r="BC32" t="s">
        <v>120</v>
      </c>
      <c r="BD32" t="s">
        <v>124</v>
      </c>
      <c r="BE32" t="s">
        <v>120</v>
      </c>
    </row>
    <row r="33" spans="1:57" hidden="1" x14ac:dyDescent="0.3">
      <c r="A33" s="55">
        <v>44515</v>
      </c>
      <c r="B33" t="s">
        <v>13</v>
      </c>
      <c r="C33" t="s">
        <v>32</v>
      </c>
      <c r="D33" t="s">
        <v>148</v>
      </c>
      <c r="E33">
        <v>3</v>
      </c>
      <c r="F33" t="s">
        <v>34</v>
      </c>
      <c r="G33" t="s">
        <v>35</v>
      </c>
      <c r="H33" t="s">
        <v>116</v>
      </c>
      <c r="I33" t="s">
        <v>68</v>
      </c>
      <c r="J33" s="55">
        <v>44514</v>
      </c>
      <c r="K33" s="55">
        <v>44515</v>
      </c>
      <c r="L33">
        <v>4</v>
      </c>
      <c r="M33" t="s">
        <v>117</v>
      </c>
      <c r="N33">
        <v>0</v>
      </c>
      <c r="O33">
        <v>12696680</v>
      </c>
      <c r="P33" t="s">
        <v>118</v>
      </c>
      <c r="Q33">
        <v>4794417</v>
      </c>
      <c r="R33">
        <v>0</v>
      </c>
      <c r="S33">
        <v>27.139587861688</v>
      </c>
      <c r="T33" s="19">
        <v>583076649.28999996</v>
      </c>
      <c r="U33" s="19">
        <v>581100979.92999995</v>
      </c>
      <c r="V33" s="19">
        <f t="shared" si="0"/>
        <v>-1975669.3600000143</v>
      </c>
      <c r="W33">
        <v>0</v>
      </c>
      <c r="X33">
        <v>0</v>
      </c>
      <c r="Y33">
        <v>0</v>
      </c>
      <c r="Z33">
        <v>-1975669.3600000101</v>
      </c>
      <c r="AA33">
        <v>583076649.28999996</v>
      </c>
      <c r="AB33">
        <v>-0.33883527361400001</v>
      </c>
      <c r="AC33">
        <v>5.5050922103E-2</v>
      </c>
      <c r="AD33" s="55">
        <v>44516.208657407406</v>
      </c>
      <c r="AE33" s="55">
        <v>44516.336430868054</v>
      </c>
      <c r="AF33">
        <v>4794417</v>
      </c>
      <c r="AG33" t="s">
        <v>214</v>
      </c>
      <c r="AH33" t="s">
        <v>215</v>
      </c>
      <c r="AI33" t="s">
        <v>120</v>
      </c>
      <c r="AJ33" t="s">
        <v>120</v>
      </c>
      <c r="AK33" s="55">
        <v>44516.151284722226</v>
      </c>
      <c r="AL33" s="55">
        <v>44516.250254629631</v>
      </c>
      <c r="AM33" t="s">
        <v>13</v>
      </c>
      <c r="AN33">
        <v>922908744</v>
      </c>
      <c r="AO33" t="s">
        <v>32</v>
      </c>
      <c r="AP33" t="s">
        <v>148</v>
      </c>
      <c r="AQ33">
        <v>3</v>
      </c>
      <c r="AR33" t="s">
        <v>122</v>
      </c>
      <c r="AS33" t="s">
        <v>214</v>
      </c>
      <c r="AT33" s="53">
        <v>36161</v>
      </c>
      <c r="AU33" t="s">
        <v>232</v>
      </c>
      <c r="AV33" t="s">
        <v>122</v>
      </c>
      <c r="AW33" t="s">
        <v>13</v>
      </c>
      <c r="AX33" s="53">
        <v>44249</v>
      </c>
      <c r="AY33" t="s">
        <v>123</v>
      </c>
      <c r="AZ33" t="s">
        <v>34</v>
      </c>
      <c r="BA33" t="s">
        <v>35</v>
      </c>
      <c r="BB33" t="s">
        <v>233</v>
      </c>
      <c r="BC33" t="s">
        <v>120</v>
      </c>
      <c r="BD33" t="s">
        <v>124</v>
      </c>
      <c r="BE33" t="s">
        <v>120</v>
      </c>
    </row>
    <row r="34" spans="1:57" hidden="1" x14ac:dyDescent="0.3">
      <c r="A34" s="55">
        <v>44515</v>
      </c>
      <c r="B34" t="s">
        <v>13</v>
      </c>
      <c r="C34" t="s">
        <v>128</v>
      </c>
      <c r="D34" t="s">
        <v>173</v>
      </c>
      <c r="E34">
        <v>6</v>
      </c>
      <c r="F34" t="s">
        <v>34</v>
      </c>
      <c r="G34" t="s">
        <v>35</v>
      </c>
      <c r="H34" t="s">
        <v>116</v>
      </c>
      <c r="I34" t="s">
        <v>68</v>
      </c>
      <c r="J34" s="55">
        <v>44514</v>
      </c>
      <c r="K34" s="55">
        <v>44515</v>
      </c>
      <c r="L34">
        <v>4</v>
      </c>
      <c r="M34" t="s">
        <v>117</v>
      </c>
      <c r="N34">
        <v>0</v>
      </c>
      <c r="O34">
        <v>12696680</v>
      </c>
      <c r="P34" t="s">
        <v>118</v>
      </c>
      <c r="Q34">
        <v>4797455</v>
      </c>
      <c r="R34">
        <v>0</v>
      </c>
      <c r="S34">
        <v>3.3942828175740001</v>
      </c>
      <c r="T34" s="19">
        <v>72923990.670000002</v>
      </c>
      <c r="U34" s="19">
        <v>72636687.439999998</v>
      </c>
      <c r="V34" s="19">
        <f t="shared" si="0"/>
        <v>-287303.23000000417</v>
      </c>
      <c r="W34">
        <v>0</v>
      </c>
      <c r="X34">
        <v>0</v>
      </c>
      <c r="Y34">
        <v>0</v>
      </c>
      <c r="Z34">
        <v>-287303.230000004</v>
      </c>
      <c r="AA34">
        <v>72923990.670000002</v>
      </c>
      <c r="AB34">
        <v>-0.39397628593900003</v>
      </c>
      <c r="AC34">
        <v>-3.0802200200000002E-4</v>
      </c>
      <c r="AD34" s="55">
        <v>44516.208657407406</v>
      </c>
      <c r="AE34" s="55">
        <v>44516.336430868054</v>
      </c>
      <c r="AF34">
        <v>4797455</v>
      </c>
      <c r="AG34" t="s">
        <v>174</v>
      </c>
      <c r="AH34" t="s">
        <v>175</v>
      </c>
      <c r="AI34" s="55">
        <v>44553</v>
      </c>
      <c r="AJ34">
        <v>0</v>
      </c>
      <c r="AK34" s="55">
        <v>44516.151284722226</v>
      </c>
      <c r="AL34" s="55">
        <v>44516.250254629631</v>
      </c>
      <c r="AM34" t="s">
        <v>13</v>
      </c>
      <c r="AN34" t="s">
        <v>244</v>
      </c>
      <c r="AO34" t="s">
        <v>128</v>
      </c>
      <c r="AP34" t="s">
        <v>173</v>
      </c>
      <c r="AQ34">
        <v>6</v>
      </c>
      <c r="AR34" t="s">
        <v>122</v>
      </c>
      <c r="AS34" t="s">
        <v>174</v>
      </c>
      <c r="AT34" s="53">
        <v>36161</v>
      </c>
      <c r="AU34" t="s">
        <v>232</v>
      </c>
      <c r="AV34" t="s">
        <v>122</v>
      </c>
      <c r="AW34" t="s">
        <v>13</v>
      </c>
      <c r="AX34" s="53">
        <v>44249</v>
      </c>
      <c r="AY34" t="s">
        <v>123</v>
      </c>
      <c r="AZ34" t="s">
        <v>34</v>
      </c>
      <c r="BA34" t="s">
        <v>35</v>
      </c>
      <c r="BB34" t="s">
        <v>233</v>
      </c>
      <c r="BC34" t="s">
        <v>120</v>
      </c>
      <c r="BD34" t="s">
        <v>124</v>
      </c>
      <c r="BE34" t="s">
        <v>120</v>
      </c>
    </row>
    <row r="35" spans="1:57" hidden="1" x14ac:dyDescent="0.3">
      <c r="A35" s="55">
        <v>44515</v>
      </c>
      <c r="B35" t="s">
        <v>4</v>
      </c>
      <c r="C35" t="s">
        <v>179</v>
      </c>
      <c r="D35" t="s">
        <v>180</v>
      </c>
      <c r="E35">
        <v>3</v>
      </c>
      <c r="F35" t="s">
        <v>34</v>
      </c>
      <c r="G35" t="s">
        <v>35</v>
      </c>
      <c r="H35" t="s">
        <v>116</v>
      </c>
      <c r="I35" t="s">
        <v>68</v>
      </c>
      <c r="J35" s="55">
        <v>44514</v>
      </c>
      <c r="K35" s="55">
        <v>44515</v>
      </c>
      <c r="L35">
        <v>4</v>
      </c>
      <c r="M35" t="s">
        <v>117</v>
      </c>
      <c r="N35">
        <v>0</v>
      </c>
      <c r="O35">
        <v>12696680</v>
      </c>
      <c r="P35" t="s">
        <v>118</v>
      </c>
      <c r="Q35">
        <v>4800505</v>
      </c>
      <c r="R35">
        <v>0</v>
      </c>
      <c r="S35">
        <v>-0.97345828619399999</v>
      </c>
      <c r="T35" s="19">
        <v>-20914127.312117402</v>
      </c>
      <c r="U35" s="19">
        <v>-20896601.740364399</v>
      </c>
      <c r="V35" s="19">
        <f t="shared" si="0"/>
        <v>17525.571753002703</v>
      </c>
      <c r="W35">
        <v>0</v>
      </c>
      <c r="X35">
        <v>0</v>
      </c>
      <c r="Y35">
        <v>0</v>
      </c>
      <c r="Z35">
        <v>17525.5717530027</v>
      </c>
      <c r="AA35">
        <v>-20914127.312117402</v>
      </c>
      <c r="AB35">
        <v>-8.3797767373000001E-2</v>
      </c>
      <c r="AC35">
        <v>0.52189858241099996</v>
      </c>
      <c r="AD35" s="55">
        <v>44516.208657407406</v>
      </c>
      <c r="AE35" s="55">
        <v>44516.336430868054</v>
      </c>
      <c r="AF35">
        <v>4800505</v>
      </c>
      <c r="AG35" t="s">
        <v>245</v>
      </c>
      <c r="AH35" t="s">
        <v>246</v>
      </c>
      <c r="AI35" s="55">
        <v>44519</v>
      </c>
      <c r="AJ35" t="s">
        <v>120</v>
      </c>
      <c r="AK35" s="55">
        <v>44516.093807870369</v>
      </c>
      <c r="AL35" s="55">
        <v>44516.250243055554</v>
      </c>
      <c r="AM35" t="s">
        <v>4</v>
      </c>
      <c r="AN35" t="s">
        <v>247</v>
      </c>
      <c r="AO35" t="s">
        <v>179</v>
      </c>
      <c r="AP35" t="s">
        <v>180</v>
      </c>
      <c r="AQ35">
        <v>3</v>
      </c>
      <c r="AR35" t="s">
        <v>197</v>
      </c>
      <c r="AS35" t="s">
        <v>245</v>
      </c>
      <c r="AT35" s="53">
        <v>36161</v>
      </c>
      <c r="AU35" t="s">
        <v>248</v>
      </c>
      <c r="AV35" t="s">
        <v>197</v>
      </c>
      <c r="AW35" t="s">
        <v>4</v>
      </c>
      <c r="AX35" s="53">
        <v>44249</v>
      </c>
      <c r="AY35" t="s">
        <v>123</v>
      </c>
      <c r="AZ35" t="s">
        <v>34</v>
      </c>
      <c r="BA35" t="s">
        <v>35</v>
      </c>
      <c r="BB35" t="s">
        <v>233</v>
      </c>
      <c r="BC35" t="s">
        <v>120</v>
      </c>
      <c r="BD35" t="s">
        <v>124</v>
      </c>
      <c r="BE35" t="s">
        <v>120</v>
      </c>
    </row>
    <row r="36" spans="1:57" hidden="1" x14ac:dyDescent="0.3">
      <c r="A36" s="55">
        <v>44515</v>
      </c>
      <c r="B36" t="s">
        <v>4</v>
      </c>
      <c r="C36" t="s">
        <v>183</v>
      </c>
      <c r="D36" t="s">
        <v>184</v>
      </c>
      <c r="E36" t="s">
        <v>120</v>
      </c>
      <c r="F36" t="s">
        <v>34</v>
      </c>
      <c r="G36" t="s">
        <v>35</v>
      </c>
      <c r="H36" t="s">
        <v>116</v>
      </c>
      <c r="I36" t="s">
        <v>68</v>
      </c>
      <c r="J36" s="55">
        <v>44514</v>
      </c>
      <c r="K36" s="55">
        <v>44515</v>
      </c>
      <c r="L36">
        <v>4</v>
      </c>
      <c r="M36" t="s">
        <v>117</v>
      </c>
      <c r="N36">
        <v>0</v>
      </c>
      <c r="O36">
        <v>12696680</v>
      </c>
      <c r="P36" t="s">
        <v>118</v>
      </c>
      <c r="Q36">
        <v>4800506</v>
      </c>
      <c r="R36">
        <v>0</v>
      </c>
      <c r="S36">
        <v>0.97363951152200001</v>
      </c>
      <c r="T36" s="19">
        <v>20824189.172117401</v>
      </c>
      <c r="U36" s="19">
        <v>20797782.240364399</v>
      </c>
      <c r="V36" s="19">
        <f t="shared" si="0"/>
        <v>-26406.931753002107</v>
      </c>
      <c r="W36">
        <v>0</v>
      </c>
      <c r="X36">
        <v>93831.65</v>
      </c>
      <c r="Y36">
        <v>93831.65</v>
      </c>
      <c r="Z36">
        <v>-120238.581753002</v>
      </c>
      <c r="AA36">
        <v>20918020.822117399</v>
      </c>
      <c r="AB36">
        <v>-0.57480859578200005</v>
      </c>
      <c r="AC36">
        <v>0</v>
      </c>
      <c r="AD36" s="55">
        <v>44516.208657407406</v>
      </c>
      <c r="AE36" s="55">
        <v>44516.336430868054</v>
      </c>
      <c r="AF36">
        <v>4800506</v>
      </c>
      <c r="AG36" t="s">
        <v>249</v>
      </c>
      <c r="AH36" t="s">
        <v>120</v>
      </c>
      <c r="AI36" t="s">
        <v>120</v>
      </c>
      <c r="AJ36" t="s">
        <v>120</v>
      </c>
      <c r="AK36" s="55">
        <v>44516.093807870369</v>
      </c>
      <c r="AL36" s="55">
        <v>44516.250243055554</v>
      </c>
      <c r="AM36" t="s">
        <v>4</v>
      </c>
      <c r="AN36" t="s">
        <v>250</v>
      </c>
      <c r="AO36" t="s">
        <v>183</v>
      </c>
      <c r="AP36" t="s">
        <v>184</v>
      </c>
      <c r="AQ36" t="s">
        <v>120</v>
      </c>
      <c r="AR36" t="s">
        <v>197</v>
      </c>
      <c r="AS36" t="s">
        <v>249</v>
      </c>
      <c r="AT36" s="53">
        <v>36161</v>
      </c>
      <c r="AU36" t="s">
        <v>248</v>
      </c>
      <c r="AV36" t="s">
        <v>197</v>
      </c>
      <c r="AW36" t="s">
        <v>4</v>
      </c>
      <c r="AX36" s="53">
        <v>44249</v>
      </c>
      <c r="AY36" t="s">
        <v>123</v>
      </c>
      <c r="AZ36" t="s">
        <v>34</v>
      </c>
      <c r="BA36" t="s">
        <v>35</v>
      </c>
      <c r="BB36" t="s">
        <v>233</v>
      </c>
      <c r="BC36" t="s">
        <v>120</v>
      </c>
      <c r="BD36" t="s">
        <v>124</v>
      </c>
      <c r="BE36" t="s">
        <v>120</v>
      </c>
    </row>
    <row r="37" spans="1:57" hidden="1" x14ac:dyDescent="0.3">
      <c r="A37" s="55">
        <v>44515</v>
      </c>
      <c r="B37" t="s">
        <v>4</v>
      </c>
      <c r="C37" t="s">
        <v>179</v>
      </c>
      <c r="D37" t="s">
        <v>180</v>
      </c>
      <c r="E37">
        <v>3</v>
      </c>
      <c r="F37" t="s">
        <v>34</v>
      </c>
      <c r="G37" t="s">
        <v>35</v>
      </c>
      <c r="H37" t="s">
        <v>116</v>
      </c>
      <c r="I37" t="s">
        <v>68</v>
      </c>
      <c r="J37" s="55">
        <v>44514</v>
      </c>
      <c r="K37" s="55">
        <v>44515</v>
      </c>
      <c r="L37">
        <v>4</v>
      </c>
      <c r="M37" t="s">
        <v>117</v>
      </c>
      <c r="N37">
        <v>0</v>
      </c>
      <c r="O37">
        <v>12696680</v>
      </c>
      <c r="P37" t="s">
        <v>118</v>
      </c>
      <c r="Q37">
        <v>4800515</v>
      </c>
      <c r="R37">
        <v>0</v>
      </c>
      <c r="S37">
        <v>-1.955602459531</v>
      </c>
      <c r="T37" s="19">
        <v>-42014865.342014298</v>
      </c>
      <c r="U37" s="19">
        <v>-41906319.2515691</v>
      </c>
      <c r="V37" s="19">
        <f t="shared" si="0"/>
        <v>108546.09044519812</v>
      </c>
      <c r="W37">
        <v>0</v>
      </c>
      <c r="X37">
        <v>0</v>
      </c>
      <c r="Y37">
        <v>0</v>
      </c>
      <c r="Z37">
        <v>108546.090445198</v>
      </c>
      <c r="AA37">
        <v>-42014865.342014298</v>
      </c>
      <c r="AB37">
        <v>-0.25835163236100001</v>
      </c>
      <c r="AC37">
        <v>0.34628656432499999</v>
      </c>
      <c r="AD37" s="55">
        <v>44516.208657407406</v>
      </c>
      <c r="AE37" s="55">
        <v>44516.336430868054</v>
      </c>
      <c r="AF37">
        <v>4800515</v>
      </c>
      <c r="AG37" t="s">
        <v>251</v>
      </c>
      <c r="AH37" t="s">
        <v>252</v>
      </c>
      <c r="AI37" s="55">
        <v>44519</v>
      </c>
      <c r="AJ37" t="s">
        <v>120</v>
      </c>
      <c r="AK37" s="55">
        <v>44516.093807870369</v>
      </c>
      <c r="AL37" s="55">
        <v>44516.250243055554</v>
      </c>
      <c r="AM37" t="s">
        <v>4</v>
      </c>
      <c r="AN37" t="s">
        <v>253</v>
      </c>
      <c r="AO37" t="s">
        <v>179</v>
      </c>
      <c r="AP37" t="s">
        <v>180</v>
      </c>
      <c r="AQ37">
        <v>3</v>
      </c>
      <c r="AR37" t="s">
        <v>196</v>
      </c>
      <c r="AS37" t="s">
        <v>251</v>
      </c>
      <c r="AT37" s="53">
        <v>36161</v>
      </c>
      <c r="AU37" t="s">
        <v>254</v>
      </c>
      <c r="AV37" t="s">
        <v>196</v>
      </c>
      <c r="AW37" t="s">
        <v>4</v>
      </c>
      <c r="AX37" s="53">
        <v>44249</v>
      </c>
      <c r="AY37" t="s">
        <v>123</v>
      </c>
      <c r="AZ37" t="s">
        <v>34</v>
      </c>
      <c r="BA37" t="s">
        <v>35</v>
      </c>
      <c r="BB37" t="s">
        <v>233</v>
      </c>
      <c r="BC37" t="s">
        <v>120</v>
      </c>
      <c r="BD37" t="s">
        <v>124</v>
      </c>
      <c r="BE37" t="s">
        <v>120</v>
      </c>
    </row>
    <row r="38" spans="1:57" hidden="1" x14ac:dyDescent="0.3">
      <c r="A38" s="55">
        <v>44515</v>
      </c>
      <c r="B38" t="s">
        <v>4</v>
      </c>
      <c r="C38" t="s">
        <v>183</v>
      </c>
      <c r="D38" t="s">
        <v>184</v>
      </c>
      <c r="E38" t="s">
        <v>120</v>
      </c>
      <c r="F38" t="s">
        <v>34</v>
      </c>
      <c r="G38" t="s">
        <v>35</v>
      </c>
      <c r="H38" t="s">
        <v>116</v>
      </c>
      <c r="I38" t="s">
        <v>68</v>
      </c>
      <c r="J38" s="55">
        <v>44514</v>
      </c>
      <c r="K38" s="55">
        <v>44515</v>
      </c>
      <c r="L38">
        <v>4</v>
      </c>
      <c r="M38" t="s">
        <v>117</v>
      </c>
      <c r="N38">
        <v>0</v>
      </c>
      <c r="O38">
        <v>12696680</v>
      </c>
      <c r="P38" t="s">
        <v>118</v>
      </c>
      <c r="Q38">
        <v>4800516</v>
      </c>
      <c r="R38">
        <v>0</v>
      </c>
      <c r="S38">
        <v>1.955877166819</v>
      </c>
      <c r="T38" s="19">
        <v>41818611.542014301</v>
      </c>
      <c r="U38" s="19">
        <v>41777471.681569099</v>
      </c>
      <c r="V38" s="19">
        <f t="shared" si="0"/>
        <v>-41139.860445201397</v>
      </c>
      <c r="W38">
        <v>0</v>
      </c>
      <c r="X38">
        <v>202155.71</v>
      </c>
      <c r="Y38">
        <v>202155.71</v>
      </c>
      <c r="Z38">
        <v>-243295.57044520101</v>
      </c>
      <c r="AA38">
        <v>42020767.252014302</v>
      </c>
      <c r="AB38">
        <v>-0.57898888182099995</v>
      </c>
      <c r="AC38">
        <v>0</v>
      </c>
      <c r="AD38" s="55">
        <v>44516.208657407406</v>
      </c>
      <c r="AE38" s="55">
        <v>44516.336430868054</v>
      </c>
      <c r="AF38">
        <v>4800516</v>
      </c>
      <c r="AG38" t="s">
        <v>255</v>
      </c>
      <c r="AH38" t="s">
        <v>120</v>
      </c>
      <c r="AI38" t="s">
        <v>120</v>
      </c>
      <c r="AJ38" t="s">
        <v>120</v>
      </c>
      <c r="AK38" s="55">
        <v>44516.093807870369</v>
      </c>
      <c r="AL38" s="55">
        <v>44516.250243055554</v>
      </c>
      <c r="AM38" t="s">
        <v>4</v>
      </c>
      <c r="AN38" t="s">
        <v>256</v>
      </c>
      <c r="AO38" t="s">
        <v>183</v>
      </c>
      <c r="AP38" t="s">
        <v>184</v>
      </c>
      <c r="AQ38" t="s">
        <v>120</v>
      </c>
      <c r="AR38" t="s">
        <v>196</v>
      </c>
      <c r="AS38" t="s">
        <v>255</v>
      </c>
      <c r="AT38" s="53">
        <v>36161</v>
      </c>
      <c r="AU38" t="s">
        <v>254</v>
      </c>
      <c r="AV38" t="s">
        <v>196</v>
      </c>
      <c r="AW38" t="s">
        <v>4</v>
      </c>
      <c r="AX38" s="53">
        <v>44249</v>
      </c>
      <c r="AY38" t="s">
        <v>123</v>
      </c>
      <c r="AZ38" t="s">
        <v>34</v>
      </c>
      <c r="BA38" t="s">
        <v>35</v>
      </c>
      <c r="BB38" t="s">
        <v>233</v>
      </c>
      <c r="BC38" t="s">
        <v>120</v>
      </c>
      <c r="BD38" t="s">
        <v>124</v>
      </c>
      <c r="BE38" t="s">
        <v>120</v>
      </c>
    </row>
    <row r="39" spans="1:57" hidden="1" x14ac:dyDescent="0.3">
      <c r="A39" s="55">
        <v>44515</v>
      </c>
      <c r="B39" t="s">
        <v>6</v>
      </c>
      <c r="C39" t="s">
        <v>179</v>
      </c>
      <c r="D39" t="s">
        <v>180</v>
      </c>
      <c r="E39">
        <v>3</v>
      </c>
      <c r="F39" t="s">
        <v>34</v>
      </c>
      <c r="G39" t="s">
        <v>35</v>
      </c>
      <c r="H39" t="s">
        <v>116</v>
      </c>
      <c r="I39" t="s">
        <v>68</v>
      </c>
      <c r="J39" s="55">
        <v>44514</v>
      </c>
      <c r="K39" s="55">
        <v>44515</v>
      </c>
      <c r="L39">
        <v>4</v>
      </c>
      <c r="M39" t="s">
        <v>117</v>
      </c>
      <c r="N39">
        <v>0</v>
      </c>
      <c r="O39">
        <v>12696680</v>
      </c>
      <c r="P39" t="s">
        <v>118</v>
      </c>
      <c r="Q39">
        <v>4803401</v>
      </c>
      <c r="R39">
        <v>0</v>
      </c>
      <c r="S39">
        <v>-11.872151366991</v>
      </c>
      <c r="T39" s="19">
        <v>-255065562.31463701</v>
      </c>
      <c r="U39" s="19">
        <v>-253447180.98121601</v>
      </c>
      <c r="V39" s="19">
        <f t="shared" si="0"/>
        <v>1618381.3334209919</v>
      </c>
      <c r="W39">
        <v>0</v>
      </c>
      <c r="X39">
        <v>0</v>
      </c>
      <c r="Y39">
        <v>0</v>
      </c>
      <c r="Z39">
        <v>1618381.33342099</v>
      </c>
      <c r="AA39">
        <v>-255065562.31463701</v>
      </c>
      <c r="AB39">
        <v>-0.63449621294799996</v>
      </c>
      <c r="AC39">
        <v>-0.28530670470800001</v>
      </c>
      <c r="AD39" s="55">
        <v>44516.208657407406</v>
      </c>
      <c r="AE39" s="55">
        <v>44516.336430868054</v>
      </c>
      <c r="AF39">
        <v>4803401</v>
      </c>
      <c r="AG39" t="s">
        <v>257</v>
      </c>
      <c r="AH39" t="s">
        <v>258</v>
      </c>
      <c r="AI39" s="55">
        <v>44529</v>
      </c>
      <c r="AJ39" t="s">
        <v>120</v>
      </c>
      <c r="AK39" s="55">
        <v>44516.093807870369</v>
      </c>
      <c r="AL39" s="55">
        <v>44516.250243055554</v>
      </c>
      <c r="AM39" t="s">
        <v>6</v>
      </c>
      <c r="AN39" t="s">
        <v>259</v>
      </c>
      <c r="AO39" t="s">
        <v>179</v>
      </c>
      <c r="AP39" t="s">
        <v>180</v>
      </c>
      <c r="AQ39">
        <v>3</v>
      </c>
      <c r="AR39" t="s">
        <v>170</v>
      </c>
      <c r="AS39" t="s">
        <v>257</v>
      </c>
      <c r="AT39" s="53">
        <v>36161</v>
      </c>
      <c r="AU39" t="s">
        <v>242</v>
      </c>
      <c r="AV39" t="s">
        <v>170</v>
      </c>
      <c r="AW39" t="s">
        <v>6</v>
      </c>
      <c r="AX39" s="53">
        <v>44249</v>
      </c>
      <c r="AY39" t="s">
        <v>123</v>
      </c>
      <c r="AZ39" t="s">
        <v>34</v>
      </c>
      <c r="BA39" t="s">
        <v>35</v>
      </c>
      <c r="BB39" t="s">
        <v>233</v>
      </c>
      <c r="BC39" t="s">
        <v>120</v>
      </c>
      <c r="BD39" t="s">
        <v>124</v>
      </c>
      <c r="BE39" t="s">
        <v>120</v>
      </c>
    </row>
    <row r="40" spans="1:57" hidden="1" x14ac:dyDescent="0.3">
      <c r="A40" s="55">
        <v>44515</v>
      </c>
      <c r="B40" t="s">
        <v>6</v>
      </c>
      <c r="C40" t="s">
        <v>183</v>
      </c>
      <c r="D40" t="s">
        <v>184</v>
      </c>
      <c r="E40" t="s">
        <v>120</v>
      </c>
      <c r="F40" t="s">
        <v>34</v>
      </c>
      <c r="G40" t="s">
        <v>35</v>
      </c>
      <c r="H40" t="s">
        <v>116</v>
      </c>
      <c r="I40" t="s">
        <v>68</v>
      </c>
      <c r="J40" s="55">
        <v>44514</v>
      </c>
      <c r="K40" s="55">
        <v>44515</v>
      </c>
      <c r="L40">
        <v>4</v>
      </c>
      <c r="M40" t="s">
        <v>117</v>
      </c>
      <c r="N40">
        <v>0</v>
      </c>
      <c r="O40">
        <v>12696680</v>
      </c>
      <c r="P40" t="s">
        <v>118</v>
      </c>
      <c r="Q40">
        <v>4803402</v>
      </c>
      <c r="R40">
        <v>0</v>
      </c>
      <c r="S40">
        <v>11.871526127020999</v>
      </c>
      <c r="T40" s="19">
        <v>252737161.23463699</v>
      </c>
      <c r="U40" s="19">
        <v>254151328.311216</v>
      </c>
      <c r="V40" s="19">
        <f t="shared" si="0"/>
        <v>1414167.0765790045</v>
      </c>
      <c r="W40">
        <v>0</v>
      </c>
      <c r="X40">
        <v>2314968.2000000002</v>
      </c>
      <c r="Y40">
        <v>2314968.2000000002</v>
      </c>
      <c r="Z40">
        <v>-900801.12342099601</v>
      </c>
      <c r="AA40">
        <v>255052129.43463701</v>
      </c>
      <c r="AB40">
        <v>-0.35318314158699998</v>
      </c>
      <c r="AC40">
        <v>0</v>
      </c>
      <c r="AD40" s="55">
        <v>44516.208657407406</v>
      </c>
      <c r="AE40" s="55">
        <v>44516.336430868054</v>
      </c>
      <c r="AF40">
        <v>4803402</v>
      </c>
      <c r="AG40" t="s">
        <v>260</v>
      </c>
      <c r="AH40" t="s">
        <v>120</v>
      </c>
      <c r="AI40" t="s">
        <v>120</v>
      </c>
      <c r="AJ40" t="s">
        <v>120</v>
      </c>
      <c r="AK40" s="55">
        <v>44516.093807870369</v>
      </c>
      <c r="AL40" s="55">
        <v>44516.250243055554</v>
      </c>
      <c r="AM40" t="s">
        <v>6</v>
      </c>
      <c r="AN40" t="s">
        <v>261</v>
      </c>
      <c r="AO40" t="s">
        <v>183</v>
      </c>
      <c r="AP40" t="s">
        <v>184</v>
      </c>
      <c r="AQ40" t="s">
        <v>120</v>
      </c>
      <c r="AR40" t="s">
        <v>170</v>
      </c>
      <c r="AS40" t="s">
        <v>260</v>
      </c>
      <c r="AT40" s="53">
        <v>36161</v>
      </c>
      <c r="AU40" t="s">
        <v>242</v>
      </c>
      <c r="AV40" t="s">
        <v>170</v>
      </c>
      <c r="AW40" t="s">
        <v>6</v>
      </c>
      <c r="AX40" s="53">
        <v>44249</v>
      </c>
      <c r="AY40" t="s">
        <v>123</v>
      </c>
      <c r="AZ40" t="s">
        <v>34</v>
      </c>
      <c r="BA40" t="s">
        <v>35</v>
      </c>
      <c r="BB40" t="s">
        <v>233</v>
      </c>
      <c r="BC40" t="s">
        <v>120</v>
      </c>
      <c r="BD40" t="s">
        <v>124</v>
      </c>
      <c r="BE40" t="s">
        <v>120</v>
      </c>
    </row>
    <row r="41" spans="1:57" hidden="1" x14ac:dyDescent="0.3">
      <c r="A41" s="55">
        <v>44515</v>
      </c>
      <c r="B41" t="s">
        <v>13</v>
      </c>
      <c r="C41" t="s">
        <v>128</v>
      </c>
      <c r="D41" t="s">
        <v>173</v>
      </c>
      <c r="E41">
        <v>6</v>
      </c>
      <c r="F41" t="s">
        <v>34</v>
      </c>
      <c r="G41" t="s">
        <v>35</v>
      </c>
      <c r="H41" t="s">
        <v>116</v>
      </c>
      <c r="I41" t="s">
        <v>68</v>
      </c>
      <c r="J41" s="55">
        <v>44514</v>
      </c>
      <c r="K41" s="55">
        <v>44515</v>
      </c>
      <c r="L41">
        <v>4</v>
      </c>
      <c r="M41" t="s">
        <v>117</v>
      </c>
      <c r="N41">
        <v>0</v>
      </c>
      <c r="O41">
        <v>12696680</v>
      </c>
      <c r="P41" t="s">
        <v>118</v>
      </c>
      <c r="Q41">
        <v>4809499</v>
      </c>
      <c r="R41">
        <v>0</v>
      </c>
      <c r="S41">
        <v>1.170504014384</v>
      </c>
      <c r="T41" s="19">
        <v>25147528.48</v>
      </c>
      <c r="U41" s="19">
        <v>25048576.170000002</v>
      </c>
      <c r="V41" s="19">
        <f t="shared" si="0"/>
        <v>-98952.309999998659</v>
      </c>
      <c r="W41">
        <v>0</v>
      </c>
      <c r="X41">
        <v>0</v>
      </c>
      <c r="Y41">
        <v>0</v>
      </c>
      <c r="Z41">
        <v>-98952.309999998703</v>
      </c>
      <c r="AA41">
        <v>25147528.48</v>
      </c>
      <c r="AB41">
        <v>-0.393487217158</v>
      </c>
      <c r="AC41">
        <v>1.8300343100000001E-4</v>
      </c>
      <c r="AD41" s="55">
        <v>44516.208657407406</v>
      </c>
      <c r="AE41" s="55">
        <v>44516.336430868054</v>
      </c>
      <c r="AF41">
        <v>4809499</v>
      </c>
      <c r="AG41" t="s">
        <v>174</v>
      </c>
      <c r="AH41" t="s">
        <v>175</v>
      </c>
      <c r="AI41" s="55">
        <v>44530</v>
      </c>
      <c r="AJ41">
        <v>0</v>
      </c>
      <c r="AK41" s="55">
        <v>44516.151284722226</v>
      </c>
      <c r="AL41" s="55">
        <v>44516.250254629631</v>
      </c>
      <c r="AM41" t="s">
        <v>13</v>
      </c>
      <c r="AN41" t="s">
        <v>262</v>
      </c>
      <c r="AO41" t="s">
        <v>128</v>
      </c>
      <c r="AP41" t="s">
        <v>173</v>
      </c>
      <c r="AQ41">
        <v>6</v>
      </c>
      <c r="AR41" t="s">
        <v>122</v>
      </c>
      <c r="AS41" t="s">
        <v>174</v>
      </c>
      <c r="AT41" s="53">
        <v>36161</v>
      </c>
      <c r="AU41" t="s">
        <v>232</v>
      </c>
      <c r="AV41" t="s">
        <v>122</v>
      </c>
      <c r="AW41" t="s">
        <v>13</v>
      </c>
      <c r="AX41" s="53">
        <v>44249</v>
      </c>
      <c r="AY41" t="s">
        <v>123</v>
      </c>
      <c r="AZ41" t="s">
        <v>34</v>
      </c>
      <c r="BA41" t="s">
        <v>35</v>
      </c>
      <c r="BB41" t="s">
        <v>233</v>
      </c>
      <c r="BC41" t="s">
        <v>120</v>
      </c>
      <c r="BD41" t="s">
        <v>124</v>
      </c>
      <c r="BE41" t="s">
        <v>120</v>
      </c>
    </row>
    <row r="42" spans="1:57" x14ac:dyDescent="0.3">
      <c r="A42" s="55">
        <v>44515</v>
      </c>
      <c r="B42" t="s">
        <v>13</v>
      </c>
      <c r="C42" t="s">
        <v>128</v>
      </c>
      <c r="D42" t="s">
        <v>173</v>
      </c>
      <c r="E42">
        <v>6</v>
      </c>
      <c r="F42" t="s">
        <v>34</v>
      </c>
      <c r="G42" t="s">
        <v>35</v>
      </c>
      <c r="H42" t="s">
        <v>116</v>
      </c>
      <c r="I42" t="s">
        <v>68</v>
      </c>
      <c r="J42" s="55">
        <v>44514</v>
      </c>
      <c r="K42" s="55">
        <v>44515</v>
      </c>
      <c r="L42">
        <v>4</v>
      </c>
      <c r="M42" t="s">
        <v>117</v>
      </c>
      <c r="N42">
        <v>0</v>
      </c>
      <c r="O42">
        <v>12696680</v>
      </c>
      <c r="P42" t="s">
        <v>118</v>
      </c>
      <c r="Q42">
        <v>4811665</v>
      </c>
      <c r="R42">
        <v>0</v>
      </c>
      <c r="S42">
        <v>4.3717115842369996</v>
      </c>
      <c r="T42" s="19">
        <v>0</v>
      </c>
      <c r="U42" s="19">
        <v>93922810.480000004</v>
      </c>
      <c r="V42" s="19">
        <f t="shared" si="0"/>
        <v>93922810.480000004</v>
      </c>
      <c r="W42">
        <v>0</v>
      </c>
      <c r="X42">
        <v>93923421.209999993</v>
      </c>
      <c r="Y42">
        <v>93923421.209999993</v>
      </c>
      <c r="Z42">
        <v>-610.73000000417198</v>
      </c>
      <c r="AA42">
        <v>93923421.209999993</v>
      </c>
      <c r="AB42">
        <v>-6.5024249799999995E-4</v>
      </c>
      <c r="AC42">
        <v>-6.5024483300000005E-4</v>
      </c>
      <c r="AD42" s="55">
        <v>44516.208657407406</v>
      </c>
      <c r="AE42" s="55">
        <v>44516.336430868054</v>
      </c>
      <c r="AF42">
        <v>4811665</v>
      </c>
      <c r="AG42" t="s">
        <v>174</v>
      </c>
      <c r="AH42" t="s">
        <v>175</v>
      </c>
      <c r="AI42" s="55">
        <v>44602</v>
      </c>
      <c r="AJ42">
        <v>0</v>
      </c>
      <c r="AK42" s="55">
        <v>44516.151284722226</v>
      </c>
      <c r="AL42" s="55">
        <v>44516.250254629631</v>
      </c>
      <c r="AM42" t="s">
        <v>13</v>
      </c>
      <c r="AN42" t="s">
        <v>3608</v>
      </c>
      <c r="AO42" t="s">
        <v>128</v>
      </c>
      <c r="AP42" t="s">
        <v>173</v>
      </c>
      <c r="AQ42">
        <v>6</v>
      </c>
      <c r="AR42" t="s">
        <v>122</v>
      </c>
      <c r="AS42" t="s">
        <v>174</v>
      </c>
      <c r="AT42" s="53">
        <v>36161</v>
      </c>
      <c r="AU42" t="s">
        <v>232</v>
      </c>
      <c r="AV42" t="s">
        <v>122</v>
      </c>
      <c r="AW42" t="s">
        <v>13</v>
      </c>
      <c r="AX42" s="53">
        <v>44249</v>
      </c>
      <c r="AY42" t="s">
        <v>123</v>
      </c>
      <c r="AZ42" t="s">
        <v>34</v>
      </c>
      <c r="BA42" t="s">
        <v>35</v>
      </c>
      <c r="BB42" t="s">
        <v>233</v>
      </c>
      <c r="BC42" t="s">
        <v>120</v>
      </c>
      <c r="BD42" t="s">
        <v>124</v>
      </c>
      <c r="BE42" t="s">
        <v>120</v>
      </c>
    </row>
    <row r="43" spans="1:57" hidden="1" x14ac:dyDescent="0.3">
      <c r="A43" s="55">
        <v>44515</v>
      </c>
      <c r="B43" t="s">
        <v>14</v>
      </c>
      <c r="C43" t="s">
        <v>128</v>
      </c>
      <c r="D43" t="s">
        <v>3609</v>
      </c>
      <c r="E43">
        <v>6</v>
      </c>
      <c r="F43" t="s">
        <v>34</v>
      </c>
      <c r="G43" t="s">
        <v>35</v>
      </c>
      <c r="H43" t="s">
        <v>116</v>
      </c>
      <c r="I43" t="s">
        <v>68</v>
      </c>
      <c r="J43" s="55">
        <v>44514</v>
      </c>
      <c r="K43" s="55">
        <v>44515</v>
      </c>
      <c r="L43">
        <v>4</v>
      </c>
      <c r="M43" t="s">
        <v>117</v>
      </c>
      <c r="N43">
        <v>0</v>
      </c>
      <c r="O43">
        <v>12696680</v>
      </c>
      <c r="P43" t="s">
        <v>118</v>
      </c>
      <c r="Q43">
        <v>4812412</v>
      </c>
      <c r="R43">
        <v>0</v>
      </c>
      <c r="S43">
        <v>0</v>
      </c>
      <c r="T43" s="19">
        <v>0</v>
      </c>
      <c r="U43" s="19">
        <v>0</v>
      </c>
      <c r="V43" s="19">
        <f t="shared" si="0"/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55">
        <v>44516.208657407406</v>
      </c>
      <c r="AE43" s="55">
        <v>44516.336430868054</v>
      </c>
      <c r="AF43">
        <v>4812412</v>
      </c>
      <c r="AG43" t="s">
        <v>3610</v>
      </c>
      <c r="AH43" t="s">
        <v>120</v>
      </c>
      <c r="AI43" s="55">
        <v>44516</v>
      </c>
      <c r="AJ43">
        <v>0.2</v>
      </c>
      <c r="AK43" s="55">
        <v>44516.093807870369</v>
      </c>
      <c r="AL43" s="55">
        <v>44516.250243055554</v>
      </c>
      <c r="AM43" t="s">
        <v>14</v>
      </c>
      <c r="AN43" t="s">
        <v>3611</v>
      </c>
      <c r="AO43" t="s">
        <v>128</v>
      </c>
      <c r="AP43" t="s">
        <v>3609</v>
      </c>
      <c r="AQ43">
        <v>6</v>
      </c>
      <c r="AR43" t="s">
        <v>129</v>
      </c>
      <c r="AS43" t="s">
        <v>3610</v>
      </c>
      <c r="AT43" s="53">
        <v>36161</v>
      </c>
      <c r="AU43" t="s">
        <v>235</v>
      </c>
      <c r="AV43" t="s">
        <v>236</v>
      </c>
      <c r="AW43" t="s">
        <v>14</v>
      </c>
      <c r="AX43" s="53">
        <v>44249</v>
      </c>
      <c r="AY43" t="s">
        <v>123</v>
      </c>
      <c r="AZ43" t="s">
        <v>34</v>
      </c>
      <c r="BA43" t="s">
        <v>35</v>
      </c>
      <c r="BB43" t="s">
        <v>233</v>
      </c>
      <c r="BC43" t="s">
        <v>120</v>
      </c>
      <c r="BD43" t="s">
        <v>124</v>
      </c>
      <c r="BE43" t="s">
        <v>120</v>
      </c>
    </row>
    <row r="44" spans="1:57" hidden="1" x14ac:dyDescent="0.3">
      <c r="A44" s="55">
        <v>44515</v>
      </c>
      <c r="B44" t="s">
        <v>13</v>
      </c>
      <c r="C44" t="s">
        <v>128</v>
      </c>
      <c r="D44" t="s">
        <v>3609</v>
      </c>
      <c r="E44">
        <v>6</v>
      </c>
      <c r="F44" t="s">
        <v>34</v>
      </c>
      <c r="G44" t="s">
        <v>35</v>
      </c>
      <c r="H44" t="s">
        <v>116</v>
      </c>
      <c r="I44" t="s">
        <v>68</v>
      </c>
      <c r="J44" s="55">
        <v>44514</v>
      </c>
      <c r="K44" s="55">
        <v>44515</v>
      </c>
      <c r="L44">
        <v>4</v>
      </c>
      <c r="M44" t="s">
        <v>117</v>
      </c>
      <c r="N44">
        <v>0</v>
      </c>
      <c r="O44">
        <v>12696680</v>
      </c>
      <c r="P44" t="s">
        <v>118</v>
      </c>
      <c r="Q44">
        <v>4812413</v>
      </c>
      <c r="R44">
        <v>0</v>
      </c>
      <c r="S44">
        <v>0</v>
      </c>
      <c r="T44" s="19">
        <v>0</v>
      </c>
      <c r="U44" s="19">
        <v>0</v>
      </c>
      <c r="V44" s="19">
        <f t="shared" si="0"/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55">
        <v>44516.208657407406</v>
      </c>
      <c r="AE44" s="55">
        <v>44516.336430868054</v>
      </c>
      <c r="AF44">
        <v>4812413</v>
      </c>
      <c r="AG44" t="s">
        <v>3612</v>
      </c>
      <c r="AH44" t="s">
        <v>120</v>
      </c>
      <c r="AI44" s="55">
        <v>44516</v>
      </c>
      <c r="AJ44">
        <v>0.05</v>
      </c>
      <c r="AK44" s="55">
        <v>44516.093807870369</v>
      </c>
      <c r="AL44" s="55">
        <v>44516.250243055554</v>
      </c>
      <c r="AM44" t="s">
        <v>13</v>
      </c>
      <c r="AN44" t="s">
        <v>3613</v>
      </c>
      <c r="AO44" t="s">
        <v>128</v>
      </c>
      <c r="AP44" t="s">
        <v>3609</v>
      </c>
      <c r="AQ44">
        <v>6</v>
      </c>
      <c r="AR44" t="s">
        <v>122</v>
      </c>
      <c r="AS44" t="s">
        <v>3612</v>
      </c>
      <c r="AT44" s="53">
        <v>36161</v>
      </c>
      <c r="AU44" t="s">
        <v>232</v>
      </c>
      <c r="AV44" t="s">
        <v>122</v>
      </c>
      <c r="AW44" t="s">
        <v>13</v>
      </c>
      <c r="AX44" s="53">
        <v>44249</v>
      </c>
      <c r="AY44" t="s">
        <v>123</v>
      </c>
      <c r="AZ44" t="s">
        <v>34</v>
      </c>
      <c r="BA44" t="s">
        <v>35</v>
      </c>
      <c r="BB44" t="s">
        <v>233</v>
      </c>
      <c r="BC44" t="s">
        <v>120</v>
      </c>
      <c r="BD44" t="s">
        <v>124</v>
      </c>
      <c r="BE44" t="s">
        <v>120</v>
      </c>
    </row>
    <row r="45" spans="1:57" hidden="1" x14ac:dyDescent="0.3">
      <c r="A45" s="55">
        <v>44515</v>
      </c>
      <c r="B45" t="s">
        <v>5</v>
      </c>
      <c r="C45" t="s">
        <v>30</v>
      </c>
      <c r="D45" t="s">
        <v>31</v>
      </c>
      <c r="E45">
        <v>6</v>
      </c>
      <c r="F45" t="s">
        <v>34</v>
      </c>
      <c r="G45" t="s">
        <v>35</v>
      </c>
      <c r="H45" t="s">
        <v>116</v>
      </c>
      <c r="I45" t="s">
        <v>68</v>
      </c>
      <c r="J45" s="55">
        <v>44514</v>
      </c>
      <c r="K45" s="55">
        <v>44515</v>
      </c>
      <c r="L45">
        <v>4</v>
      </c>
      <c r="M45" t="s">
        <v>117</v>
      </c>
      <c r="N45">
        <v>0</v>
      </c>
      <c r="O45">
        <v>12696680</v>
      </c>
      <c r="P45" t="s">
        <v>118</v>
      </c>
      <c r="Q45">
        <v>52</v>
      </c>
      <c r="R45">
        <v>0</v>
      </c>
      <c r="S45">
        <v>1.498405254223</v>
      </c>
      <c r="T45" s="19">
        <v>34886879.170000002</v>
      </c>
      <c r="U45" s="19">
        <v>32153860.870000001</v>
      </c>
      <c r="V45" s="19">
        <f t="shared" si="0"/>
        <v>-2733018.3000000007</v>
      </c>
      <c r="W45">
        <v>0</v>
      </c>
      <c r="X45">
        <v>-2694602.73</v>
      </c>
      <c r="Y45">
        <v>-2694602.73</v>
      </c>
      <c r="Z45">
        <v>-38415.5700000008</v>
      </c>
      <c r="AA45">
        <v>32192276.440000001</v>
      </c>
      <c r="AB45">
        <v>-0.11933163556</v>
      </c>
      <c r="AC45">
        <v>0</v>
      </c>
      <c r="AD45" s="55">
        <v>44516.208657407406</v>
      </c>
      <c r="AE45" s="55">
        <v>44516.336430868054</v>
      </c>
      <c r="AF45">
        <v>52</v>
      </c>
      <c r="AG45" t="s">
        <v>216</v>
      </c>
      <c r="AH45" t="s">
        <v>5</v>
      </c>
      <c r="AI45" t="s">
        <v>120</v>
      </c>
      <c r="AJ45" t="s">
        <v>120</v>
      </c>
      <c r="AK45" s="55">
        <v>44515.92391203704</v>
      </c>
      <c r="AL45" s="55">
        <v>44516.250243055554</v>
      </c>
      <c r="AM45" t="s">
        <v>5</v>
      </c>
      <c r="AN45" t="s">
        <v>217</v>
      </c>
      <c r="AO45" t="s">
        <v>30</v>
      </c>
      <c r="AP45" t="s">
        <v>31</v>
      </c>
      <c r="AQ45">
        <v>6</v>
      </c>
      <c r="AR45" t="s">
        <v>167</v>
      </c>
      <c r="AS45" t="s">
        <v>216</v>
      </c>
      <c r="AT45" s="53">
        <v>36161</v>
      </c>
      <c r="AU45" t="s">
        <v>241</v>
      </c>
      <c r="AV45" t="s">
        <v>167</v>
      </c>
      <c r="AW45" t="s">
        <v>5</v>
      </c>
      <c r="AX45" s="53">
        <v>44249</v>
      </c>
      <c r="AY45" t="s">
        <v>123</v>
      </c>
      <c r="AZ45" t="s">
        <v>34</v>
      </c>
      <c r="BA45" t="s">
        <v>35</v>
      </c>
      <c r="BB45" t="s">
        <v>233</v>
      </c>
      <c r="BC45" t="s">
        <v>120</v>
      </c>
      <c r="BD45" t="s">
        <v>124</v>
      </c>
      <c r="BE45" t="s">
        <v>120</v>
      </c>
    </row>
    <row r="46" spans="1:57" hidden="1" x14ac:dyDescent="0.3">
      <c r="A46" s="55">
        <v>44515</v>
      </c>
      <c r="B46" t="s">
        <v>6</v>
      </c>
      <c r="C46" t="s">
        <v>30</v>
      </c>
      <c r="D46" t="s">
        <v>31</v>
      </c>
      <c r="E46">
        <v>6</v>
      </c>
      <c r="F46" t="s">
        <v>34</v>
      </c>
      <c r="G46" t="s">
        <v>35</v>
      </c>
      <c r="H46" t="s">
        <v>116</v>
      </c>
      <c r="I46" t="s">
        <v>68</v>
      </c>
      <c r="J46" s="55">
        <v>44514</v>
      </c>
      <c r="K46" s="55">
        <v>44515</v>
      </c>
      <c r="L46">
        <v>4</v>
      </c>
      <c r="M46" t="s">
        <v>117</v>
      </c>
      <c r="N46">
        <v>0</v>
      </c>
      <c r="O46">
        <v>12696680</v>
      </c>
      <c r="P46" t="s">
        <v>118</v>
      </c>
      <c r="Q46">
        <v>61</v>
      </c>
      <c r="R46">
        <v>0</v>
      </c>
      <c r="S46">
        <v>0.59178933603999995</v>
      </c>
      <c r="T46" s="19">
        <v>12706079.32</v>
      </c>
      <c r="U46" s="19">
        <v>12661584.08</v>
      </c>
      <c r="V46" s="19">
        <f t="shared" si="0"/>
        <v>-44495.240000000224</v>
      </c>
      <c r="W46">
        <v>0</v>
      </c>
      <c r="X46">
        <v>8135.2399999997597</v>
      </c>
      <c r="Y46">
        <v>8135.2399999997597</v>
      </c>
      <c r="Z46">
        <v>-52630.48</v>
      </c>
      <c r="AA46">
        <v>12714214.560000001</v>
      </c>
      <c r="AB46">
        <v>-0.413949912137</v>
      </c>
      <c r="AC46">
        <v>0</v>
      </c>
      <c r="AD46" s="55">
        <v>44516.208657407406</v>
      </c>
      <c r="AE46" s="55">
        <v>44516.336430868054</v>
      </c>
      <c r="AF46">
        <v>61</v>
      </c>
      <c r="AG46" t="s">
        <v>218</v>
      </c>
      <c r="AH46" t="s">
        <v>6</v>
      </c>
      <c r="AI46" t="s">
        <v>120</v>
      </c>
      <c r="AJ46" t="s">
        <v>120</v>
      </c>
      <c r="AK46" s="55">
        <v>44515.923506944448</v>
      </c>
      <c r="AL46" s="55">
        <v>44516.250243055554</v>
      </c>
      <c r="AM46" t="s">
        <v>6</v>
      </c>
      <c r="AN46" t="s">
        <v>219</v>
      </c>
      <c r="AO46" t="s">
        <v>30</v>
      </c>
      <c r="AP46" t="s">
        <v>31</v>
      </c>
      <c r="AQ46">
        <v>6</v>
      </c>
      <c r="AR46" t="s">
        <v>170</v>
      </c>
      <c r="AS46" t="s">
        <v>218</v>
      </c>
      <c r="AT46" s="53">
        <v>36161</v>
      </c>
      <c r="AU46" t="s">
        <v>242</v>
      </c>
      <c r="AV46" t="s">
        <v>170</v>
      </c>
      <c r="AW46" t="s">
        <v>6</v>
      </c>
      <c r="AX46" s="53">
        <v>44249</v>
      </c>
      <c r="AY46" t="s">
        <v>123</v>
      </c>
      <c r="AZ46" t="s">
        <v>34</v>
      </c>
      <c r="BA46" t="s">
        <v>35</v>
      </c>
      <c r="BB46" t="s">
        <v>233</v>
      </c>
      <c r="BC46" t="s">
        <v>120</v>
      </c>
      <c r="BD46" t="s">
        <v>124</v>
      </c>
      <c r="BE46" t="s">
        <v>120</v>
      </c>
    </row>
    <row r="47" spans="1:57" hidden="1" x14ac:dyDescent="0.3">
      <c r="A47" s="55">
        <v>44515</v>
      </c>
      <c r="B47" t="s">
        <v>8</v>
      </c>
      <c r="C47" t="s">
        <v>30</v>
      </c>
      <c r="D47" t="s">
        <v>31</v>
      </c>
      <c r="E47" t="s">
        <v>120</v>
      </c>
      <c r="F47" t="s">
        <v>34</v>
      </c>
      <c r="G47" t="s">
        <v>35</v>
      </c>
      <c r="H47" t="s">
        <v>116</v>
      </c>
      <c r="I47" t="s">
        <v>68</v>
      </c>
      <c r="J47" s="55">
        <v>44514</v>
      </c>
      <c r="K47" s="55">
        <v>44515</v>
      </c>
      <c r="L47">
        <v>4</v>
      </c>
      <c r="M47" t="s">
        <v>117</v>
      </c>
      <c r="N47">
        <v>0</v>
      </c>
      <c r="O47">
        <v>12696680</v>
      </c>
      <c r="P47" t="s">
        <v>118</v>
      </c>
      <c r="Q47">
        <v>74</v>
      </c>
      <c r="R47">
        <v>0</v>
      </c>
      <c r="S47">
        <v>0.50392644712599999</v>
      </c>
      <c r="T47" s="19">
        <v>11949486.960000001</v>
      </c>
      <c r="U47" s="19">
        <v>10801475.539999999</v>
      </c>
      <c r="V47" s="19">
        <f t="shared" si="0"/>
        <v>-1148011.4200000018</v>
      </c>
      <c r="W47">
        <v>0</v>
      </c>
      <c r="X47">
        <v>-1122950.25</v>
      </c>
      <c r="Y47">
        <v>-1122950.25</v>
      </c>
      <c r="Z47">
        <v>-25061.170000001799</v>
      </c>
      <c r="AA47">
        <v>10826536.710000001</v>
      </c>
      <c r="AB47">
        <v>-0.231479102425</v>
      </c>
      <c r="AC47">
        <v>0</v>
      </c>
      <c r="AD47" s="55">
        <v>44516.208657407406</v>
      </c>
      <c r="AE47" s="55">
        <v>44516.336430868054</v>
      </c>
      <c r="AF47">
        <v>74</v>
      </c>
      <c r="AG47" t="s">
        <v>220</v>
      </c>
      <c r="AH47" t="s">
        <v>8</v>
      </c>
      <c r="AI47" t="s">
        <v>120</v>
      </c>
      <c r="AJ47" t="s">
        <v>120</v>
      </c>
      <c r="AK47" s="55">
        <v>44515.92324074074</v>
      </c>
      <c r="AL47" s="55">
        <v>44516.250243055554</v>
      </c>
      <c r="AM47" t="s">
        <v>8</v>
      </c>
      <c r="AN47" t="s">
        <v>221</v>
      </c>
      <c r="AO47" t="s">
        <v>30</v>
      </c>
      <c r="AP47" t="s">
        <v>31</v>
      </c>
      <c r="AQ47" t="s">
        <v>120</v>
      </c>
      <c r="AR47" t="s">
        <v>161</v>
      </c>
      <c r="AS47" t="s">
        <v>220</v>
      </c>
      <c r="AT47" s="53">
        <v>36161</v>
      </c>
      <c r="AU47" t="s">
        <v>240</v>
      </c>
      <c r="AV47" t="s">
        <v>161</v>
      </c>
      <c r="AW47" t="s">
        <v>8</v>
      </c>
      <c r="AX47" s="53">
        <v>44249</v>
      </c>
      <c r="AY47" t="s">
        <v>123</v>
      </c>
      <c r="AZ47" t="s">
        <v>34</v>
      </c>
      <c r="BA47" t="s">
        <v>35</v>
      </c>
      <c r="BB47" t="s">
        <v>233</v>
      </c>
      <c r="BC47" t="s">
        <v>120</v>
      </c>
      <c r="BD47" t="s">
        <v>124</v>
      </c>
      <c r="BE47" t="s">
        <v>120</v>
      </c>
    </row>
    <row r="48" spans="1:57" hidden="1" x14ac:dyDescent="0.3">
      <c r="A48" s="55">
        <v>44515</v>
      </c>
      <c r="B48" t="s">
        <v>1</v>
      </c>
      <c r="C48" t="s">
        <v>30</v>
      </c>
      <c r="D48" t="s">
        <v>31</v>
      </c>
      <c r="E48">
        <v>6</v>
      </c>
      <c r="F48" t="s">
        <v>34</v>
      </c>
      <c r="G48" t="s">
        <v>35</v>
      </c>
      <c r="H48" t="s">
        <v>116</v>
      </c>
      <c r="I48" t="s">
        <v>68</v>
      </c>
      <c r="J48" s="55">
        <v>44514</v>
      </c>
      <c r="K48" s="55">
        <v>44515</v>
      </c>
      <c r="L48">
        <v>4</v>
      </c>
      <c r="M48" t="s">
        <v>117</v>
      </c>
      <c r="N48">
        <v>0</v>
      </c>
      <c r="O48">
        <v>12696680</v>
      </c>
      <c r="P48" t="s">
        <v>118</v>
      </c>
      <c r="Q48">
        <v>8</v>
      </c>
      <c r="R48">
        <v>0</v>
      </c>
      <c r="S48">
        <v>8.7370128576000003E-2</v>
      </c>
      <c r="T48" s="19">
        <v>1876472.8</v>
      </c>
      <c r="U48" s="19">
        <v>1879170.23</v>
      </c>
      <c r="V48" s="19">
        <f t="shared" si="0"/>
        <v>2697.4299999999348</v>
      </c>
      <c r="W48">
        <v>0</v>
      </c>
      <c r="X48">
        <v>618.40999999997405</v>
      </c>
      <c r="Y48">
        <v>618.40999999997405</v>
      </c>
      <c r="Z48">
        <v>2079.01999999996</v>
      </c>
      <c r="AA48">
        <v>1877091.21</v>
      </c>
      <c r="AB48">
        <v>0.110757537456</v>
      </c>
      <c r="AC48">
        <v>0</v>
      </c>
      <c r="AD48" s="55">
        <v>44516.208657407406</v>
      </c>
      <c r="AE48" s="55">
        <v>44516.336430868054</v>
      </c>
      <c r="AF48">
        <v>8</v>
      </c>
      <c r="AG48" t="s">
        <v>222</v>
      </c>
      <c r="AH48" t="s">
        <v>1</v>
      </c>
      <c r="AI48" t="s">
        <v>120</v>
      </c>
      <c r="AJ48">
        <v>0</v>
      </c>
      <c r="AK48" s="55">
        <v>44515.923182870371</v>
      </c>
      <c r="AL48" s="55">
        <v>44516.250243055554</v>
      </c>
      <c r="AM48" t="s">
        <v>1</v>
      </c>
      <c r="AN48" t="s">
        <v>223</v>
      </c>
      <c r="AO48" t="s">
        <v>30</v>
      </c>
      <c r="AP48" t="s">
        <v>31</v>
      </c>
      <c r="AQ48">
        <v>6</v>
      </c>
      <c r="AR48" t="s">
        <v>158</v>
      </c>
      <c r="AS48" t="s">
        <v>222</v>
      </c>
      <c r="AT48" s="53">
        <v>36161</v>
      </c>
      <c r="AU48" t="s">
        <v>238</v>
      </c>
      <c r="AV48" t="s">
        <v>239</v>
      </c>
      <c r="AW48" t="s">
        <v>1</v>
      </c>
      <c r="AX48" s="53">
        <v>44249</v>
      </c>
      <c r="AY48" t="s">
        <v>123</v>
      </c>
      <c r="AZ48" t="s">
        <v>34</v>
      </c>
      <c r="BA48" t="s">
        <v>35</v>
      </c>
      <c r="BB48" t="s">
        <v>233</v>
      </c>
      <c r="BC48" t="s">
        <v>120</v>
      </c>
      <c r="BD48" t="s">
        <v>124</v>
      </c>
      <c r="BE48" t="s">
        <v>120</v>
      </c>
    </row>
  </sheetData>
  <autoFilter ref="A1:BE48" xr:uid="{F044A891-445C-4727-9C06-82DAD2F40C9B}">
    <filterColumn colId="21">
      <filters>
        <filter val="16,706,394"/>
        <filter val="399,920,321"/>
        <filter val="93,922,81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6574-BAA2-472F-BAFE-FE1D02783A09}">
  <sheetPr codeName="Sheet8">
    <tabColor rgb="FFFFFF00"/>
  </sheetPr>
  <dimension ref="A2:J76"/>
  <sheetViews>
    <sheetView tabSelected="1" topLeftCell="A18" workbookViewId="0">
      <selection activeCell="F54" sqref="F54"/>
    </sheetView>
  </sheetViews>
  <sheetFormatPr defaultColWidth="9.109375" defaultRowHeight="14.4" x14ac:dyDescent="0.3"/>
  <cols>
    <col min="1" max="1" width="23.33203125" style="78" customWidth="1"/>
    <col min="2" max="2" width="16.88671875" style="79" bestFit="1" customWidth="1"/>
    <col min="3" max="3" width="18.6640625" style="79" bestFit="1" customWidth="1"/>
    <col min="4" max="4" width="13.88671875" style="79" bestFit="1" customWidth="1"/>
    <col min="5" max="5" width="15.33203125" style="79" bestFit="1" customWidth="1"/>
    <col min="6" max="6" width="23.88671875" style="79" bestFit="1" customWidth="1"/>
    <col min="7" max="7" width="17.44140625" style="79" bestFit="1" customWidth="1"/>
    <col min="8" max="8" width="17.88671875" style="79" bestFit="1" customWidth="1"/>
    <col min="9" max="9" width="20" style="79" bestFit="1" customWidth="1"/>
    <col min="10" max="10" width="20.88671875" style="79" bestFit="1" customWidth="1"/>
    <col min="11" max="16384" width="9.109375" style="79"/>
  </cols>
  <sheetData>
    <row r="2" spans="1:10" ht="33" customHeight="1" thickBot="1" x14ac:dyDescent="0.35">
      <c r="A2" s="62" t="s">
        <v>3618</v>
      </c>
      <c r="B2" s="63" t="s">
        <v>0</v>
      </c>
      <c r="C2" s="64" t="s">
        <v>3619</v>
      </c>
      <c r="D2" s="65" t="s">
        <v>3620</v>
      </c>
      <c r="E2" s="66" t="s">
        <v>3621</v>
      </c>
      <c r="F2" s="67" t="s">
        <v>3638</v>
      </c>
      <c r="G2" s="68" t="s">
        <v>3622</v>
      </c>
      <c r="H2" s="68" t="s">
        <v>3623</v>
      </c>
      <c r="I2" s="68" t="s">
        <v>3624</v>
      </c>
      <c r="J2" s="68" t="s">
        <v>3625</v>
      </c>
    </row>
    <row r="3" spans="1:10" ht="15" thickTop="1" x14ac:dyDescent="0.3">
      <c r="A3" s="97">
        <v>45630</v>
      </c>
      <c r="B3" s="5" t="s">
        <v>1</v>
      </c>
      <c r="C3" s="6">
        <v>180307849.75036275</v>
      </c>
      <c r="D3" s="6">
        <v>292385329.5919565</v>
      </c>
      <c r="E3" s="98">
        <v>-112077479.84159374</v>
      </c>
      <c r="F3" s="7">
        <v>110611787.02548958</v>
      </c>
      <c r="G3" s="99">
        <v>-1465692.8161041588</v>
      </c>
      <c r="H3" s="7">
        <v>3654816.6198994564</v>
      </c>
      <c r="I3" s="7" t="s">
        <v>3626</v>
      </c>
      <c r="J3" s="7">
        <v>-113023424.32234576</v>
      </c>
    </row>
    <row r="4" spans="1:10" x14ac:dyDescent="0.3">
      <c r="A4" s="100">
        <v>45630</v>
      </c>
      <c r="B4" s="8" t="s">
        <v>2</v>
      </c>
      <c r="C4" s="9">
        <v>272215238.24031252</v>
      </c>
      <c r="D4" s="9">
        <v>366568478.63003248</v>
      </c>
      <c r="E4" s="101">
        <v>-94353240.389719963</v>
      </c>
      <c r="F4" s="10">
        <v>90930020.27483654</v>
      </c>
      <c r="G4" s="10">
        <v>-3423220.1148834229</v>
      </c>
      <c r="H4" s="10">
        <v>4582105.9828754058</v>
      </c>
      <c r="I4" s="10" t="s">
        <v>3626</v>
      </c>
      <c r="J4" s="10">
        <v>-93504809.550266147</v>
      </c>
    </row>
    <row r="5" spans="1:10" x14ac:dyDescent="0.3">
      <c r="A5" s="100">
        <v>45630</v>
      </c>
      <c r="B5" s="8" t="s">
        <v>3</v>
      </c>
      <c r="C5" s="9">
        <v>218505497.19678161</v>
      </c>
      <c r="D5" s="9">
        <v>125689207.7749389</v>
      </c>
      <c r="E5" s="101">
        <v>92816289.421842709</v>
      </c>
      <c r="F5" s="10">
        <v>-90782012.37655206</v>
      </c>
      <c r="G5" s="10">
        <v>2034277.0452906489</v>
      </c>
      <c r="H5" s="10">
        <v>6284460.3887469452</v>
      </c>
      <c r="I5" s="10" t="s">
        <v>3626</v>
      </c>
      <c r="J5" s="10">
        <v>92697625.929868922</v>
      </c>
    </row>
    <row r="6" spans="1:10" x14ac:dyDescent="0.3">
      <c r="A6" s="100">
        <v>45630</v>
      </c>
      <c r="B6" s="8" t="s">
        <v>4</v>
      </c>
      <c r="C6" s="9">
        <v>1210552485.9986205</v>
      </c>
      <c r="D6" s="9">
        <v>1248447505.2991667</v>
      </c>
      <c r="E6" s="101">
        <v>-37895019.300546169</v>
      </c>
      <c r="F6" s="10">
        <v>14499818.433392288</v>
      </c>
      <c r="G6" s="10">
        <v>-23395200.867153883</v>
      </c>
      <c r="H6" s="10">
        <v>15605593.816239584</v>
      </c>
      <c r="I6" s="10" t="s">
        <v>3643</v>
      </c>
      <c r="J6" s="10">
        <v>-35507146.740263224</v>
      </c>
    </row>
    <row r="7" spans="1:10" x14ac:dyDescent="0.3">
      <c r="A7" s="100">
        <v>45630</v>
      </c>
      <c r="B7" s="8" t="s">
        <v>5</v>
      </c>
      <c r="C7" s="9">
        <v>636508498.49601245</v>
      </c>
      <c r="D7" s="9">
        <v>567507912.09990692</v>
      </c>
      <c r="E7" s="101">
        <v>69000586.396105528</v>
      </c>
      <c r="F7" s="10">
        <v>-70518037.16354467</v>
      </c>
      <c r="G7" s="10">
        <v>-1517450.7674391419</v>
      </c>
      <c r="H7" s="10">
        <v>7093848.9012488369</v>
      </c>
      <c r="I7" s="10" t="s">
        <v>3626</v>
      </c>
      <c r="J7" s="10">
        <v>67700703.403831005</v>
      </c>
    </row>
    <row r="8" spans="1:10" x14ac:dyDescent="0.3">
      <c r="A8" s="100">
        <v>45630</v>
      </c>
      <c r="B8" s="8" t="s">
        <v>6</v>
      </c>
      <c r="C8" s="9">
        <v>113202083.50720827</v>
      </c>
      <c r="D8" s="9">
        <v>74222851.873366714</v>
      </c>
      <c r="E8" s="101">
        <v>38979231.633841559</v>
      </c>
      <c r="F8" s="10">
        <v>-36925439.903094985</v>
      </c>
      <c r="G8" s="10">
        <v>2053791.7307465747</v>
      </c>
      <c r="H8" s="10">
        <v>3711142.593668336</v>
      </c>
      <c r="I8" s="10" t="s">
        <v>3626</v>
      </c>
      <c r="J8" s="10">
        <v>38844336.300822854</v>
      </c>
    </row>
    <row r="9" spans="1:10" x14ac:dyDescent="0.3">
      <c r="A9" s="100">
        <v>45630</v>
      </c>
      <c r="B9" s="8" t="s">
        <v>7</v>
      </c>
      <c r="C9" s="9">
        <v>20438133.847406421</v>
      </c>
      <c r="D9" s="9">
        <v>35061605.545266405</v>
      </c>
      <c r="E9" s="101">
        <v>-14623471.697859984</v>
      </c>
      <c r="F9" s="10">
        <v>15344062.765858823</v>
      </c>
      <c r="G9" s="10">
        <v>720591.06799883954</v>
      </c>
      <c r="H9" s="10">
        <v>1753080.2772633203</v>
      </c>
      <c r="I9" s="10" t="s">
        <v>3626</v>
      </c>
      <c r="J9" s="10">
        <v>-14370530.612296849</v>
      </c>
    </row>
    <row r="10" spans="1:10" x14ac:dyDescent="0.3">
      <c r="A10" s="100">
        <v>45630</v>
      </c>
      <c r="B10" s="8" t="s">
        <v>8</v>
      </c>
      <c r="C10" s="9">
        <v>581046906.5976615</v>
      </c>
      <c r="D10" s="9">
        <v>880664064.87593687</v>
      </c>
      <c r="E10" s="101">
        <v>-299617158.27827537</v>
      </c>
      <c r="F10" s="10">
        <v>295662390.73934579</v>
      </c>
      <c r="G10" s="10">
        <v>-3954767.5389295816</v>
      </c>
      <c r="H10" s="10">
        <v>11008300.810949212</v>
      </c>
      <c r="I10" s="10" t="s">
        <v>3626</v>
      </c>
      <c r="J10" s="10">
        <v>-300308866.27787328</v>
      </c>
    </row>
    <row r="11" spans="1:10" x14ac:dyDescent="0.3">
      <c r="A11" s="100">
        <v>45630</v>
      </c>
      <c r="B11" s="8" t="s">
        <v>9</v>
      </c>
      <c r="C11" s="9">
        <v>19690340.820660338</v>
      </c>
      <c r="D11" s="9">
        <v>22787321.064520162</v>
      </c>
      <c r="E11" s="101">
        <v>-3096980.2438598238</v>
      </c>
      <c r="F11" s="10">
        <v>3074941.3793343827</v>
      </c>
      <c r="G11" s="10">
        <v>-22038.86452544108</v>
      </c>
      <c r="H11" s="10">
        <v>1139366.0532260081</v>
      </c>
      <c r="I11" s="10" t="s">
        <v>3626</v>
      </c>
      <c r="J11" s="10">
        <v>-2804576.8478987664</v>
      </c>
    </row>
    <row r="12" spans="1:10" x14ac:dyDescent="0.3">
      <c r="A12" s="100">
        <v>45630</v>
      </c>
      <c r="B12" s="8" t="s">
        <v>10</v>
      </c>
      <c r="C12" s="9">
        <v>3692938.6698681265</v>
      </c>
      <c r="D12" s="9">
        <v>7809064.7922972189</v>
      </c>
      <c r="E12" s="101">
        <v>-4116126.1224290924</v>
      </c>
      <c r="F12" s="10">
        <v>4163719.3830113965</v>
      </c>
      <c r="G12" s="10">
        <v>47593.260582304094</v>
      </c>
      <c r="H12" s="10">
        <v>390453.23961486097</v>
      </c>
      <c r="I12" s="10" t="s">
        <v>3626</v>
      </c>
      <c r="J12" s="10">
        <v>-4174645.9905949235</v>
      </c>
    </row>
    <row r="13" spans="1:10" x14ac:dyDescent="0.3">
      <c r="A13" s="100">
        <v>45630</v>
      </c>
      <c r="B13" s="8" t="s">
        <v>11</v>
      </c>
      <c r="C13" s="9">
        <v>136371361.26003936</v>
      </c>
      <c r="D13" s="9">
        <v>139627321.53114948</v>
      </c>
      <c r="E13" s="101">
        <v>-3255960.2711101174</v>
      </c>
      <c r="F13" s="10">
        <v>-893052.96744826506</v>
      </c>
      <c r="G13" s="10">
        <v>-4149013.2385583827</v>
      </c>
      <c r="H13" s="10">
        <v>6981366.0765574742</v>
      </c>
      <c r="I13" s="10" t="s">
        <v>3626</v>
      </c>
      <c r="J13" s="10">
        <v>-371175.86382097006</v>
      </c>
    </row>
    <row r="14" spans="1:10" x14ac:dyDescent="0.3">
      <c r="A14" s="100">
        <v>45630</v>
      </c>
      <c r="B14" s="8" t="s">
        <v>12</v>
      </c>
      <c r="C14" s="9">
        <v>71373981.761496782</v>
      </c>
      <c r="D14" s="9">
        <v>63565753.520363726</v>
      </c>
      <c r="E14" s="101">
        <v>7808228.2411330566</v>
      </c>
      <c r="F14" s="10">
        <v>-7579476.7072726367</v>
      </c>
      <c r="G14" s="10">
        <v>228751.53386041988</v>
      </c>
      <c r="H14" s="10">
        <v>3178287.6760181864</v>
      </c>
      <c r="I14" s="10" t="s">
        <v>3626</v>
      </c>
      <c r="J14" s="10">
        <v>7625171.600557439</v>
      </c>
    </row>
    <row r="15" spans="1:10" x14ac:dyDescent="0.3">
      <c r="A15" s="102">
        <v>45630</v>
      </c>
      <c r="B15" s="11" t="s">
        <v>13</v>
      </c>
      <c r="C15" s="9">
        <v>12187494190.075548</v>
      </c>
      <c r="D15" s="12">
        <v>12267275978.498676</v>
      </c>
      <c r="E15" s="103">
        <v>-79781788.423128128</v>
      </c>
      <c r="F15" s="13">
        <v>76421743.493602857</v>
      </c>
      <c r="G15" s="13">
        <v>-3360044.9295252711</v>
      </c>
      <c r="H15" s="13">
        <v>50000000</v>
      </c>
      <c r="I15" s="13" t="s">
        <v>3626</v>
      </c>
      <c r="J15" s="13">
        <v>-82432600.017831802</v>
      </c>
    </row>
    <row r="16" spans="1:10" x14ac:dyDescent="0.3">
      <c r="A16" s="102">
        <v>45630</v>
      </c>
      <c r="B16" s="11" t="s">
        <v>14</v>
      </c>
      <c r="C16" s="9">
        <v>263207545.0399999</v>
      </c>
      <c r="D16" s="12">
        <v>0</v>
      </c>
      <c r="E16" s="103">
        <v>263207545.0399999</v>
      </c>
      <c r="F16" s="13">
        <v>0</v>
      </c>
      <c r="G16" s="13">
        <v>263207545.0399999</v>
      </c>
      <c r="H16" s="13" t="s">
        <v>3627</v>
      </c>
      <c r="I16" s="13" t="s">
        <v>3627</v>
      </c>
      <c r="J16" s="13">
        <v>262482672.02000007</v>
      </c>
    </row>
    <row r="17" spans="1:10" x14ac:dyDescent="0.3">
      <c r="A17" s="102">
        <v>45630</v>
      </c>
      <c r="B17" s="11" t="s">
        <v>23</v>
      </c>
      <c r="C17" s="104">
        <v>177005343.83561897</v>
      </c>
      <c r="D17" s="12">
        <v>0</v>
      </c>
      <c r="E17" s="103">
        <v>177005343.83561897</v>
      </c>
      <c r="F17" s="13">
        <v>0</v>
      </c>
      <c r="G17" s="13">
        <v>177005343.83561897</v>
      </c>
      <c r="H17" s="13" t="s">
        <v>3627</v>
      </c>
      <c r="I17" s="13" t="s">
        <v>3627</v>
      </c>
      <c r="J17" s="13">
        <v>177147266.96811676</v>
      </c>
    </row>
    <row r="19" spans="1:10" x14ac:dyDescent="0.3">
      <c r="A19" s="61" t="s">
        <v>3632</v>
      </c>
    </row>
    <row r="20" spans="1:10" ht="15" thickBot="1" x14ac:dyDescent="0.35">
      <c r="A20" s="63" t="s">
        <v>0</v>
      </c>
      <c r="B20" s="64" t="s">
        <v>16</v>
      </c>
      <c r="C20" s="65" t="s">
        <v>17</v>
      </c>
      <c r="D20" s="67" t="s">
        <v>18</v>
      </c>
    </row>
    <row r="21" spans="1:10" ht="15" thickTop="1" x14ac:dyDescent="0.3">
      <c r="A21" s="69" t="s">
        <v>1</v>
      </c>
      <c r="B21" s="70">
        <v>-2160307.0410913527</v>
      </c>
      <c r="C21" s="70">
        <v>-3106251.5218433738</v>
      </c>
      <c r="D21" s="71">
        <v>945944.48075202107</v>
      </c>
    </row>
    <row r="22" spans="1:10" x14ac:dyDescent="0.3">
      <c r="A22" s="72" t="s">
        <v>2</v>
      </c>
      <c r="B22" s="73">
        <v>-1054424.9594017863</v>
      </c>
      <c r="C22" s="73">
        <v>-205994.11994796991</v>
      </c>
      <c r="D22" s="74">
        <v>-848430.83945381641</v>
      </c>
    </row>
    <row r="23" spans="1:10" x14ac:dyDescent="0.3">
      <c r="A23" s="72" t="s">
        <v>3</v>
      </c>
      <c r="B23" s="73">
        <v>-347420.48915871978</v>
      </c>
      <c r="C23" s="73">
        <v>-466083.98113250732</v>
      </c>
      <c r="D23" s="74">
        <v>118663.49197378755</v>
      </c>
    </row>
    <row r="24" spans="1:10" x14ac:dyDescent="0.3">
      <c r="A24" s="72" t="s">
        <v>4</v>
      </c>
      <c r="B24" s="73">
        <v>8011636.7183775902</v>
      </c>
      <c r="C24" s="73">
        <v>10399509.278660536</v>
      </c>
      <c r="D24" s="74">
        <v>-2387872.5602829456</v>
      </c>
    </row>
    <row r="25" spans="1:10" x14ac:dyDescent="0.3">
      <c r="A25" s="72" t="s">
        <v>5</v>
      </c>
      <c r="B25" s="73">
        <v>1641651.601764679</v>
      </c>
      <c r="C25" s="73">
        <v>341768.60949015617</v>
      </c>
      <c r="D25" s="74">
        <v>1299882.9922745228</v>
      </c>
    </row>
    <row r="26" spans="1:10" x14ac:dyDescent="0.3">
      <c r="A26" s="72" t="s">
        <v>6</v>
      </c>
      <c r="B26" s="73">
        <v>-204985.60639752448</v>
      </c>
      <c r="C26" s="73">
        <v>-339880.93941622972</v>
      </c>
      <c r="D26" s="74">
        <v>134895.33301870525</v>
      </c>
    </row>
    <row r="27" spans="1:10" x14ac:dyDescent="0.3">
      <c r="A27" s="72" t="s">
        <v>7</v>
      </c>
      <c r="B27" s="73">
        <v>231071.16639466956</v>
      </c>
      <c r="C27" s="73">
        <v>484012.25195780396</v>
      </c>
      <c r="D27" s="74">
        <v>-252941.0855631344</v>
      </c>
    </row>
    <row r="28" spans="1:10" x14ac:dyDescent="0.3">
      <c r="A28" s="72" t="s">
        <v>8</v>
      </c>
      <c r="B28" s="73">
        <v>-9036614.7118772268</v>
      </c>
      <c r="C28" s="73">
        <v>-9728322.7114751339</v>
      </c>
      <c r="D28" s="74">
        <v>691707.99959790707</v>
      </c>
    </row>
    <row r="29" spans="1:10" x14ac:dyDescent="0.3">
      <c r="A29" s="72" t="s">
        <v>9</v>
      </c>
      <c r="B29" s="73">
        <v>-233394.23237305507</v>
      </c>
      <c r="C29" s="73">
        <v>59009.163588002324</v>
      </c>
      <c r="D29" s="74">
        <v>-292403.39596105739</v>
      </c>
    </row>
    <row r="30" spans="1:10" x14ac:dyDescent="0.3">
      <c r="A30" s="72" t="s">
        <v>10</v>
      </c>
      <c r="B30" s="73">
        <v>-72639.102549096569</v>
      </c>
      <c r="C30" s="73">
        <v>-131158.97071492765</v>
      </c>
      <c r="D30" s="74">
        <v>58519.868165831082</v>
      </c>
    </row>
    <row r="31" spans="1:10" x14ac:dyDescent="0.3">
      <c r="A31" s="72" t="s">
        <v>11</v>
      </c>
      <c r="B31" s="73">
        <v>-558704.60699161887</v>
      </c>
      <c r="C31" s="73">
        <v>2326079.8002975285</v>
      </c>
      <c r="D31" s="74">
        <v>-2884784.4072891474</v>
      </c>
    </row>
    <row r="32" spans="1:10" x14ac:dyDescent="0.3">
      <c r="A32" s="72" t="s">
        <v>12</v>
      </c>
      <c r="B32" s="73">
        <v>677538.24987389147</v>
      </c>
      <c r="C32" s="73">
        <v>494481.60929827392</v>
      </c>
      <c r="D32" s="74">
        <v>183056.64057561755</v>
      </c>
    </row>
    <row r="33" spans="1:4" x14ac:dyDescent="0.3">
      <c r="A33" s="75" t="s">
        <v>13</v>
      </c>
      <c r="B33" s="76">
        <v>95222942.824531555</v>
      </c>
      <c r="C33" s="76">
        <v>92572131.229827881</v>
      </c>
      <c r="D33" s="77">
        <v>2650811.5947036743</v>
      </c>
    </row>
    <row r="34" spans="1:4" x14ac:dyDescent="0.3">
      <c r="A34" s="75" t="s">
        <v>14</v>
      </c>
      <c r="B34" s="76">
        <v>724873.01999983191</v>
      </c>
      <c r="C34" s="76">
        <v>0</v>
      </c>
      <c r="D34" s="77">
        <v>724873.01999983191</v>
      </c>
    </row>
    <row r="35" spans="1:4" ht="15" thickBot="1" x14ac:dyDescent="0.35">
      <c r="A35" s="75" t="s">
        <v>23</v>
      </c>
      <c r="B35" s="76">
        <v>-141923.13249778748</v>
      </c>
      <c r="C35" s="76">
        <v>0</v>
      </c>
      <c r="D35" s="77">
        <v>-141923.13249778748</v>
      </c>
    </row>
    <row r="36" spans="1:4" ht="15" thickBot="1" x14ac:dyDescent="0.35">
      <c r="A36" s="80" t="s">
        <v>15</v>
      </c>
      <c r="B36" s="81">
        <v>92699299.698600769</v>
      </c>
      <c r="C36" s="81">
        <v>92699299.698591232</v>
      </c>
      <c r="D36" s="81">
        <v>1.4036893844604492E-5</v>
      </c>
    </row>
    <row r="38" spans="1:4" x14ac:dyDescent="0.3">
      <c r="A38" s="109" t="s">
        <v>3633</v>
      </c>
      <c r="B38" s="109"/>
    </row>
    <row r="39" spans="1:4" x14ac:dyDescent="0.3">
      <c r="A39" s="82"/>
      <c r="B39" s="83" t="s">
        <v>3637</v>
      </c>
      <c r="C39" s="83" t="s">
        <v>3639</v>
      </c>
      <c r="D39" s="83" t="s">
        <v>22</v>
      </c>
    </row>
    <row r="40" spans="1:4" x14ac:dyDescent="0.3">
      <c r="A40" s="82" t="s">
        <v>1</v>
      </c>
      <c r="B40" s="84">
        <v>0</v>
      </c>
      <c r="C40" s="85">
        <v>110611787.02548958</v>
      </c>
      <c r="D40" s="86">
        <v>110611787.02548958</v>
      </c>
    </row>
    <row r="41" spans="1:4" x14ac:dyDescent="0.3">
      <c r="A41" s="82" t="s">
        <v>2</v>
      </c>
      <c r="B41" s="84">
        <v>0</v>
      </c>
      <c r="C41" s="85">
        <v>90930020.27483654</v>
      </c>
      <c r="D41" s="86">
        <v>90930020.27483654</v>
      </c>
    </row>
    <row r="42" spans="1:4" x14ac:dyDescent="0.3">
      <c r="A42" s="82" t="s">
        <v>3</v>
      </c>
      <c r="B42" s="84">
        <v>0</v>
      </c>
      <c r="C42" s="85">
        <v>-90782012.37655206</v>
      </c>
      <c r="D42" s="86">
        <v>-90782012.37655206</v>
      </c>
    </row>
    <row r="43" spans="1:4" x14ac:dyDescent="0.3">
      <c r="A43" s="82" t="s">
        <v>4</v>
      </c>
      <c r="B43" s="84">
        <v>0</v>
      </c>
      <c r="C43" s="85">
        <v>14499818.433392288</v>
      </c>
      <c r="D43" s="86">
        <v>14499818.433392288</v>
      </c>
    </row>
    <row r="44" spans="1:4" x14ac:dyDescent="0.3">
      <c r="A44" s="82" t="s">
        <v>5</v>
      </c>
      <c r="B44" s="84">
        <v>0</v>
      </c>
      <c r="C44" s="85">
        <v>-70518037.16354467</v>
      </c>
      <c r="D44" s="86">
        <v>-70518037.16354467</v>
      </c>
    </row>
    <row r="45" spans="1:4" x14ac:dyDescent="0.3">
      <c r="A45" s="82" t="s">
        <v>6</v>
      </c>
      <c r="B45" s="84">
        <v>0</v>
      </c>
      <c r="C45" s="85">
        <v>-36925439.903094985</v>
      </c>
      <c r="D45" s="86">
        <v>-36925439.903094985</v>
      </c>
    </row>
    <row r="46" spans="1:4" x14ac:dyDescent="0.3">
      <c r="A46" s="82" t="s">
        <v>7</v>
      </c>
      <c r="B46" s="84">
        <v>0</v>
      </c>
      <c r="C46" s="85">
        <v>15344062.765858823</v>
      </c>
      <c r="D46" s="86">
        <v>15344062.765858823</v>
      </c>
    </row>
    <row r="47" spans="1:4" x14ac:dyDescent="0.3">
      <c r="A47" s="82" t="s">
        <v>8</v>
      </c>
      <c r="B47" s="84">
        <v>0</v>
      </c>
      <c r="C47" s="85">
        <v>295662390.73934579</v>
      </c>
      <c r="D47" s="86">
        <v>295662390.73934579</v>
      </c>
    </row>
    <row r="48" spans="1:4" x14ac:dyDescent="0.3">
      <c r="A48" s="82" t="s">
        <v>9</v>
      </c>
      <c r="B48" s="84">
        <v>0</v>
      </c>
      <c r="C48" s="85">
        <v>3074941.3793343827</v>
      </c>
      <c r="D48" s="86">
        <v>3074941.3793343827</v>
      </c>
    </row>
    <row r="49" spans="1:4" x14ac:dyDescent="0.3">
      <c r="A49" s="82" t="s">
        <v>10</v>
      </c>
      <c r="B49" s="84">
        <v>0</v>
      </c>
      <c r="C49" s="85">
        <v>4163719.3830113965</v>
      </c>
      <c r="D49" s="86">
        <v>4163719.3830113965</v>
      </c>
    </row>
    <row r="50" spans="1:4" x14ac:dyDescent="0.3">
      <c r="A50" s="82" t="s">
        <v>11</v>
      </c>
      <c r="B50" s="84">
        <v>0</v>
      </c>
      <c r="C50" s="85">
        <v>-893052.96744826506</v>
      </c>
      <c r="D50" s="86">
        <v>-893052.96744826506</v>
      </c>
    </row>
    <row r="51" spans="1:4" x14ac:dyDescent="0.3">
      <c r="A51" s="82" t="s">
        <v>12</v>
      </c>
      <c r="B51" s="84">
        <v>0</v>
      </c>
      <c r="C51" s="85">
        <v>-7579476.7072726367</v>
      </c>
      <c r="D51" s="86">
        <v>-7579476.7072726367</v>
      </c>
    </row>
    <row r="52" spans="1:4" x14ac:dyDescent="0.3">
      <c r="A52" s="82" t="s">
        <v>13</v>
      </c>
      <c r="B52" s="84">
        <v>0</v>
      </c>
      <c r="C52" s="85">
        <v>76421743.493602857</v>
      </c>
      <c r="D52" s="86">
        <v>76421743.493602857</v>
      </c>
    </row>
    <row r="54" spans="1:4" x14ac:dyDescent="0.3">
      <c r="A54" s="94" t="s">
        <v>3634</v>
      </c>
      <c r="B54" s="95"/>
    </row>
    <row r="55" spans="1:4" x14ac:dyDescent="0.3">
      <c r="A55" s="87" t="s">
        <v>19</v>
      </c>
      <c r="B55" s="87" t="s">
        <v>20</v>
      </c>
      <c r="C55" s="87" t="s">
        <v>21</v>
      </c>
      <c r="D55" s="87" t="s">
        <v>22</v>
      </c>
    </row>
    <row r="56" spans="1:4" x14ac:dyDescent="0.3">
      <c r="A56" s="82" t="s">
        <v>16</v>
      </c>
      <c r="B56" s="88">
        <v>16091612395.097595</v>
      </c>
      <c r="C56" s="88">
        <v>16091612395.097595</v>
      </c>
      <c r="D56" s="88">
        <v>0</v>
      </c>
    </row>
    <row r="57" spans="1:4" x14ac:dyDescent="0.3">
      <c r="A57" s="82" t="s">
        <v>17</v>
      </c>
      <c r="B57" s="88">
        <v>16091612395.09758</v>
      </c>
      <c r="C57" s="88">
        <v>16091612395.09758</v>
      </c>
      <c r="D57" s="88">
        <v>0</v>
      </c>
    </row>
    <row r="58" spans="1:4" x14ac:dyDescent="0.3">
      <c r="A58" s="82" t="s">
        <v>18</v>
      </c>
      <c r="B58" s="88">
        <v>1.9311904907226563E-5</v>
      </c>
      <c r="C58" s="88">
        <v>1.9311904907226563E-5</v>
      </c>
      <c r="D58" s="88">
        <v>0</v>
      </c>
    </row>
    <row r="60" spans="1:4" x14ac:dyDescent="0.3">
      <c r="A60" s="107" t="s">
        <v>3636</v>
      </c>
      <c r="B60" s="107"/>
    </row>
    <row r="61" spans="1:4" x14ac:dyDescent="0.3">
      <c r="A61" s="108" t="s">
        <v>3635</v>
      </c>
      <c r="B61" s="108"/>
    </row>
    <row r="62" spans="1:4" x14ac:dyDescent="0.3">
      <c r="A62" s="89" t="s">
        <v>3628</v>
      </c>
      <c r="B62" s="90" t="s">
        <v>3629</v>
      </c>
      <c r="C62" s="90" t="s">
        <v>3630</v>
      </c>
      <c r="D62" s="91" t="s">
        <v>3631</v>
      </c>
    </row>
    <row r="63" spans="1:4" x14ac:dyDescent="0.3">
      <c r="A63" s="82" t="s">
        <v>3640</v>
      </c>
      <c r="B63" s="82" t="s">
        <v>1</v>
      </c>
      <c r="C63" s="93">
        <v>7.6453873507192904E-2</v>
      </c>
      <c r="D63" s="91">
        <v>1099616.2090929085</v>
      </c>
    </row>
    <row r="64" spans="1:4" x14ac:dyDescent="0.3">
      <c r="A64" s="82" t="s">
        <v>3640</v>
      </c>
      <c r="B64" s="82" t="s">
        <v>2</v>
      </c>
      <c r="C64" s="93">
        <v>9.58515243271537E-2</v>
      </c>
      <c r="D64" s="91">
        <v>1378607.583649575</v>
      </c>
    </row>
    <row r="65" spans="1:4" x14ac:dyDescent="0.3">
      <c r="A65" s="82" t="s">
        <v>3640</v>
      </c>
      <c r="B65" s="82" t="s">
        <v>3</v>
      </c>
      <c r="C65" s="93">
        <v>3.2865625745899199E-2</v>
      </c>
      <c r="D65" s="91">
        <v>472697.76054933178</v>
      </c>
    </row>
    <row r="66" spans="1:4" x14ac:dyDescent="0.3">
      <c r="A66" s="82" t="s">
        <v>3640</v>
      </c>
      <c r="B66" s="82" t="s">
        <v>4</v>
      </c>
      <c r="C66" s="93">
        <v>0.32644813619127599</v>
      </c>
      <c r="D66" s="91">
        <v>4695218.7707052436</v>
      </c>
    </row>
    <row r="67" spans="1:4" x14ac:dyDescent="0.3">
      <c r="A67" s="82" t="s">
        <v>3640</v>
      </c>
      <c r="B67" s="82" t="s">
        <v>5</v>
      </c>
      <c r="C67" s="93">
        <v>0.14839382643551999</v>
      </c>
      <c r="D67" s="91">
        <v>2134309.8706760183</v>
      </c>
    </row>
    <row r="68" spans="1:4" x14ac:dyDescent="0.3">
      <c r="A68" s="82" t="s">
        <v>3640</v>
      </c>
      <c r="B68" s="82" t="s">
        <v>6</v>
      </c>
      <c r="C68" s="93">
        <v>1.9408035459065599E-2</v>
      </c>
      <c r="D68" s="91">
        <v>279140.73412422498</v>
      </c>
    </row>
    <row r="69" spans="1:4" x14ac:dyDescent="0.3">
      <c r="A69" s="82" t="s">
        <v>3640</v>
      </c>
      <c r="B69" s="82" t="s">
        <v>7</v>
      </c>
      <c r="C69" s="93">
        <v>9.1680228689338707E-3</v>
      </c>
      <c r="D69" s="91">
        <v>131861.29216939793</v>
      </c>
    </row>
    <row r="70" spans="1:4" x14ac:dyDescent="0.3">
      <c r="A70" s="82" t="s">
        <v>3640</v>
      </c>
      <c r="B70" s="82" t="s">
        <v>8</v>
      </c>
      <c r="C70" s="93">
        <v>0.230278921647283</v>
      </c>
      <c r="D70" s="91">
        <v>3312041.9311647443</v>
      </c>
    </row>
    <row r="71" spans="1:4" x14ac:dyDescent="0.3">
      <c r="A71" s="82" t="s">
        <v>3640</v>
      </c>
      <c r="B71" s="82" t="s">
        <v>9</v>
      </c>
      <c r="C71" s="93">
        <v>5.9585032517378098E-3</v>
      </c>
      <c r="D71" s="91">
        <v>85699.60496412612</v>
      </c>
    </row>
    <row r="72" spans="1:4" x14ac:dyDescent="0.3">
      <c r="A72" s="82" t="s">
        <v>3640</v>
      </c>
      <c r="B72" s="82" t="s">
        <v>10</v>
      </c>
      <c r="C72" s="93">
        <v>2.0419397983428302E-3</v>
      </c>
      <c r="D72" s="91">
        <v>29368.689868125977</v>
      </c>
    </row>
    <row r="73" spans="1:4" x14ac:dyDescent="0.3">
      <c r="A73" s="82" t="s">
        <v>3640</v>
      </c>
      <c r="B73" s="82" t="s">
        <v>11</v>
      </c>
      <c r="C73" s="93">
        <v>3.6510209037225898E-2</v>
      </c>
      <c r="D73" s="91">
        <v>525116.85560218059</v>
      </c>
    </row>
    <row r="74" spans="1:4" x14ac:dyDescent="0.3">
      <c r="A74" s="82" t="s">
        <v>3640</v>
      </c>
      <c r="B74" s="82" t="s">
        <v>12</v>
      </c>
      <c r="C74" s="93">
        <v>1.6621381730370199E-2</v>
      </c>
      <c r="D74" s="91">
        <v>239061.0171833382</v>
      </c>
    </row>
    <row r="75" spans="1:4" x14ac:dyDescent="0.3">
      <c r="A75" s="82"/>
      <c r="B75" s="106"/>
      <c r="C75" s="93"/>
      <c r="D75" s="91"/>
    </row>
    <row r="76" spans="1:4" x14ac:dyDescent="0.3">
      <c r="A76" s="92"/>
      <c r="B76" s="92"/>
      <c r="C76" s="93"/>
      <c r="D76" s="91"/>
    </row>
  </sheetData>
  <mergeCells count="3">
    <mergeCell ref="A60:B60"/>
    <mergeCell ref="A61:B61"/>
    <mergeCell ref="A38:B38"/>
  </mergeCells>
  <conditionalFormatting sqref="I3:I17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30F745F8F75B42810A74260285B88D" ma:contentTypeVersion="10" ma:contentTypeDescription="Create a new document." ma:contentTypeScope="" ma:versionID="413ceaf3d925d3c27a919e9b70cb9c4a">
  <xsd:schema xmlns:xsd="http://www.w3.org/2001/XMLSchema" xmlns:xs="http://www.w3.org/2001/XMLSchema" xmlns:p="http://schemas.microsoft.com/office/2006/metadata/properties" xmlns:ns2="e5fb52c0-88b9-40ed-ba6f-0357e6608479" targetNamespace="http://schemas.microsoft.com/office/2006/metadata/properties" ma:root="true" ma:fieldsID="128e64b8e5bc64eac83c928a29d7d64b" ns2:_="">
    <xsd:import namespace="e5fb52c0-88b9-40ed-ba6f-0357e66084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fb52c0-88b9-40ed-ba6f-0357e6608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CE6A1D-86B3-494F-ADA0-0807FB27A44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5fb52c0-88b9-40ed-ba6f-0357e660847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9FB14A-A443-4BA1-A713-65E255F5CA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fb52c0-88b9-40ed-ba6f-0357e66084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46A353-0AB3-4BB0-830C-2CDF5328C5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</vt:lpstr>
      <vt:lpstr>Previous</vt:lpstr>
      <vt:lpstr>Diff Summary</vt:lpstr>
      <vt:lpstr>DoD Change Summary</vt:lpstr>
      <vt:lpstr>EM</vt:lpstr>
      <vt:lpstr>NT</vt:lpstr>
      <vt:lpstr>CMP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2020-01-08T14:53:54Z</dcterms:created>
  <dcterms:modified xsi:type="dcterms:W3CDTF">2024-12-05T14:36:00Z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0x0101002030F745F8F75B42810A74260285B88D</vt:lpwstr>
  </property>
</Properties>
</file>