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oxainne\Downloads\"/>
    </mc:Choice>
  </mc:AlternateContent>
  <xr:revisionPtr revIDLastSave="0" documentId="13_ncr:1_{3F67A280-F15B-49FF-840F-B8A7F69F6595}" xr6:coauthVersionLast="47" xr6:coauthVersionMax="47" xr10:uidLastSave="{00000000-0000-0000-0000-000000000000}"/>
  <bookViews>
    <workbookView xWindow="-108" yWindow="-108" windowWidth="23256" windowHeight="12576" xr2:uid="{F75C2FB4-9555-4522-88A8-CA7F7298D359}"/>
  </bookViews>
  <sheets>
    <sheet name="Dashboard" sheetId="4" r:id="rId1"/>
    <sheet name="Pivot Tables" sheetId="5" r:id="rId2"/>
    <sheet name="Raw Data" sheetId="6" r:id="rId3"/>
    <sheet name="Products Data" sheetId="3" r:id="rId4"/>
    <sheet name="Customer Data" sheetId="2" r:id="rId5"/>
  </sheets>
  <definedNames>
    <definedName name="Slicer_Brand">#N/A</definedName>
    <definedName name="Slicer_Months__Order_Date">#N/A</definedName>
  </definedNames>
  <calcPr calcId="191029"/>
  <pivotCaches>
    <pivotCache cacheId="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16" i="6" l="1"/>
  <c r="E1016" i="6"/>
  <c r="G1016" i="6"/>
  <c r="H1016" i="6"/>
  <c r="I1016" i="6"/>
  <c r="J1016" i="6"/>
  <c r="L1016" i="6" s="1"/>
  <c r="C6" i="5"/>
  <c r="C5" i="5"/>
  <c r="C4" i="5"/>
  <c r="J2" i="6"/>
  <c r="L2" i="6" s="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L175" i="6" s="1"/>
  <c r="J176" i="6"/>
  <c r="L176" i="6" s="1"/>
  <c r="J177" i="6"/>
  <c r="J178" i="6"/>
  <c r="J179" i="6"/>
  <c r="L179" i="6" s="1"/>
  <c r="J180" i="6"/>
  <c r="J181" i="6"/>
  <c r="J182" i="6"/>
  <c r="J183" i="6"/>
  <c r="L183" i="6" s="1"/>
  <c r="J184" i="6"/>
  <c r="J185" i="6"/>
  <c r="J186" i="6"/>
  <c r="J187" i="6"/>
  <c r="L187" i="6" s="1"/>
  <c r="J188" i="6"/>
  <c r="J189" i="6"/>
  <c r="J190" i="6"/>
  <c r="J191" i="6"/>
  <c r="L191" i="6" s="1"/>
  <c r="J192" i="6"/>
  <c r="L192" i="6" s="1"/>
  <c r="J193" i="6"/>
  <c r="J194" i="6"/>
  <c r="J195" i="6"/>
  <c r="L195" i="6" s="1"/>
  <c r="J196" i="6"/>
  <c r="J197" i="6"/>
  <c r="J198" i="6"/>
  <c r="J199" i="6"/>
  <c r="L199" i="6" s="1"/>
  <c r="J200" i="6"/>
  <c r="J201" i="6"/>
  <c r="J202" i="6"/>
  <c r="J203" i="6"/>
  <c r="L203" i="6" s="1"/>
  <c r="J204" i="6"/>
  <c r="J205" i="6"/>
  <c r="J206" i="6"/>
  <c r="J207" i="6"/>
  <c r="L207" i="6" s="1"/>
  <c r="J208" i="6"/>
  <c r="L208" i="6" s="1"/>
  <c r="J209" i="6"/>
  <c r="J210" i="6"/>
  <c r="J211" i="6"/>
  <c r="L211" i="6" s="1"/>
  <c r="J212" i="6"/>
  <c r="J213" i="6"/>
  <c r="J214" i="6"/>
  <c r="J215" i="6"/>
  <c r="L215" i="6" s="1"/>
  <c r="J216" i="6"/>
  <c r="J217" i="6"/>
  <c r="J218" i="6"/>
  <c r="J219" i="6"/>
  <c r="L219" i="6" s="1"/>
  <c r="J220" i="6"/>
  <c r="J221" i="6"/>
  <c r="J222" i="6"/>
  <c r="J223" i="6"/>
  <c r="L223" i="6" s="1"/>
  <c r="J224" i="6"/>
  <c r="L224" i="6" s="1"/>
  <c r="J225" i="6"/>
  <c r="J226" i="6"/>
  <c r="J227" i="6"/>
  <c r="L227" i="6" s="1"/>
  <c r="J228" i="6"/>
  <c r="J229" i="6"/>
  <c r="J230" i="6"/>
  <c r="J231" i="6"/>
  <c r="L231" i="6" s="1"/>
  <c r="J232" i="6"/>
  <c r="J233" i="6"/>
  <c r="J234" i="6"/>
  <c r="J235" i="6"/>
  <c r="L235" i="6" s="1"/>
  <c r="J236" i="6"/>
  <c r="J237" i="6"/>
  <c r="J238" i="6"/>
  <c r="J239" i="6"/>
  <c r="L239" i="6" s="1"/>
  <c r="J240" i="6"/>
  <c r="L240" i="6" s="1"/>
  <c r="J241" i="6"/>
  <c r="J242" i="6"/>
  <c r="J243" i="6"/>
  <c r="L243" i="6" s="1"/>
  <c r="J244" i="6"/>
  <c r="J245" i="6"/>
  <c r="J246" i="6"/>
  <c r="J247" i="6"/>
  <c r="L247" i="6" s="1"/>
  <c r="J248" i="6"/>
  <c r="J249" i="6"/>
  <c r="J250" i="6"/>
  <c r="J251" i="6"/>
  <c r="L251" i="6" s="1"/>
  <c r="J252" i="6"/>
  <c r="J253" i="6"/>
  <c r="J254" i="6"/>
  <c r="J255" i="6"/>
  <c r="L255" i="6" s="1"/>
  <c r="J256" i="6"/>
  <c r="L256" i="6" s="1"/>
  <c r="J257" i="6"/>
  <c r="J258" i="6"/>
  <c r="J259" i="6"/>
  <c r="L259" i="6" s="1"/>
  <c r="J260" i="6"/>
  <c r="J261" i="6"/>
  <c r="J262" i="6"/>
  <c r="J263" i="6"/>
  <c r="L263" i="6" s="1"/>
  <c r="J264" i="6"/>
  <c r="J265" i="6"/>
  <c r="J266" i="6"/>
  <c r="J267" i="6"/>
  <c r="L267" i="6" s="1"/>
  <c r="J268" i="6"/>
  <c r="J269" i="6"/>
  <c r="J270" i="6"/>
  <c r="J271" i="6"/>
  <c r="L271" i="6" s="1"/>
  <c r="J272" i="6"/>
  <c r="L272" i="6" s="1"/>
  <c r="J273" i="6"/>
  <c r="J274" i="6"/>
  <c r="J275" i="6"/>
  <c r="L275" i="6" s="1"/>
  <c r="J276" i="6"/>
  <c r="J277" i="6"/>
  <c r="J278" i="6"/>
  <c r="J279" i="6"/>
  <c r="L279" i="6" s="1"/>
  <c r="J280" i="6"/>
  <c r="J281" i="6"/>
  <c r="J282" i="6"/>
  <c r="J283" i="6"/>
  <c r="L283" i="6" s="1"/>
  <c r="J284" i="6"/>
  <c r="J285" i="6"/>
  <c r="J286" i="6"/>
  <c r="J287" i="6"/>
  <c r="L287" i="6" s="1"/>
  <c r="J288" i="6"/>
  <c r="L288" i="6" s="1"/>
  <c r="J289" i="6"/>
  <c r="J290" i="6"/>
  <c r="J291" i="6"/>
  <c r="L291" i="6" s="1"/>
  <c r="J292" i="6"/>
  <c r="J293" i="6"/>
  <c r="J294" i="6"/>
  <c r="J295" i="6"/>
  <c r="L295" i="6" s="1"/>
  <c r="J296" i="6"/>
  <c r="J297" i="6"/>
  <c r="J298" i="6"/>
  <c r="J299" i="6"/>
  <c r="L299" i="6" s="1"/>
  <c r="J300" i="6"/>
  <c r="J301" i="6"/>
  <c r="J302" i="6"/>
  <c r="J303" i="6"/>
  <c r="L303" i="6" s="1"/>
  <c r="J304" i="6"/>
  <c r="L304" i="6" s="1"/>
  <c r="J305" i="6"/>
  <c r="J306" i="6"/>
  <c r="J307" i="6"/>
  <c r="L307" i="6" s="1"/>
  <c r="J308" i="6"/>
  <c r="J309" i="6"/>
  <c r="J310" i="6"/>
  <c r="J311" i="6"/>
  <c r="L311" i="6" s="1"/>
  <c r="J312" i="6"/>
  <c r="J313" i="6"/>
  <c r="J314" i="6"/>
  <c r="J315" i="6"/>
  <c r="L315" i="6" s="1"/>
  <c r="J316" i="6"/>
  <c r="J317" i="6"/>
  <c r="J318" i="6"/>
  <c r="J319" i="6"/>
  <c r="L319" i="6" s="1"/>
  <c r="J320" i="6"/>
  <c r="L320" i="6" s="1"/>
  <c r="J321" i="6"/>
  <c r="J322" i="6"/>
  <c r="J323" i="6"/>
  <c r="L323" i="6" s="1"/>
  <c r="J324" i="6"/>
  <c r="J325" i="6"/>
  <c r="J326" i="6"/>
  <c r="J327" i="6"/>
  <c r="L327" i="6" s="1"/>
  <c r="J328" i="6"/>
  <c r="J329" i="6"/>
  <c r="J330" i="6"/>
  <c r="J331" i="6"/>
  <c r="L331" i="6" s="1"/>
  <c r="J332" i="6"/>
  <c r="J333" i="6"/>
  <c r="J334" i="6"/>
  <c r="J335" i="6"/>
  <c r="L335" i="6" s="1"/>
  <c r="J336" i="6"/>
  <c r="L336" i="6" s="1"/>
  <c r="J337" i="6"/>
  <c r="J338" i="6"/>
  <c r="J339" i="6"/>
  <c r="L339" i="6" s="1"/>
  <c r="J340" i="6"/>
  <c r="J341" i="6"/>
  <c r="J342" i="6"/>
  <c r="J343" i="6"/>
  <c r="L343" i="6" s="1"/>
  <c r="J344" i="6"/>
  <c r="J345" i="6"/>
  <c r="J346" i="6"/>
  <c r="L346" i="6" s="1"/>
  <c r="J347" i="6"/>
  <c r="L347" i="6" s="1"/>
  <c r="J348" i="6"/>
  <c r="J349" i="6"/>
  <c r="J350" i="6"/>
  <c r="L350" i="6" s="1"/>
  <c r="J351" i="6"/>
  <c r="J352" i="6"/>
  <c r="L352" i="6" s="1"/>
  <c r="J353" i="6"/>
  <c r="J354" i="6"/>
  <c r="L354" i="6" s="1"/>
  <c r="J355" i="6"/>
  <c r="J356" i="6"/>
  <c r="J357" i="6"/>
  <c r="J358" i="6"/>
  <c r="L358" i="6" s="1"/>
  <c r="J359" i="6"/>
  <c r="L359" i="6" s="1"/>
  <c r="J360" i="6"/>
  <c r="J361" i="6"/>
  <c r="J362" i="6"/>
  <c r="L362" i="6" s="1"/>
  <c r="J363" i="6"/>
  <c r="J364" i="6"/>
  <c r="L364" i="6" s="1"/>
  <c r="J365" i="6"/>
  <c r="J366" i="6"/>
  <c r="L366" i="6" s="1"/>
  <c r="J367" i="6"/>
  <c r="J368" i="6"/>
  <c r="J369" i="6"/>
  <c r="J370" i="6"/>
  <c r="L370" i="6" s="1"/>
  <c r="J371" i="6"/>
  <c r="J372" i="6"/>
  <c r="J373" i="6"/>
  <c r="J374" i="6"/>
  <c r="L374" i="6" s="1"/>
  <c r="J375" i="6"/>
  <c r="L375" i="6" s="1"/>
  <c r="J376" i="6"/>
  <c r="L376" i="6" s="1"/>
  <c r="J377" i="6"/>
  <c r="J378" i="6"/>
  <c r="L378" i="6" s="1"/>
  <c r="J379" i="6"/>
  <c r="J380" i="6"/>
  <c r="J381" i="6"/>
  <c r="J382" i="6"/>
  <c r="L382" i="6" s="1"/>
  <c r="J383" i="6"/>
  <c r="J384" i="6"/>
  <c r="J385" i="6"/>
  <c r="J386" i="6"/>
  <c r="L386" i="6" s="1"/>
  <c r="J387" i="6"/>
  <c r="L387" i="6" s="1"/>
  <c r="J388" i="6"/>
  <c r="J389" i="6"/>
  <c r="J390" i="6"/>
  <c r="L390" i="6" s="1"/>
  <c r="J391" i="6"/>
  <c r="L391" i="6" s="1"/>
  <c r="J392" i="6"/>
  <c r="J393" i="6"/>
  <c r="J394" i="6"/>
  <c r="L394" i="6" s="1"/>
  <c r="J395" i="6"/>
  <c r="J396" i="6"/>
  <c r="J397" i="6"/>
  <c r="J398" i="6"/>
  <c r="L398" i="6" s="1"/>
  <c r="J399" i="6"/>
  <c r="L399" i="6" s="1"/>
  <c r="J400" i="6"/>
  <c r="J401" i="6"/>
  <c r="J402" i="6"/>
  <c r="L402" i="6" s="1"/>
  <c r="J403" i="6"/>
  <c r="J404" i="6"/>
  <c r="L404" i="6" s="1"/>
  <c r="J405" i="6"/>
  <c r="J406" i="6"/>
  <c r="L406" i="6" s="1"/>
  <c r="J407" i="6"/>
  <c r="L407" i="6" s="1"/>
  <c r="J408" i="6"/>
  <c r="J409" i="6"/>
  <c r="J410" i="6"/>
  <c r="L410" i="6" s="1"/>
  <c r="J411" i="6"/>
  <c r="L411" i="6" s="1"/>
  <c r="J412" i="6"/>
  <c r="J413" i="6"/>
  <c r="J414" i="6"/>
  <c r="L414" i="6" s="1"/>
  <c r="J415" i="6"/>
  <c r="J416" i="6"/>
  <c r="L416" i="6" s="1"/>
  <c r="J417" i="6"/>
  <c r="J418" i="6"/>
  <c r="L418" i="6" s="1"/>
  <c r="J419" i="6"/>
  <c r="J420" i="6"/>
  <c r="J421" i="6"/>
  <c r="J422" i="6"/>
  <c r="L422" i="6" s="1"/>
  <c r="J423" i="6"/>
  <c r="L423" i="6" s="1"/>
  <c r="J424" i="6"/>
  <c r="J425" i="6"/>
  <c r="J426" i="6"/>
  <c r="L426" i="6" s="1"/>
  <c r="J427" i="6"/>
  <c r="J428" i="6"/>
  <c r="L428" i="6" s="1"/>
  <c r="J429" i="6"/>
  <c r="J430" i="6"/>
  <c r="L430" i="6" s="1"/>
  <c r="J431" i="6"/>
  <c r="J432" i="6"/>
  <c r="J433" i="6"/>
  <c r="J434" i="6"/>
  <c r="L434" i="6" s="1"/>
  <c r="J435" i="6"/>
  <c r="J436" i="6"/>
  <c r="J437" i="6"/>
  <c r="J438" i="6"/>
  <c r="L438" i="6" s="1"/>
  <c r="J439" i="6"/>
  <c r="L439" i="6" s="1"/>
  <c r="J440" i="6"/>
  <c r="L440" i="6" s="1"/>
  <c r="J441" i="6"/>
  <c r="J442" i="6"/>
  <c r="L442" i="6" s="1"/>
  <c r="J443" i="6"/>
  <c r="J444" i="6"/>
  <c r="J445" i="6"/>
  <c r="J446" i="6"/>
  <c r="L446" i="6" s="1"/>
  <c r="J447" i="6"/>
  <c r="J448" i="6"/>
  <c r="J449" i="6"/>
  <c r="J450" i="6"/>
  <c r="L450" i="6" s="1"/>
  <c r="J451" i="6"/>
  <c r="L451" i="6" s="1"/>
  <c r="J452" i="6"/>
  <c r="J453" i="6"/>
  <c r="J454" i="6"/>
  <c r="L454" i="6" s="1"/>
  <c r="J455" i="6"/>
  <c r="L455" i="6" s="1"/>
  <c r="J456" i="6"/>
  <c r="J457" i="6"/>
  <c r="J458" i="6"/>
  <c r="L458" i="6" s="1"/>
  <c r="J459" i="6"/>
  <c r="J460" i="6"/>
  <c r="J461" i="6"/>
  <c r="J462" i="6"/>
  <c r="L462" i="6" s="1"/>
  <c r="J463" i="6"/>
  <c r="L463" i="6" s="1"/>
  <c r="J464" i="6"/>
  <c r="J465" i="6"/>
  <c r="J466" i="6"/>
  <c r="L466" i="6" s="1"/>
  <c r="J467" i="6"/>
  <c r="J468" i="6"/>
  <c r="L468" i="6" s="1"/>
  <c r="J469" i="6"/>
  <c r="J470" i="6"/>
  <c r="L470" i="6" s="1"/>
  <c r="J471" i="6"/>
  <c r="L471" i="6" s="1"/>
  <c r="J472" i="6"/>
  <c r="J473" i="6"/>
  <c r="J474" i="6"/>
  <c r="L474" i="6" s="1"/>
  <c r="J475" i="6"/>
  <c r="L475" i="6" s="1"/>
  <c r="J476" i="6"/>
  <c r="J477" i="6"/>
  <c r="J478" i="6"/>
  <c r="L478" i="6" s="1"/>
  <c r="J479" i="6"/>
  <c r="J480" i="6"/>
  <c r="L480" i="6" s="1"/>
  <c r="J481" i="6"/>
  <c r="J482" i="6"/>
  <c r="L482" i="6" s="1"/>
  <c r="J483" i="6"/>
  <c r="J484" i="6"/>
  <c r="J485" i="6"/>
  <c r="J486" i="6"/>
  <c r="L486" i="6" s="1"/>
  <c r="J487" i="6"/>
  <c r="L487" i="6" s="1"/>
  <c r="J488" i="6"/>
  <c r="J489" i="6"/>
  <c r="J490" i="6"/>
  <c r="L490" i="6" s="1"/>
  <c r="J491" i="6"/>
  <c r="J492" i="6"/>
  <c r="L492" i="6" s="1"/>
  <c r="J493" i="6"/>
  <c r="J494" i="6"/>
  <c r="L494" i="6" s="1"/>
  <c r="J495" i="6"/>
  <c r="J496" i="6"/>
  <c r="J497" i="6"/>
  <c r="J498" i="6"/>
  <c r="L498" i="6" s="1"/>
  <c r="J499" i="6"/>
  <c r="J500" i="6"/>
  <c r="J501" i="6"/>
  <c r="J502" i="6"/>
  <c r="L502" i="6" s="1"/>
  <c r="J503" i="6"/>
  <c r="L503" i="6" s="1"/>
  <c r="J504" i="6"/>
  <c r="L504" i="6" s="1"/>
  <c r="J505" i="6"/>
  <c r="J506" i="6"/>
  <c r="L506" i="6" s="1"/>
  <c r="J507" i="6"/>
  <c r="J508" i="6"/>
  <c r="J509" i="6"/>
  <c r="J510" i="6"/>
  <c r="L510" i="6" s="1"/>
  <c r="J511" i="6"/>
  <c r="J512" i="6"/>
  <c r="J513" i="6"/>
  <c r="J514" i="6"/>
  <c r="L514" i="6" s="1"/>
  <c r="J515" i="6"/>
  <c r="L515" i="6" s="1"/>
  <c r="J516" i="6"/>
  <c r="J517" i="6"/>
  <c r="J518" i="6"/>
  <c r="L518" i="6" s="1"/>
  <c r="J519" i="6"/>
  <c r="L519" i="6" s="1"/>
  <c r="J520" i="6"/>
  <c r="J521" i="6"/>
  <c r="J522" i="6"/>
  <c r="L522" i="6" s="1"/>
  <c r="J523" i="6"/>
  <c r="J524" i="6"/>
  <c r="J525" i="6"/>
  <c r="J526" i="6"/>
  <c r="L526" i="6" s="1"/>
  <c r="J527" i="6"/>
  <c r="L527" i="6" s="1"/>
  <c r="J528" i="6"/>
  <c r="J529" i="6"/>
  <c r="J530" i="6"/>
  <c r="L530" i="6" s="1"/>
  <c r="J531" i="6"/>
  <c r="J532" i="6"/>
  <c r="L532" i="6" s="1"/>
  <c r="J533" i="6"/>
  <c r="J534" i="6"/>
  <c r="L534" i="6" s="1"/>
  <c r="J535" i="6"/>
  <c r="L535" i="6" s="1"/>
  <c r="J536" i="6"/>
  <c r="J537" i="6"/>
  <c r="J538" i="6"/>
  <c r="L538" i="6" s="1"/>
  <c r="J539" i="6"/>
  <c r="L539" i="6" s="1"/>
  <c r="J540" i="6"/>
  <c r="J541" i="6"/>
  <c r="J542" i="6"/>
  <c r="L542" i="6" s="1"/>
  <c r="J543" i="6"/>
  <c r="J544" i="6"/>
  <c r="L544" i="6" s="1"/>
  <c r="J545" i="6"/>
  <c r="J546" i="6"/>
  <c r="L546" i="6" s="1"/>
  <c r="J547" i="6"/>
  <c r="J548" i="6"/>
  <c r="J549" i="6"/>
  <c r="J550" i="6"/>
  <c r="L550" i="6" s="1"/>
  <c r="J551" i="6"/>
  <c r="L551" i="6" s="1"/>
  <c r="J552" i="6"/>
  <c r="J553" i="6"/>
  <c r="J554" i="6"/>
  <c r="L554" i="6" s="1"/>
  <c r="J555" i="6"/>
  <c r="J556" i="6"/>
  <c r="L556" i="6" s="1"/>
  <c r="J557" i="6"/>
  <c r="J558" i="6"/>
  <c r="L558" i="6" s="1"/>
  <c r="J559" i="6"/>
  <c r="J560" i="6"/>
  <c r="J561" i="6"/>
  <c r="J562" i="6"/>
  <c r="L562" i="6" s="1"/>
  <c r="J563" i="6"/>
  <c r="J564" i="6"/>
  <c r="J565" i="6"/>
  <c r="J566" i="6"/>
  <c r="L566" i="6" s="1"/>
  <c r="J567" i="6"/>
  <c r="L567" i="6" s="1"/>
  <c r="J568" i="6"/>
  <c r="L568" i="6" s="1"/>
  <c r="J569" i="6"/>
  <c r="J570" i="6"/>
  <c r="L570" i="6" s="1"/>
  <c r="J571" i="6"/>
  <c r="J572" i="6"/>
  <c r="J573" i="6"/>
  <c r="J574" i="6"/>
  <c r="L574" i="6" s="1"/>
  <c r="J575" i="6"/>
  <c r="J576" i="6"/>
  <c r="J577" i="6"/>
  <c r="J578" i="6"/>
  <c r="L578" i="6" s="1"/>
  <c r="J579" i="6"/>
  <c r="L579" i="6" s="1"/>
  <c r="J580" i="6"/>
  <c r="J581" i="6"/>
  <c r="J582" i="6"/>
  <c r="L582" i="6" s="1"/>
  <c r="J583" i="6"/>
  <c r="L583" i="6" s="1"/>
  <c r="J584" i="6"/>
  <c r="J585" i="6"/>
  <c r="J586" i="6"/>
  <c r="L586" i="6" s="1"/>
  <c r="J587" i="6"/>
  <c r="J588" i="6"/>
  <c r="J589" i="6"/>
  <c r="J590" i="6"/>
  <c r="L590" i="6" s="1"/>
  <c r="J591" i="6"/>
  <c r="L591" i="6" s="1"/>
  <c r="J592" i="6"/>
  <c r="J593" i="6"/>
  <c r="J594" i="6"/>
  <c r="L594" i="6" s="1"/>
  <c r="J595" i="6"/>
  <c r="J596" i="6"/>
  <c r="L596" i="6" s="1"/>
  <c r="J597" i="6"/>
  <c r="J598" i="6"/>
  <c r="L598" i="6" s="1"/>
  <c r="J599" i="6"/>
  <c r="L599" i="6" s="1"/>
  <c r="J600" i="6"/>
  <c r="J601" i="6"/>
  <c r="J602" i="6"/>
  <c r="L602" i="6" s="1"/>
  <c r="J603" i="6"/>
  <c r="L603" i="6" s="1"/>
  <c r="J604" i="6"/>
  <c r="J605" i="6"/>
  <c r="J606" i="6"/>
  <c r="L606" i="6" s="1"/>
  <c r="J607" i="6"/>
  <c r="J608" i="6"/>
  <c r="L608" i="6" s="1"/>
  <c r="J609" i="6"/>
  <c r="J610" i="6"/>
  <c r="L610" i="6" s="1"/>
  <c r="J611" i="6"/>
  <c r="J612" i="6"/>
  <c r="J613" i="6"/>
  <c r="J614" i="6"/>
  <c r="L614" i="6" s="1"/>
  <c r="J615" i="6"/>
  <c r="L615" i="6" s="1"/>
  <c r="J616" i="6"/>
  <c r="J617" i="6"/>
  <c r="J618" i="6"/>
  <c r="L618" i="6" s="1"/>
  <c r="J619" i="6"/>
  <c r="J620" i="6"/>
  <c r="L620" i="6" s="1"/>
  <c r="J621" i="6"/>
  <c r="J622" i="6"/>
  <c r="L622" i="6" s="1"/>
  <c r="J623" i="6"/>
  <c r="J624" i="6"/>
  <c r="J625" i="6"/>
  <c r="J626" i="6"/>
  <c r="L626" i="6" s="1"/>
  <c r="J627" i="6"/>
  <c r="J628" i="6"/>
  <c r="J629" i="6"/>
  <c r="J630" i="6"/>
  <c r="L630" i="6" s="1"/>
  <c r="J631" i="6"/>
  <c r="L631" i="6" s="1"/>
  <c r="J632" i="6"/>
  <c r="L632" i="6" s="1"/>
  <c r="J633" i="6"/>
  <c r="J634" i="6"/>
  <c r="L634" i="6" s="1"/>
  <c r="J635" i="6"/>
  <c r="J636" i="6"/>
  <c r="J637" i="6"/>
  <c r="J638" i="6"/>
  <c r="L638" i="6" s="1"/>
  <c r="J639" i="6"/>
  <c r="J640" i="6"/>
  <c r="J641" i="6"/>
  <c r="J642" i="6"/>
  <c r="L642" i="6" s="1"/>
  <c r="J643" i="6"/>
  <c r="L643" i="6" s="1"/>
  <c r="J644" i="6"/>
  <c r="J645" i="6"/>
  <c r="J646" i="6"/>
  <c r="L646" i="6" s="1"/>
  <c r="J647" i="6"/>
  <c r="L647" i="6" s="1"/>
  <c r="J648" i="6"/>
  <c r="J649" i="6"/>
  <c r="J650" i="6"/>
  <c r="L650" i="6" s="1"/>
  <c r="J651" i="6"/>
  <c r="J652" i="6"/>
  <c r="J653" i="6"/>
  <c r="J654" i="6"/>
  <c r="L654" i="6" s="1"/>
  <c r="J655" i="6"/>
  <c r="L655" i="6" s="1"/>
  <c r="J656" i="6"/>
  <c r="J657" i="6"/>
  <c r="J658" i="6"/>
  <c r="L658" i="6" s="1"/>
  <c r="J659" i="6"/>
  <c r="J660" i="6"/>
  <c r="L660" i="6" s="1"/>
  <c r="J661" i="6"/>
  <c r="J662" i="6"/>
  <c r="L662" i="6" s="1"/>
  <c r="J663" i="6"/>
  <c r="L663" i="6" s="1"/>
  <c r="J664" i="6"/>
  <c r="J665" i="6"/>
  <c r="J666" i="6"/>
  <c r="L666" i="6" s="1"/>
  <c r="J667" i="6"/>
  <c r="L667" i="6" s="1"/>
  <c r="J668" i="6"/>
  <c r="J669" i="6"/>
  <c r="J670" i="6"/>
  <c r="L670" i="6" s="1"/>
  <c r="J671" i="6"/>
  <c r="J672" i="6"/>
  <c r="L672" i="6" s="1"/>
  <c r="J673" i="6"/>
  <c r="J674" i="6"/>
  <c r="L674" i="6" s="1"/>
  <c r="J675" i="6"/>
  <c r="J676" i="6"/>
  <c r="J677" i="6"/>
  <c r="J678" i="6"/>
  <c r="L678" i="6" s="1"/>
  <c r="J679" i="6"/>
  <c r="L679" i="6" s="1"/>
  <c r="J680" i="6"/>
  <c r="J681" i="6"/>
  <c r="J682" i="6"/>
  <c r="L682" i="6" s="1"/>
  <c r="J683" i="6"/>
  <c r="J684" i="6"/>
  <c r="L684" i="6" s="1"/>
  <c r="J685" i="6"/>
  <c r="J686" i="6"/>
  <c r="L686" i="6" s="1"/>
  <c r="J687" i="6"/>
  <c r="J688" i="6"/>
  <c r="J689" i="6"/>
  <c r="J690" i="6"/>
  <c r="L690" i="6" s="1"/>
  <c r="J691" i="6"/>
  <c r="J692" i="6"/>
  <c r="J693" i="6"/>
  <c r="J694" i="6"/>
  <c r="L694" i="6" s="1"/>
  <c r="J695" i="6"/>
  <c r="L695" i="6" s="1"/>
  <c r="J696" i="6"/>
  <c r="L696" i="6" s="1"/>
  <c r="J697" i="6"/>
  <c r="J698" i="6"/>
  <c r="L698" i="6" s="1"/>
  <c r="J699" i="6"/>
  <c r="J700" i="6"/>
  <c r="J701" i="6"/>
  <c r="J702" i="6"/>
  <c r="L702" i="6" s="1"/>
  <c r="J703" i="6"/>
  <c r="J704" i="6"/>
  <c r="J705" i="6"/>
  <c r="J706" i="6"/>
  <c r="L706" i="6" s="1"/>
  <c r="J707" i="6"/>
  <c r="L707" i="6" s="1"/>
  <c r="J708" i="6"/>
  <c r="J709" i="6"/>
  <c r="J710" i="6"/>
  <c r="L710" i="6" s="1"/>
  <c r="J711" i="6"/>
  <c r="L711" i="6" s="1"/>
  <c r="J712" i="6"/>
  <c r="J713" i="6"/>
  <c r="J714" i="6"/>
  <c r="L714" i="6" s="1"/>
  <c r="J715" i="6"/>
  <c r="J716" i="6"/>
  <c r="J717" i="6"/>
  <c r="J718" i="6"/>
  <c r="L718" i="6" s="1"/>
  <c r="J719" i="6"/>
  <c r="L719" i="6" s="1"/>
  <c r="J720" i="6"/>
  <c r="J721" i="6"/>
  <c r="J722" i="6"/>
  <c r="L722" i="6" s="1"/>
  <c r="J723" i="6"/>
  <c r="J724" i="6"/>
  <c r="L724" i="6" s="1"/>
  <c r="J725" i="6"/>
  <c r="J726" i="6"/>
  <c r="L726" i="6" s="1"/>
  <c r="J727" i="6"/>
  <c r="L727" i="6" s="1"/>
  <c r="J728" i="6"/>
  <c r="J729" i="6"/>
  <c r="J730" i="6"/>
  <c r="L730" i="6" s="1"/>
  <c r="J731" i="6"/>
  <c r="L731" i="6" s="1"/>
  <c r="J732" i="6"/>
  <c r="J733" i="6"/>
  <c r="J734" i="6"/>
  <c r="L734" i="6" s="1"/>
  <c r="J735" i="6"/>
  <c r="J736" i="6"/>
  <c r="L736" i="6" s="1"/>
  <c r="J737" i="6"/>
  <c r="J738" i="6"/>
  <c r="L738" i="6" s="1"/>
  <c r="J739" i="6"/>
  <c r="J740" i="6"/>
  <c r="J741" i="6"/>
  <c r="J742" i="6"/>
  <c r="L742" i="6" s="1"/>
  <c r="J743" i="6"/>
  <c r="L743" i="6" s="1"/>
  <c r="J744" i="6"/>
  <c r="J745" i="6"/>
  <c r="J746" i="6"/>
  <c r="L746" i="6" s="1"/>
  <c r="J747" i="6"/>
  <c r="J748" i="6"/>
  <c r="L748" i="6" s="1"/>
  <c r="J749" i="6"/>
  <c r="J750" i="6"/>
  <c r="L750" i="6" s="1"/>
  <c r="J751" i="6"/>
  <c r="J752" i="6"/>
  <c r="J753" i="6"/>
  <c r="J754" i="6"/>
  <c r="L754" i="6" s="1"/>
  <c r="J755" i="6"/>
  <c r="J756" i="6"/>
  <c r="J757" i="6"/>
  <c r="J758" i="6"/>
  <c r="L758" i="6" s="1"/>
  <c r="J759" i="6"/>
  <c r="L759" i="6" s="1"/>
  <c r="J760" i="6"/>
  <c r="L760" i="6" s="1"/>
  <c r="J761" i="6"/>
  <c r="J762" i="6"/>
  <c r="L762" i="6" s="1"/>
  <c r="J763" i="6"/>
  <c r="J764" i="6"/>
  <c r="J765" i="6"/>
  <c r="J766" i="6"/>
  <c r="L766" i="6" s="1"/>
  <c r="J767" i="6"/>
  <c r="J768" i="6"/>
  <c r="J769" i="6"/>
  <c r="J770" i="6"/>
  <c r="L770" i="6" s="1"/>
  <c r="J771" i="6"/>
  <c r="L771" i="6" s="1"/>
  <c r="J772" i="6"/>
  <c r="J773" i="6"/>
  <c r="J774" i="6"/>
  <c r="L774" i="6" s="1"/>
  <c r="J775" i="6"/>
  <c r="L775" i="6" s="1"/>
  <c r="J776" i="6"/>
  <c r="J777" i="6"/>
  <c r="J778" i="6"/>
  <c r="L778" i="6" s="1"/>
  <c r="J779" i="6"/>
  <c r="J780" i="6"/>
  <c r="J781" i="6"/>
  <c r="J782" i="6"/>
  <c r="L782" i="6" s="1"/>
  <c r="J783" i="6"/>
  <c r="L783" i="6" s="1"/>
  <c r="J784" i="6"/>
  <c r="J785" i="6"/>
  <c r="J786" i="6"/>
  <c r="L786" i="6" s="1"/>
  <c r="J787" i="6"/>
  <c r="J788" i="6"/>
  <c r="L788" i="6" s="1"/>
  <c r="J789" i="6"/>
  <c r="J790" i="6"/>
  <c r="L790" i="6" s="1"/>
  <c r="J791" i="6"/>
  <c r="L791" i="6" s="1"/>
  <c r="J792" i="6"/>
  <c r="J793" i="6"/>
  <c r="J794" i="6"/>
  <c r="L794" i="6" s="1"/>
  <c r="J795" i="6"/>
  <c r="L795" i="6" s="1"/>
  <c r="J796" i="6"/>
  <c r="J797" i="6"/>
  <c r="J798" i="6"/>
  <c r="L798" i="6" s="1"/>
  <c r="J799" i="6"/>
  <c r="J800" i="6"/>
  <c r="L800" i="6" s="1"/>
  <c r="J801" i="6"/>
  <c r="J802" i="6"/>
  <c r="L802" i="6" s="1"/>
  <c r="J803" i="6"/>
  <c r="J804" i="6"/>
  <c r="J805" i="6"/>
  <c r="J806" i="6"/>
  <c r="L806" i="6" s="1"/>
  <c r="J807" i="6"/>
  <c r="L807" i="6" s="1"/>
  <c r="J808" i="6"/>
  <c r="J809" i="6"/>
  <c r="J810" i="6"/>
  <c r="L810" i="6" s="1"/>
  <c r="J811" i="6"/>
  <c r="J812" i="6"/>
  <c r="L812" i="6" s="1"/>
  <c r="J813" i="6"/>
  <c r="J814" i="6"/>
  <c r="L814" i="6" s="1"/>
  <c r="J815" i="6"/>
  <c r="J816" i="6"/>
  <c r="J817" i="6"/>
  <c r="J818" i="6"/>
  <c r="L818" i="6" s="1"/>
  <c r="J819" i="6"/>
  <c r="J820" i="6"/>
  <c r="J821" i="6"/>
  <c r="J822" i="6"/>
  <c r="L822" i="6" s="1"/>
  <c r="J823" i="6"/>
  <c r="L823" i="6" s="1"/>
  <c r="J824" i="6"/>
  <c r="L824" i="6" s="1"/>
  <c r="J825" i="6"/>
  <c r="J826" i="6"/>
  <c r="L826" i="6" s="1"/>
  <c r="J827" i="6"/>
  <c r="J828" i="6"/>
  <c r="J829" i="6"/>
  <c r="J830" i="6"/>
  <c r="L830" i="6" s="1"/>
  <c r="J831" i="6"/>
  <c r="J832" i="6"/>
  <c r="J833" i="6"/>
  <c r="J834" i="6"/>
  <c r="L834" i="6" s="1"/>
  <c r="J835" i="6"/>
  <c r="L835" i="6" s="1"/>
  <c r="J836" i="6"/>
  <c r="J837" i="6"/>
  <c r="J838" i="6"/>
  <c r="L838" i="6" s="1"/>
  <c r="J839" i="6"/>
  <c r="L839" i="6" s="1"/>
  <c r="J840" i="6"/>
  <c r="J841" i="6"/>
  <c r="J842" i="6"/>
  <c r="L842" i="6" s="1"/>
  <c r="J843" i="6"/>
  <c r="J844" i="6"/>
  <c r="J845" i="6"/>
  <c r="J846" i="6"/>
  <c r="L846" i="6" s="1"/>
  <c r="J847" i="6"/>
  <c r="L847" i="6" s="1"/>
  <c r="J848" i="6"/>
  <c r="J849" i="6"/>
  <c r="J850" i="6"/>
  <c r="L850" i="6" s="1"/>
  <c r="J851" i="6"/>
  <c r="J852" i="6"/>
  <c r="L852" i="6" s="1"/>
  <c r="J853" i="6"/>
  <c r="J854" i="6"/>
  <c r="L854" i="6" s="1"/>
  <c r="J855" i="6"/>
  <c r="L855" i="6" s="1"/>
  <c r="J856" i="6"/>
  <c r="J857" i="6"/>
  <c r="J858" i="6"/>
  <c r="L858" i="6" s="1"/>
  <c r="J859" i="6"/>
  <c r="L859" i="6" s="1"/>
  <c r="J860" i="6"/>
  <c r="J861" i="6"/>
  <c r="J862" i="6"/>
  <c r="L862" i="6" s="1"/>
  <c r="J863" i="6"/>
  <c r="J864" i="6"/>
  <c r="L864" i="6" s="1"/>
  <c r="J865" i="6"/>
  <c r="J866" i="6"/>
  <c r="L866" i="6" s="1"/>
  <c r="J867" i="6"/>
  <c r="J868" i="6"/>
  <c r="J869" i="6"/>
  <c r="J870" i="6"/>
  <c r="L870" i="6" s="1"/>
  <c r="J871" i="6"/>
  <c r="L871" i="6" s="1"/>
  <c r="J872" i="6"/>
  <c r="J873" i="6"/>
  <c r="J874" i="6"/>
  <c r="L874" i="6" s="1"/>
  <c r="J875" i="6"/>
  <c r="J876" i="6"/>
  <c r="L876" i="6" s="1"/>
  <c r="J877" i="6"/>
  <c r="J878" i="6"/>
  <c r="L878" i="6" s="1"/>
  <c r="J879" i="6"/>
  <c r="J880" i="6"/>
  <c r="J881" i="6"/>
  <c r="J882" i="6"/>
  <c r="L882" i="6" s="1"/>
  <c r="J883" i="6"/>
  <c r="J884" i="6"/>
  <c r="J885" i="6"/>
  <c r="J886" i="6"/>
  <c r="L886" i="6" s="1"/>
  <c r="J887" i="6"/>
  <c r="L887" i="6" s="1"/>
  <c r="J888" i="6"/>
  <c r="L888" i="6" s="1"/>
  <c r="J889" i="6"/>
  <c r="J890" i="6"/>
  <c r="L890" i="6" s="1"/>
  <c r="J891" i="6"/>
  <c r="J892" i="6"/>
  <c r="J893" i="6"/>
  <c r="J894" i="6"/>
  <c r="L894" i="6" s="1"/>
  <c r="J895" i="6"/>
  <c r="J896" i="6"/>
  <c r="J897" i="6"/>
  <c r="J898" i="6"/>
  <c r="L898" i="6" s="1"/>
  <c r="J899" i="6"/>
  <c r="L899" i="6" s="1"/>
  <c r="J900" i="6"/>
  <c r="J901" i="6"/>
  <c r="J902" i="6"/>
  <c r="L902" i="6" s="1"/>
  <c r="J903" i="6"/>
  <c r="L903" i="6" s="1"/>
  <c r="J904" i="6"/>
  <c r="J905" i="6"/>
  <c r="J906" i="6"/>
  <c r="L906" i="6" s="1"/>
  <c r="J907" i="6"/>
  <c r="J908" i="6"/>
  <c r="J909" i="6"/>
  <c r="J910" i="6"/>
  <c r="L910" i="6" s="1"/>
  <c r="J911" i="6"/>
  <c r="L911" i="6" s="1"/>
  <c r="J912" i="6"/>
  <c r="J913" i="6"/>
  <c r="J914" i="6"/>
  <c r="L914" i="6" s="1"/>
  <c r="J915" i="6"/>
  <c r="J916" i="6"/>
  <c r="L916" i="6" s="1"/>
  <c r="J917" i="6"/>
  <c r="J918" i="6"/>
  <c r="L918" i="6" s="1"/>
  <c r="J919" i="6"/>
  <c r="L919" i="6" s="1"/>
  <c r="J920" i="6"/>
  <c r="J921" i="6"/>
  <c r="J922" i="6"/>
  <c r="L922" i="6" s="1"/>
  <c r="J923" i="6"/>
  <c r="L923" i="6" s="1"/>
  <c r="J924" i="6"/>
  <c r="J925" i="6"/>
  <c r="J926" i="6"/>
  <c r="L926" i="6" s="1"/>
  <c r="J927" i="6"/>
  <c r="J928" i="6"/>
  <c r="L928" i="6" s="1"/>
  <c r="J929" i="6"/>
  <c r="J930" i="6"/>
  <c r="L930" i="6" s="1"/>
  <c r="J931" i="6"/>
  <c r="J932" i="6"/>
  <c r="J933" i="6"/>
  <c r="J934" i="6"/>
  <c r="L934" i="6" s="1"/>
  <c r="J935" i="6"/>
  <c r="L935" i="6" s="1"/>
  <c r="J936" i="6"/>
  <c r="J937" i="6"/>
  <c r="J938" i="6"/>
  <c r="L938" i="6" s="1"/>
  <c r="J939" i="6"/>
  <c r="J940" i="6"/>
  <c r="L940" i="6" s="1"/>
  <c r="J941" i="6"/>
  <c r="J942" i="6"/>
  <c r="L942" i="6" s="1"/>
  <c r="J943" i="6"/>
  <c r="J944" i="6"/>
  <c r="J945" i="6"/>
  <c r="J946" i="6"/>
  <c r="L946" i="6" s="1"/>
  <c r="J947" i="6"/>
  <c r="J948" i="6"/>
  <c r="J949" i="6"/>
  <c r="J950" i="6"/>
  <c r="L950" i="6" s="1"/>
  <c r="J951" i="6"/>
  <c r="L951" i="6" s="1"/>
  <c r="J952" i="6"/>
  <c r="L952" i="6" s="1"/>
  <c r="J953" i="6"/>
  <c r="J954" i="6"/>
  <c r="L954" i="6" s="1"/>
  <c r="J955" i="6"/>
  <c r="J956" i="6"/>
  <c r="J957" i="6"/>
  <c r="J958" i="6"/>
  <c r="L958" i="6" s="1"/>
  <c r="J959" i="6"/>
  <c r="J960" i="6"/>
  <c r="J961" i="6"/>
  <c r="J962" i="6"/>
  <c r="L962" i="6" s="1"/>
  <c r="J963" i="6"/>
  <c r="L963" i="6" s="1"/>
  <c r="J964" i="6"/>
  <c r="J965" i="6"/>
  <c r="J966" i="6"/>
  <c r="L966" i="6" s="1"/>
  <c r="J967" i="6"/>
  <c r="L967" i="6" s="1"/>
  <c r="J968" i="6"/>
  <c r="J969" i="6"/>
  <c r="J970" i="6"/>
  <c r="L970" i="6" s="1"/>
  <c r="J971" i="6"/>
  <c r="J972" i="6"/>
  <c r="J973" i="6"/>
  <c r="J974" i="6"/>
  <c r="L974" i="6" s="1"/>
  <c r="J975" i="6"/>
  <c r="L975" i="6" s="1"/>
  <c r="J976" i="6"/>
  <c r="J977" i="6"/>
  <c r="J978" i="6"/>
  <c r="L978" i="6" s="1"/>
  <c r="J979" i="6"/>
  <c r="J980" i="6"/>
  <c r="L980" i="6" s="1"/>
  <c r="J981" i="6"/>
  <c r="J982" i="6"/>
  <c r="L982" i="6" s="1"/>
  <c r="J983" i="6"/>
  <c r="L983" i="6" s="1"/>
  <c r="J984" i="6"/>
  <c r="J985" i="6"/>
  <c r="J986" i="6"/>
  <c r="L986" i="6" s="1"/>
  <c r="J987" i="6"/>
  <c r="L987" i="6" s="1"/>
  <c r="J988" i="6"/>
  <c r="J989" i="6"/>
  <c r="J990" i="6"/>
  <c r="L990" i="6" s="1"/>
  <c r="J991" i="6"/>
  <c r="J992" i="6"/>
  <c r="L992" i="6" s="1"/>
  <c r="J993" i="6"/>
  <c r="J994" i="6"/>
  <c r="L994" i="6" s="1"/>
  <c r="J995" i="6"/>
  <c r="J996" i="6"/>
  <c r="J997" i="6"/>
  <c r="J998" i="6"/>
  <c r="L998" i="6" s="1"/>
  <c r="J999" i="6"/>
  <c r="L999" i="6" s="1"/>
  <c r="J1000" i="6"/>
  <c r="J1001" i="6"/>
  <c r="J1002" i="6"/>
  <c r="L1002" i="6" s="1"/>
  <c r="J1003" i="6"/>
  <c r="J1004" i="6"/>
  <c r="L1004" i="6" s="1"/>
  <c r="J1005" i="6"/>
  <c r="J1006" i="6"/>
  <c r="L1006" i="6" s="1"/>
  <c r="J1007" i="6"/>
  <c r="J1008" i="6"/>
  <c r="J1009" i="6"/>
  <c r="J1010" i="6"/>
  <c r="L1010" i="6" s="1"/>
  <c r="J1011" i="6"/>
  <c r="J1012" i="6"/>
  <c r="J1013" i="6"/>
  <c r="J1014" i="6"/>
  <c r="L1014" i="6" s="1"/>
  <c r="J1015" i="6"/>
  <c r="L1015" i="6" s="1"/>
  <c r="J1017" i="6"/>
  <c r="L1017" i="6" s="1"/>
  <c r="J1018" i="6"/>
  <c r="L1018" i="6" s="1"/>
  <c r="J1019" i="6"/>
  <c r="J1020" i="6"/>
  <c r="J1021" i="6"/>
  <c r="L1021" i="6" s="1"/>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7" i="6"/>
  <c r="I1018" i="6"/>
  <c r="I1019" i="6"/>
  <c r="I1020" i="6"/>
  <c r="I1021"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7" i="6"/>
  <c r="H1018" i="6"/>
  <c r="H1019" i="6"/>
  <c r="H1020" i="6"/>
  <c r="H1021"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7" i="6"/>
  <c r="G1018" i="6"/>
  <c r="G1019" i="6"/>
  <c r="G1020" i="6"/>
  <c r="G1021"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E751" i="6"/>
  <c r="E752" i="6"/>
  <c r="E753" i="6"/>
  <c r="E754" i="6"/>
  <c r="E755" i="6"/>
  <c r="E756" i="6"/>
  <c r="E757" i="6"/>
  <c r="E758" i="6"/>
  <c r="E759" i="6"/>
  <c r="E760" i="6"/>
  <c r="E761" i="6"/>
  <c r="E762" i="6"/>
  <c r="E763" i="6"/>
  <c r="E764" i="6"/>
  <c r="E765" i="6"/>
  <c r="E766" i="6"/>
  <c r="E767" i="6"/>
  <c r="E768" i="6"/>
  <c r="E769" i="6"/>
  <c r="E770" i="6"/>
  <c r="E771" i="6"/>
  <c r="E772" i="6"/>
  <c r="E773" i="6"/>
  <c r="E774" i="6"/>
  <c r="E775" i="6"/>
  <c r="E776" i="6"/>
  <c r="E777" i="6"/>
  <c r="E778" i="6"/>
  <c r="E779" i="6"/>
  <c r="E780" i="6"/>
  <c r="E781" i="6"/>
  <c r="E782" i="6"/>
  <c r="E783" i="6"/>
  <c r="E784" i="6"/>
  <c r="E785" i="6"/>
  <c r="E786" i="6"/>
  <c r="E787" i="6"/>
  <c r="E788" i="6"/>
  <c r="E789" i="6"/>
  <c r="E790" i="6"/>
  <c r="E791" i="6"/>
  <c r="E792" i="6"/>
  <c r="E793" i="6"/>
  <c r="E794" i="6"/>
  <c r="E795" i="6"/>
  <c r="E796" i="6"/>
  <c r="E797" i="6"/>
  <c r="E798" i="6"/>
  <c r="E799" i="6"/>
  <c r="E800" i="6"/>
  <c r="E801" i="6"/>
  <c r="E802" i="6"/>
  <c r="E803" i="6"/>
  <c r="E804" i="6"/>
  <c r="E805" i="6"/>
  <c r="E806" i="6"/>
  <c r="E807" i="6"/>
  <c r="E808" i="6"/>
  <c r="E809" i="6"/>
  <c r="E810" i="6"/>
  <c r="E811" i="6"/>
  <c r="E812" i="6"/>
  <c r="E813" i="6"/>
  <c r="E814" i="6"/>
  <c r="E815" i="6"/>
  <c r="E816" i="6"/>
  <c r="E817" i="6"/>
  <c r="E818" i="6"/>
  <c r="E819" i="6"/>
  <c r="E820" i="6"/>
  <c r="E821" i="6"/>
  <c r="E822" i="6"/>
  <c r="E823" i="6"/>
  <c r="E824" i="6"/>
  <c r="E825" i="6"/>
  <c r="E826" i="6"/>
  <c r="E827" i="6"/>
  <c r="E828" i="6"/>
  <c r="E829" i="6"/>
  <c r="E830" i="6"/>
  <c r="E831" i="6"/>
  <c r="E832" i="6"/>
  <c r="E833" i="6"/>
  <c r="E834" i="6"/>
  <c r="E835" i="6"/>
  <c r="E836" i="6"/>
  <c r="E837" i="6"/>
  <c r="E838" i="6"/>
  <c r="E839" i="6"/>
  <c r="E840" i="6"/>
  <c r="E841" i="6"/>
  <c r="E842" i="6"/>
  <c r="E843" i="6"/>
  <c r="E844" i="6"/>
  <c r="E845" i="6"/>
  <c r="E846" i="6"/>
  <c r="E847" i="6"/>
  <c r="E848" i="6"/>
  <c r="E849" i="6"/>
  <c r="E850" i="6"/>
  <c r="E851" i="6"/>
  <c r="E852" i="6"/>
  <c r="E853" i="6"/>
  <c r="E854" i="6"/>
  <c r="E855" i="6"/>
  <c r="E856" i="6"/>
  <c r="E857" i="6"/>
  <c r="E858" i="6"/>
  <c r="E859" i="6"/>
  <c r="E860" i="6"/>
  <c r="E861" i="6"/>
  <c r="E862" i="6"/>
  <c r="E863" i="6"/>
  <c r="E864" i="6"/>
  <c r="E865" i="6"/>
  <c r="E866" i="6"/>
  <c r="E867" i="6"/>
  <c r="E868" i="6"/>
  <c r="E869" i="6"/>
  <c r="E870" i="6"/>
  <c r="E871" i="6"/>
  <c r="E872" i="6"/>
  <c r="E873" i="6"/>
  <c r="E874" i="6"/>
  <c r="E875" i="6"/>
  <c r="E876" i="6"/>
  <c r="E877" i="6"/>
  <c r="E878" i="6"/>
  <c r="E879" i="6"/>
  <c r="E880" i="6"/>
  <c r="E881" i="6"/>
  <c r="E882" i="6"/>
  <c r="E883" i="6"/>
  <c r="E884" i="6"/>
  <c r="E885" i="6"/>
  <c r="E886" i="6"/>
  <c r="E887" i="6"/>
  <c r="E888" i="6"/>
  <c r="E889" i="6"/>
  <c r="E890" i="6"/>
  <c r="E891" i="6"/>
  <c r="E892" i="6"/>
  <c r="E893" i="6"/>
  <c r="E894" i="6"/>
  <c r="E895" i="6"/>
  <c r="E896" i="6"/>
  <c r="E897" i="6"/>
  <c r="E898" i="6"/>
  <c r="E899" i="6"/>
  <c r="E900" i="6"/>
  <c r="E901" i="6"/>
  <c r="E902" i="6"/>
  <c r="E903" i="6"/>
  <c r="E904" i="6"/>
  <c r="E905" i="6"/>
  <c r="E906" i="6"/>
  <c r="E907" i="6"/>
  <c r="E908" i="6"/>
  <c r="E909" i="6"/>
  <c r="E910" i="6"/>
  <c r="E911" i="6"/>
  <c r="E912" i="6"/>
  <c r="E913" i="6"/>
  <c r="E914" i="6"/>
  <c r="E915" i="6"/>
  <c r="E916" i="6"/>
  <c r="E917" i="6"/>
  <c r="E918" i="6"/>
  <c r="E919" i="6"/>
  <c r="E920" i="6"/>
  <c r="E921" i="6"/>
  <c r="E922" i="6"/>
  <c r="E923" i="6"/>
  <c r="E924" i="6"/>
  <c r="E925" i="6"/>
  <c r="E926" i="6"/>
  <c r="E927" i="6"/>
  <c r="E928" i="6"/>
  <c r="E929" i="6"/>
  <c r="E930" i="6"/>
  <c r="E931" i="6"/>
  <c r="E932" i="6"/>
  <c r="E933" i="6"/>
  <c r="E934" i="6"/>
  <c r="E935" i="6"/>
  <c r="E936" i="6"/>
  <c r="E937" i="6"/>
  <c r="E938" i="6"/>
  <c r="E939" i="6"/>
  <c r="E940" i="6"/>
  <c r="E941" i="6"/>
  <c r="E942" i="6"/>
  <c r="E943" i="6"/>
  <c r="E944" i="6"/>
  <c r="E945" i="6"/>
  <c r="E946" i="6"/>
  <c r="E947" i="6"/>
  <c r="E948" i="6"/>
  <c r="E949" i="6"/>
  <c r="E950" i="6"/>
  <c r="E951" i="6"/>
  <c r="E952" i="6"/>
  <c r="E953" i="6"/>
  <c r="E954" i="6"/>
  <c r="E955" i="6"/>
  <c r="E956" i="6"/>
  <c r="E957" i="6"/>
  <c r="E958" i="6"/>
  <c r="E959" i="6"/>
  <c r="E960" i="6"/>
  <c r="E961" i="6"/>
  <c r="E962" i="6"/>
  <c r="E963" i="6"/>
  <c r="E964" i="6"/>
  <c r="E965" i="6"/>
  <c r="E966" i="6"/>
  <c r="E967" i="6"/>
  <c r="E968" i="6"/>
  <c r="E969" i="6"/>
  <c r="E970" i="6"/>
  <c r="E971" i="6"/>
  <c r="E972" i="6"/>
  <c r="E973" i="6"/>
  <c r="E974" i="6"/>
  <c r="E975" i="6"/>
  <c r="E976" i="6"/>
  <c r="E977" i="6"/>
  <c r="E978" i="6"/>
  <c r="E979" i="6"/>
  <c r="E980" i="6"/>
  <c r="E981" i="6"/>
  <c r="E982" i="6"/>
  <c r="E983" i="6"/>
  <c r="E984" i="6"/>
  <c r="E985" i="6"/>
  <c r="E986" i="6"/>
  <c r="E987" i="6"/>
  <c r="E988" i="6"/>
  <c r="E989" i="6"/>
  <c r="E990" i="6"/>
  <c r="E991" i="6"/>
  <c r="E992" i="6"/>
  <c r="E993" i="6"/>
  <c r="E994" i="6"/>
  <c r="E995" i="6"/>
  <c r="E996" i="6"/>
  <c r="E997" i="6"/>
  <c r="E998" i="6"/>
  <c r="E999" i="6"/>
  <c r="E1000" i="6"/>
  <c r="E1001" i="6"/>
  <c r="E1002" i="6"/>
  <c r="E1003" i="6"/>
  <c r="E1004" i="6"/>
  <c r="E1005" i="6"/>
  <c r="E1006" i="6"/>
  <c r="E1007" i="6"/>
  <c r="E1008" i="6"/>
  <c r="E1009" i="6"/>
  <c r="E1010" i="6"/>
  <c r="E1011" i="6"/>
  <c r="E1012" i="6"/>
  <c r="E1013" i="6"/>
  <c r="E1014" i="6"/>
  <c r="E1015" i="6"/>
  <c r="E1017" i="6"/>
  <c r="E1018" i="6"/>
  <c r="E1019" i="6"/>
  <c r="E1020" i="6"/>
  <c r="E1021"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462" i="6"/>
  <c r="D463" i="6"/>
  <c r="D464" i="6"/>
  <c r="D465" i="6"/>
  <c r="D466" i="6"/>
  <c r="D467" i="6"/>
  <c r="D468" i="6"/>
  <c r="D469" i="6"/>
  <c r="D470" i="6"/>
  <c r="D471" i="6"/>
  <c r="D472" i="6"/>
  <c r="D473" i="6"/>
  <c r="D474" i="6"/>
  <c r="D475" i="6"/>
  <c r="D476" i="6"/>
  <c r="D477" i="6"/>
  <c r="D478" i="6"/>
  <c r="D479" i="6"/>
  <c r="D480" i="6"/>
  <c r="D481" i="6"/>
  <c r="D482" i="6"/>
  <c r="D483" i="6"/>
  <c r="D484" i="6"/>
  <c r="D485" i="6"/>
  <c r="D486" i="6"/>
  <c r="D487" i="6"/>
  <c r="D488" i="6"/>
  <c r="D489" i="6"/>
  <c r="D490" i="6"/>
  <c r="D491" i="6"/>
  <c r="D492" i="6"/>
  <c r="D493" i="6"/>
  <c r="D494" i="6"/>
  <c r="D495" i="6"/>
  <c r="D496" i="6"/>
  <c r="D497" i="6"/>
  <c r="D498" i="6"/>
  <c r="D499" i="6"/>
  <c r="D500" i="6"/>
  <c r="D501" i="6"/>
  <c r="D502" i="6"/>
  <c r="D503" i="6"/>
  <c r="D504" i="6"/>
  <c r="D505" i="6"/>
  <c r="D506" i="6"/>
  <c r="D507" i="6"/>
  <c r="D508" i="6"/>
  <c r="D509" i="6"/>
  <c r="D510" i="6"/>
  <c r="D511" i="6"/>
  <c r="D512" i="6"/>
  <c r="D513" i="6"/>
  <c r="D514" i="6"/>
  <c r="D515" i="6"/>
  <c r="D516" i="6"/>
  <c r="D517" i="6"/>
  <c r="D518" i="6"/>
  <c r="D519" i="6"/>
  <c r="D520" i="6"/>
  <c r="D521" i="6"/>
  <c r="D522" i="6"/>
  <c r="D523" i="6"/>
  <c r="D524" i="6"/>
  <c r="D525" i="6"/>
  <c r="D526" i="6"/>
  <c r="D527" i="6"/>
  <c r="D528" i="6"/>
  <c r="D529" i="6"/>
  <c r="D530" i="6"/>
  <c r="D531" i="6"/>
  <c r="D532" i="6"/>
  <c r="D533" i="6"/>
  <c r="D534" i="6"/>
  <c r="D535" i="6"/>
  <c r="D536" i="6"/>
  <c r="D537" i="6"/>
  <c r="D538" i="6"/>
  <c r="D539" i="6"/>
  <c r="D540" i="6"/>
  <c r="D541" i="6"/>
  <c r="D542" i="6"/>
  <c r="D543" i="6"/>
  <c r="D544" i="6"/>
  <c r="D545" i="6"/>
  <c r="D546" i="6"/>
  <c r="D547" i="6"/>
  <c r="D548" i="6"/>
  <c r="D549" i="6"/>
  <c r="D550" i="6"/>
  <c r="D551" i="6"/>
  <c r="D552" i="6"/>
  <c r="D553" i="6"/>
  <c r="D554" i="6"/>
  <c r="D555" i="6"/>
  <c r="D556" i="6"/>
  <c r="D557" i="6"/>
  <c r="D558" i="6"/>
  <c r="D559" i="6"/>
  <c r="D560" i="6"/>
  <c r="D561" i="6"/>
  <c r="D562" i="6"/>
  <c r="D563" i="6"/>
  <c r="D564" i="6"/>
  <c r="D565" i="6"/>
  <c r="D566" i="6"/>
  <c r="D567" i="6"/>
  <c r="D568" i="6"/>
  <c r="D569" i="6"/>
  <c r="D570" i="6"/>
  <c r="D571" i="6"/>
  <c r="D572" i="6"/>
  <c r="D573" i="6"/>
  <c r="D574" i="6"/>
  <c r="D575" i="6"/>
  <c r="D576" i="6"/>
  <c r="D577" i="6"/>
  <c r="D578" i="6"/>
  <c r="D579" i="6"/>
  <c r="D580" i="6"/>
  <c r="D581" i="6"/>
  <c r="D582" i="6"/>
  <c r="D583" i="6"/>
  <c r="D584" i="6"/>
  <c r="D585" i="6"/>
  <c r="D586" i="6"/>
  <c r="D587" i="6"/>
  <c r="D588" i="6"/>
  <c r="D589" i="6"/>
  <c r="D590" i="6"/>
  <c r="D591" i="6"/>
  <c r="D592" i="6"/>
  <c r="D593" i="6"/>
  <c r="D594" i="6"/>
  <c r="D595" i="6"/>
  <c r="D596" i="6"/>
  <c r="D597" i="6"/>
  <c r="D598" i="6"/>
  <c r="D599" i="6"/>
  <c r="D600" i="6"/>
  <c r="D601" i="6"/>
  <c r="D602" i="6"/>
  <c r="D603" i="6"/>
  <c r="D604" i="6"/>
  <c r="D605" i="6"/>
  <c r="D606" i="6"/>
  <c r="D607" i="6"/>
  <c r="D608" i="6"/>
  <c r="D609" i="6"/>
  <c r="D610" i="6"/>
  <c r="D611" i="6"/>
  <c r="D612" i="6"/>
  <c r="D613" i="6"/>
  <c r="D614" i="6"/>
  <c r="D615" i="6"/>
  <c r="D616" i="6"/>
  <c r="D617" i="6"/>
  <c r="D618" i="6"/>
  <c r="D619" i="6"/>
  <c r="D620" i="6"/>
  <c r="D621" i="6"/>
  <c r="D622" i="6"/>
  <c r="D623" i="6"/>
  <c r="D624" i="6"/>
  <c r="D625" i="6"/>
  <c r="D626" i="6"/>
  <c r="D627" i="6"/>
  <c r="D628" i="6"/>
  <c r="D629" i="6"/>
  <c r="D630" i="6"/>
  <c r="D631" i="6"/>
  <c r="D632" i="6"/>
  <c r="D633" i="6"/>
  <c r="D634" i="6"/>
  <c r="D635" i="6"/>
  <c r="D636" i="6"/>
  <c r="D637" i="6"/>
  <c r="D638" i="6"/>
  <c r="D639" i="6"/>
  <c r="D640" i="6"/>
  <c r="D641" i="6"/>
  <c r="D642" i="6"/>
  <c r="D643" i="6"/>
  <c r="D644" i="6"/>
  <c r="D645" i="6"/>
  <c r="D646" i="6"/>
  <c r="D647" i="6"/>
  <c r="D648" i="6"/>
  <c r="D649" i="6"/>
  <c r="D650" i="6"/>
  <c r="D651" i="6"/>
  <c r="D652" i="6"/>
  <c r="D653" i="6"/>
  <c r="D654" i="6"/>
  <c r="D655" i="6"/>
  <c r="D656" i="6"/>
  <c r="D657" i="6"/>
  <c r="D658" i="6"/>
  <c r="D659" i="6"/>
  <c r="D660" i="6"/>
  <c r="D661" i="6"/>
  <c r="D662" i="6"/>
  <c r="D663" i="6"/>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704" i="6"/>
  <c r="D705" i="6"/>
  <c r="D706" i="6"/>
  <c r="D707" i="6"/>
  <c r="D708" i="6"/>
  <c r="D709" i="6"/>
  <c r="D710" i="6"/>
  <c r="D711" i="6"/>
  <c r="D712" i="6"/>
  <c r="D713" i="6"/>
  <c r="D714" i="6"/>
  <c r="D715" i="6"/>
  <c r="D716" i="6"/>
  <c r="D717" i="6"/>
  <c r="D718" i="6"/>
  <c r="D719" i="6"/>
  <c r="D720" i="6"/>
  <c r="D721" i="6"/>
  <c r="D722" i="6"/>
  <c r="D723" i="6"/>
  <c r="D724" i="6"/>
  <c r="D725" i="6"/>
  <c r="D726" i="6"/>
  <c r="D727" i="6"/>
  <c r="D728" i="6"/>
  <c r="D729" i="6"/>
  <c r="D730" i="6"/>
  <c r="D731" i="6"/>
  <c r="D732" i="6"/>
  <c r="D733" i="6"/>
  <c r="D734" i="6"/>
  <c r="D735" i="6"/>
  <c r="D736" i="6"/>
  <c r="D737" i="6"/>
  <c r="D738" i="6"/>
  <c r="D739" i="6"/>
  <c r="D740" i="6"/>
  <c r="D741" i="6"/>
  <c r="D742" i="6"/>
  <c r="D743" i="6"/>
  <c r="D744" i="6"/>
  <c r="D745" i="6"/>
  <c r="D746" i="6"/>
  <c r="D747" i="6"/>
  <c r="D748" i="6"/>
  <c r="D749" i="6"/>
  <c r="D750" i="6"/>
  <c r="D751" i="6"/>
  <c r="D752" i="6"/>
  <c r="D753" i="6"/>
  <c r="D754" i="6"/>
  <c r="D755" i="6"/>
  <c r="D756" i="6"/>
  <c r="D757" i="6"/>
  <c r="D758" i="6"/>
  <c r="D759" i="6"/>
  <c r="D760" i="6"/>
  <c r="D761" i="6"/>
  <c r="D762" i="6"/>
  <c r="D763" i="6"/>
  <c r="D764" i="6"/>
  <c r="D765" i="6"/>
  <c r="D766" i="6"/>
  <c r="D767" i="6"/>
  <c r="D768" i="6"/>
  <c r="D769" i="6"/>
  <c r="D770" i="6"/>
  <c r="D771" i="6"/>
  <c r="D772" i="6"/>
  <c r="D773" i="6"/>
  <c r="D774" i="6"/>
  <c r="D775" i="6"/>
  <c r="D776" i="6"/>
  <c r="D777" i="6"/>
  <c r="D778" i="6"/>
  <c r="D779" i="6"/>
  <c r="D780" i="6"/>
  <c r="D781" i="6"/>
  <c r="D782" i="6"/>
  <c r="D783" i="6"/>
  <c r="D784" i="6"/>
  <c r="D785" i="6"/>
  <c r="D786" i="6"/>
  <c r="D787" i="6"/>
  <c r="D788" i="6"/>
  <c r="D789" i="6"/>
  <c r="D790" i="6"/>
  <c r="D791" i="6"/>
  <c r="D792" i="6"/>
  <c r="D793" i="6"/>
  <c r="D794" i="6"/>
  <c r="D795" i="6"/>
  <c r="D796" i="6"/>
  <c r="D797" i="6"/>
  <c r="D798" i="6"/>
  <c r="D799" i="6"/>
  <c r="D800" i="6"/>
  <c r="D801" i="6"/>
  <c r="D802" i="6"/>
  <c r="D803" i="6"/>
  <c r="D804" i="6"/>
  <c r="D805" i="6"/>
  <c r="D806" i="6"/>
  <c r="D807" i="6"/>
  <c r="D808" i="6"/>
  <c r="D809" i="6"/>
  <c r="D810" i="6"/>
  <c r="D811" i="6"/>
  <c r="D812" i="6"/>
  <c r="D813" i="6"/>
  <c r="D814" i="6"/>
  <c r="D815" i="6"/>
  <c r="D816" i="6"/>
  <c r="D817" i="6"/>
  <c r="D818" i="6"/>
  <c r="D819" i="6"/>
  <c r="D820" i="6"/>
  <c r="D821" i="6"/>
  <c r="D822" i="6"/>
  <c r="D823" i="6"/>
  <c r="D824" i="6"/>
  <c r="D825" i="6"/>
  <c r="D826" i="6"/>
  <c r="D827" i="6"/>
  <c r="D828" i="6"/>
  <c r="D829" i="6"/>
  <c r="D830" i="6"/>
  <c r="D831" i="6"/>
  <c r="D832" i="6"/>
  <c r="D833" i="6"/>
  <c r="D834" i="6"/>
  <c r="D835" i="6"/>
  <c r="D836" i="6"/>
  <c r="D837" i="6"/>
  <c r="D838" i="6"/>
  <c r="D839" i="6"/>
  <c r="D840" i="6"/>
  <c r="D841" i="6"/>
  <c r="D842" i="6"/>
  <c r="D843" i="6"/>
  <c r="D844" i="6"/>
  <c r="D845" i="6"/>
  <c r="D846" i="6"/>
  <c r="D847" i="6"/>
  <c r="D848" i="6"/>
  <c r="D849" i="6"/>
  <c r="D850" i="6"/>
  <c r="D851" i="6"/>
  <c r="D852" i="6"/>
  <c r="D853" i="6"/>
  <c r="D854" i="6"/>
  <c r="D855" i="6"/>
  <c r="D856" i="6"/>
  <c r="D857" i="6"/>
  <c r="D858" i="6"/>
  <c r="D859" i="6"/>
  <c r="D860" i="6"/>
  <c r="D861" i="6"/>
  <c r="D862" i="6"/>
  <c r="D863" i="6"/>
  <c r="D864" i="6"/>
  <c r="D865" i="6"/>
  <c r="D866" i="6"/>
  <c r="D867" i="6"/>
  <c r="D868" i="6"/>
  <c r="D869" i="6"/>
  <c r="D870" i="6"/>
  <c r="D871" i="6"/>
  <c r="D872" i="6"/>
  <c r="D873" i="6"/>
  <c r="D874" i="6"/>
  <c r="D875" i="6"/>
  <c r="D876" i="6"/>
  <c r="D877" i="6"/>
  <c r="D878" i="6"/>
  <c r="D879" i="6"/>
  <c r="D880" i="6"/>
  <c r="D881" i="6"/>
  <c r="D882" i="6"/>
  <c r="D883" i="6"/>
  <c r="D884" i="6"/>
  <c r="D885" i="6"/>
  <c r="D886" i="6"/>
  <c r="D887" i="6"/>
  <c r="D888" i="6"/>
  <c r="D889" i="6"/>
  <c r="D890" i="6"/>
  <c r="D891" i="6"/>
  <c r="D892" i="6"/>
  <c r="D893" i="6"/>
  <c r="D894" i="6"/>
  <c r="D895" i="6"/>
  <c r="D896" i="6"/>
  <c r="D897" i="6"/>
  <c r="D898" i="6"/>
  <c r="D899" i="6"/>
  <c r="D900" i="6"/>
  <c r="D901" i="6"/>
  <c r="D902" i="6"/>
  <c r="D903" i="6"/>
  <c r="D904" i="6"/>
  <c r="D905" i="6"/>
  <c r="D906" i="6"/>
  <c r="D907" i="6"/>
  <c r="D908" i="6"/>
  <c r="D909" i="6"/>
  <c r="D910" i="6"/>
  <c r="D911" i="6"/>
  <c r="D912" i="6"/>
  <c r="D913" i="6"/>
  <c r="D914" i="6"/>
  <c r="D915" i="6"/>
  <c r="D916" i="6"/>
  <c r="D917" i="6"/>
  <c r="D918" i="6"/>
  <c r="D919" i="6"/>
  <c r="D920" i="6"/>
  <c r="D921" i="6"/>
  <c r="D922" i="6"/>
  <c r="D923" i="6"/>
  <c r="D924" i="6"/>
  <c r="D925" i="6"/>
  <c r="D926" i="6"/>
  <c r="D927" i="6"/>
  <c r="D928" i="6"/>
  <c r="D929" i="6"/>
  <c r="D930" i="6"/>
  <c r="D931" i="6"/>
  <c r="D932" i="6"/>
  <c r="D933" i="6"/>
  <c r="D934" i="6"/>
  <c r="D935" i="6"/>
  <c r="D936" i="6"/>
  <c r="D937" i="6"/>
  <c r="D938" i="6"/>
  <c r="D939" i="6"/>
  <c r="D940" i="6"/>
  <c r="D941" i="6"/>
  <c r="D942" i="6"/>
  <c r="D943" i="6"/>
  <c r="D944" i="6"/>
  <c r="D945" i="6"/>
  <c r="D946" i="6"/>
  <c r="D947" i="6"/>
  <c r="D948" i="6"/>
  <c r="D949" i="6"/>
  <c r="D950" i="6"/>
  <c r="D951" i="6"/>
  <c r="D952" i="6"/>
  <c r="D953" i="6"/>
  <c r="D954" i="6"/>
  <c r="D955" i="6"/>
  <c r="D956" i="6"/>
  <c r="D957" i="6"/>
  <c r="D958" i="6"/>
  <c r="D959" i="6"/>
  <c r="D960" i="6"/>
  <c r="D961" i="6"/>
  <c r="D962" i="6"/>
  <c r="D963" i="6"/>
  <c r="D964" i="6"/>
  <c r="D965" i="6"/>
  <c r="D966" i="6"/>
  <c r="D967" i="6"/>
  <c r="D968" i="6"/>
  <c r="D969" i="6"/>
  <c r="D970" i="6"/>
  <c r="D971" i="6"/>
  <c r="D972" i="6"/>
  <c r="D973" i="6"/>
  <c r="D974" i="6"/>
  <c r="D975" i="6"/>
  <c r="D976" i="6"/>
  <c r="D977" i="6"/>
  <c r="D978" i="6"/>
  <c r="D979" i="6"/>
  <c r="D980" i="6"/>
  <c r="D981" i="6"/>
  <c r="D982" i="6"/>
  <c r="D983" i="6"/>
  <c r="D984" i="6"/>
  <c r="D985" i="6"/>
  <c r="D986" i="6"/>
  <c r="D987" i="6"/>
  <c r="D988" i="6"/>
  <c r="D989" i="6"/>
  <c r="D990" i="6"/>
  <c r="D991" i="6"/>
  <c r="D992" i="6"/>
  <c r="D993" i="6"/>
  <c r="D994" i="6"/>
  <c r="D995" i="6"/>
  <c r="D996" i="6"/>
  <c r="D997" i="6"/>
  <c r="D998" i="6"/>
  <c r="D999" i="6"/>
  <c r="D1000" i="6"/>
  <c r="D1001" i="6"/>
  <c r="D1002" i="6"/>
  <c r="D1003" i="6"/>
  <c r="D1004" i="6"/>
  <c r="D1005" i="6"/>
  <c r="D1006" i="6"/>
  <c r="D1007" i="6"/>
  <c r="D1008" i="6"/>
  <c r="D1009" i="6"/>
  <c r="D1010" i="6"/>
  <c r="D1011" i="6"/>
  <c r="D1012" i="6"/>
  <c r="D1013" i="6"/>
  <c r="D1014" i="6"/>
  <c r="D1015" i="6"/>
  <c r="D1017" i="6"/>
  <c r="D1018" i="6"/>
  <c r="D1019" i="6"/>
  <c r="D1020" i="6"/>
  <c r="D1021" i="6"/>
  <c r="L1020" i="6"/>
  <c r="L1019" i="6"/>
  <c r="L1013" i="6"/>
  <c r="L1012" i="6"/>
  <c r="L1011" i="6"/>
  <c r="L1009" i="6"/>
  <c r="L1008" i="6"/>
  <c r="L1007" i="6"/>
  <c r="L1005" i="6"/>
  <c r="L1003" i="6"/>
  <c r="L1001" i="6"/>
  <c r="L1000" i="6"/>
  <c r="L997" i="6"/>
  <c r="L996" i="6"/>
  <c r="L995" i="6"/>
  <c r="L993" i="6"/>
  <c r="L991" i="6"/>
  <c r="L989" i="6"/>
  <c r="L988" i="6"/>
  <c r="L985" i="6"/>
  <c r="L984" i="6"/>
  <c r="L981" i="6"/>
  <c r="L979" i="6"/>
  <c r="L977" i="6"/>
  <c r="L976" i="6"/>
  <c r="L973" i="6"/>
  <c r="L972" i="6"/>
  <c r="L971" i="6"/>
  <c r="L969" i="6"/>
  <c r="L968" i="6"/>
  <c r="L965" i="6"/>
  <c r="L964" i="6"/>
  <c r="L961" i="6"/>
  <c r="L960" i="6"/>
  <c r="L959" i="6"/>
  <c r="L957" i="6"/>
  <c r="L956" i="6"/>
  <c r="L955" i="6"/>
  <c r="L953" i="6"/>
  <c r="L949" i="6"/>
  <c r="L948" i="6"/>
  <c r="L947" i="6"/>
  <c r="L945" i="6"/>
  <c r="L944" i="6"/>
  <c r="L943" i="6"/>
  <c r="L941" i="6"/>
  <c r="L939" i="6"/>
  <c r="L937" i="6"/>
  <c r="L936" i="6"/>
  <c r="L933" i="6"/>
  <c r="L932" i="6"/>
  <c r="L931" i="6"/>
  <c r="L929" i="6"/>
  <c r="L927" i="6"/>
  <c r="L925" i="6"/>
  <c r="L924" i="6"/>
  <c r="L921" i="6"/>
  <c r="L920" i="6"/>
  <c r="L917" i="6"/>
  <c r="L915" i="6"/>
  <c r="L913" i="6"/>
  <c r="L912" i="6"/>
  <c r="L909" i="6"/>
  <c r="L908" i="6"/>
  <c r="L907" i="6"/>
  <c r="L905" i="6"/>
  <c r="L904" i="6"/>
  <c r="L901" i="6"/>
  <c r="L900" i="6"/>
  <c r="L897" i="6"/>
  <c r="L896" i="6"/>
  <c r="L895" i="6"/>
  <c r="L893" i="6"/>
  <c r="L892" i="6"/>
  <c r="L891" i="6"/>
  <c r="L889" i="6"/>
  <c r="L885" i="6"/>
  <c r="L884" i="6"/>
  <c r="L883" i="6"/>
  <c r="L881" i="6"/>
  <c r="L880" i="6"/>
  <c r="L879" i="6"/>
  <c r="L877" i="6"/>
  <c r="L875" i="6"/>
  <c r="L873" i="6"/>
  <c r="L872" i="6"/>
  <c r="L869" i="6"/>
  <c r="L868" i="6"/>
  <c r="L867" i="6"/>
  <c r="L865" i="6"/>
  <c r="L863" i="6"/>
  <c r="L861" i="6"/>
  <c r="L860" i="6"/>
  <c r="L857" i="6"/>
  <c r="L856" i="6"/>
  <c r="L853" i="6"/>
  <c r="L851" i="6"/>
  <c r="L849" i="6"/>
  <c r="L848" i="6"/>
  <c r="L845" i="6"/>
  <c r="L844" i="6"/>
  <c r="L843" i="6"/>
  <c r="L841" i="6"/>
  <c r="L840" i="6"/>
  <c r="L837" i="6"/>
  <c r="L836" i="6"/>
  <c r="L833" i="6"/>
  <c r="L832" i="6"/>
  <c r="L831" i="6"/>
  <c r="L829" i="6"/>
  <c r="L828" i="6"/>
  <c r="L827" i="6"/>
  <c r="L825" i="6"/>
  <c r="L821" i="6"/>
  <c r="L820" i="6"/>
  <c r="L819" i="6"/>
  <c r="L817" i="6"/>
  <c r="L816" i="6"/>
  <c r="L815" i="6"/>
  <c r="L813" i="6"/>
  <c r="L811" i="6"/>
  <c r="L809" i="6"/>
  <c r="L808" i="6"/>
  <c r="L805" i="6"/>
  <c r="L804" i="6"/>
  <c r="L803" i="6"/>
  <c r="L801" i="6"/>
  <c r="L799" i="6"/>
  <c r="L797" i="6"/>
  <c r="L796" i="6"/>
  <c r="L793" i="6"/>
  <c r="L792" i="6"/>
  <c r="L789" i="6"/>
  <c r="L787" i="6"/>
  <c r="L785" i="6"/>
  <c r="L784" i="6"/>
  <c r="L781" i="6"/>
  <c r="L780" i="6"/>
  <c r="L779" i="6"/>
  <c r="L777" i="6"/>
  <c r="L776" i="6"/>
  <c r="L773" i="6"/>
  <c r="L772" i="6"/>
  <c r="L769" i="6"/>
  <c r="L768" i="6"/>
  <c r="L767" i="6"/>
  <c r="L765" i="6"/>
  <c r="L764" i="6"/>
  <c r="L763" i="6"/>
  <c r="L761" i="6"/>
  <c r="L757" i="6"/>
  <c r="L756" i="6"/>
  <c r="L755" i="6"/>
  <c r="L753" i="6"/>
  <c r="L752" i="6"/>
  <c r="L751" i="6"/>
  <c r="L749" i="6"/>
  <c r="L747" i="6"/>
  <c r="L745" i="6"/>
  <c r="L744" i="6"/>
  <c r="L741" i="6"/>
  <c r="L740" i="6"/>
  <c r="L739" i="6"/>
  <c r="L737" i="6"/>
  <c r="L735" i="6"/>
  <c r="L733" i="6"/>
  <c r="L732" i="6"/>
  <c r="L729" i="6"/>
  <c r="L728" i="6"/>
  <c r="L725" i="6"/>
  <c r="L723" i="6"/>
  <c r="L721" i="6"/>
  <c r="L720" i="6"/>
  <c r="L717" i="6"/>
  <c r="L716" i="6"/>
  <c r="L715" i="6"/>
  <c r="L713" i="6"/>
  <c r="L712" i="6"/>
  <c r="L709" i="6"/>
  <c r="L708" i="6"/>
  <c r="L705" i="6"/>
  <c r="L704" i="6"/>
  <c r="L703" i="6"/>
  <c r="L701" i="6"/>
  <c r="L700" i="6"/>
  <c r="L699" i="6"/>
  <c r="L697" i="6"/>
  <c r="L693" i="6"/>
  <c r="L692" i="6"/>
  <c r="L691" i="6"/>
  <c r="L689" i="6"/>
  <c r="L688" i="6"/>
  <c r="L687" i="6"/>
  <c r="L685" i="6"/>
  <c r="L683" i="6"/>
  <c r="L681" i="6"/>
  <c r="L680" i="6"/>
  <c r="L677" i="6"/>
  <c r="L676" i="6"/>
  <c r="L675" i="6"/>
  <c r="L673" i="6"/>
  <c r="L671" i="6"/>
  <c r="L669" i="6"/>
  <c r="L668" i="6"/>
  <c r="L665" i="6"/>
  <c r="L664" i="6"/>
  <c r="L661" i="6"/>
  <c r="L659" i="6"/>
  <c r="L657" i="6"/>
  <c r="L656" i="6"/>
  <c r="L653" i="6"/>
  <c r="L652" i="6"/>
  <c r="L651" i="6"/>
  <c r="L649" i="6"/>
  <c r="L648" i="6"/>
  <c r="L645" i="6"/>
  <c r="L644" i="6"/>
  <c r="L641" i="6"/>
  <c r="L640" i="6"/>
  <c r="L639" i="6"/>
  <c r="L637" i="6"/>
  <c r="L636" i="6"/>
  <c r="L635" i="6"/>
  <c r="L633" i="6"/>
  <c r="L629" i="6"/>
  <c r="L628" i="6"/>
  <c r="L627" i="6"/>
  <c r="L625" i="6"/>
  <c r="L624" i="6"/>
  <c r="L623" i="6"/>
  <c r="L621" i="6"/>
  <c r="L619" i="6"/>
  <c r="L617" i="6"/>
  <c r="L616" i="6"/>
  <c r="L613" i="6"/>
  <c r="L612" i="6"/>
  <c r="L611" i="6"/>
  <c r="L609" i="6"/>
  <c r="L607" i="6"/>
  <c r="L605" i="6"/>
  <c r="L604" i="6"/>
  <c r="L601" i="6"/>
  <c r="L600" i="6"/>
  <c r="L597" i="6"/>
  <c r="L595" i="6"/>
  <c r="L593" i="6"/>
  <c r="L592" i="6"/>
  <c r="L589" i="6"/>
  <c r="L588" i="6"/>
  <c r="L587" i="6"/>
  <c r="L585" i="6"/>
  <c r="L584" i="6"/>
  <c r="L581" i="6"/>
  <c r="L580" i="6"/>
  <c r="L577" i="6"/>
  <c r="L576" i="6"/>
  <c r="L575" i="6"/>
  <c r="L573" i="6"/>
  <c r="L572" i="6"/>
  <c r="L571" i="6"/>
  <c r="L569" i="6"/>
  <c r="L565" i="6"/>
  <c r="L564" i="6"/>
  <c r="L563" i="6"/>
  <c r="L561" i="6"/>
  <c r="L560" i="6"/>
  <c r="L559" i="6"/>
  <c r="L557" i="6"/>
  <c r="L555" i="6"/>
  <c r="L553" i="6"/>
  <c r="L552" i="6"/>
  <c r="L549" i="6"/>
  <c r="L548" i="6"/>
  <c r="L547" i="6"/>
  <c r="L545" i="6"/>
  <c r="L543" i="6"/>
  <c r="L541" i="6"/>
  <c r="L540" i="6"/>
  <c r="L537" i="6"/>
  <c r="L536" i="6"/>
  <c r="L533" i="6"/>
  <c r="L531" i="6"/>
  <c r="L529" i="6"/>
  <c r="L528" i="6"/>
  <c r="L525" i="6"/>
  <c r="L524" i="6"/>
  <c r="L523" i="6"/>
  <c r="L521" i="6"/>
  <c r="L520" i="6"/>
  <c r="L517" i="6"/>
  <c r="L516" i="6"/>
  <c r="L513" i="6"/>
  <c r="L512" i="6"/>
  <c r="L511" i="6"/>
  <c r="L509" i="6"/>
  <c r="L508" i="6"/>
  <c r="L507" i="6"/>
  <c r="L505" i="6"/>
  <c r="L501" i="6"/>
  <c r="L500" i="6"/>
  <c r="L499" i="6"/>
  <c r="L497" i="6"/>
  <c r="L496" i="6"/>
  <c r="L495" i="6"/>
  <c r="L493" i="6"/>
  <c r="L491" i="6"/>
  <c r="L489" i="6"/>
  <c r="L488" i="6"/>
  <c r="L485" i="6"/>
  <c r="L484" i="6"/>
  <c r="L483" i="6"/>
  <c r="L481" i="6"/>
  <c r="L479" i="6"/>
  <c r="L477" i="6"/>
  <c r="L476" i="6"/>
  <c r="L473" i="6"/>
  <c r="L472" i="6"/>
  <c r="L469" i="6"/>
  <c r="L467" i="6"/>
  <c r="L465" i="6"/>
  <c r="L464" i="6"/>
  <c r="L461" i="6"/>
  <c r="L460" i="6"/>
  <c r="L459" i="6"/>
  <c r="L457" i="6"/>
  <c r="L456" i="6"/>
  <c r="L453" i="6"/>
  <c r="L452" i="6"/>
  <c r="L449" i="6"/>
  <c r="L448" i="6"/>
  <c r="L447" i="6"/>
  <c r="L445" i="6"/>
  <c r="L444" i="6"/>
  <c r="L443" i="6"/>
  <c r="L441" i="6"/>
  <c r="L437" i="6"/>
  <c r="L436" i="6"/>
  <c r="L435" i="6"/>
  <c r="L433" i="6"/>
  <c r="L432" i="6"/>
  <c r="L431" i="6"/>
  <c r="L429" i="6"/>
  <c r="L427" i="6"/>
  <c r="L425" i="6"/>
  <c r="L424" i="6"/>
  <c r="L421" i="6"/>
  <c r="L420" i="6"/>
  <c r="L419" i="6"/>
  <c r="L417" i="6"/>
  <c r="L415" i="6"/>
  <c r="L413" i="6"/>
  <c r="L412" i="6"/>
  <c r="L409" i="6"/>
  <c r="L408" i="6"/>
  <c r="L405" i="6"/>
  <c r="L403" i="6"/>
  <c r="L401" i="6"/>
  <c r="L400" i="6"/>
  <c r="L397" i="6"/>
  <c r="L396" i="6"/>
  <c r="L395" i="6"/>
  <c r="L393" i="6"/>
  <c r="L392" i="6"/>
  <c r="L389" i="6"/>
  <c r="L388" i="6"/>
  <c r="L385" i="6"/>
  <c r="L384" i="6"/>
  <c r="L383" i="6"/>
  <c r="L381" i="6"/>
  <c r="L380" i="6"/>
  <c r="L379" i="6"/>
  <c r="L377" i="6"/>
  <c r="L373" i="6"/>
  <c r="L372" i="6"/>
  <c r="L371" i="6"/>
  <c r="L369" i="6"/>
  <c r="L368" i="6"/>
  <c r="L367" i="6"/>
  <c r="L365" i="6"/>
  <c r="L363" i="6"/>
  <c r="L361" i="6"/>
  <c r="L360" i="6"/>
  <c r="L357" i="6"/>
  <c r="L356" i="6"/>
  <c r="L355" i="6"/>
  <c r="L353" i="6"/>
  <c r="L351" i="6"/>
  <c r="L349" i="6"/>
  <c r="L348" i="6"/>
  <c r="L345" i="6"/>
  <c r="L344" i="6"/>
  <c r="L342" i="6"/>
  <c r="L341" i="6"/>
  <c r="L340" i="6"/>
  <c r="L338" i="6"/>
  <c r="L337" i="6"/>
  <c r="L334" i="6"/>
  <c r="L333" i="6"/>
  <c r="L332" i="6"/>
  <c r="L330" i="6"/>
  <c r="L329" i="6"/>
  <c r="L328" i="6"/>
  <c r="L326" i="6"/>
  <c r="L325" i="6"/>
  <c r="L324" i="6"/>
  <c r="L322" i="6"/>
  <c r="L321" i="6"/>
  <c r="L318" i="6"/>
  <c r="L317" i="6"/>
  <c r="L316" i="6"/>
  <c r="L314" i="6"/>
  <c r="L313" i="6"/>
  <c r="L312" i="6"/>
  <c r="L310" i="6"/>
  <c r="L309" i="6"/>
  <c r="L308" i="6"/>
  <c r="L306" i="6"/>
  <c r="L305" i="6"/>
  <c r="L302" i="6"/>
  <c r="L301" i="6"/>
  <c r="L300" i="6"/>
  <c r="L298" i="6"/>
  <c r="L297" i="6"/>
  <c r="L296" i="6"/>
  <c r="L294" i="6"/>
  <c r="L293" i="6"/>
  <c r="L292" i="6"/>
  <c r="L290" i="6"/>
  <c r="L289" i="6"/>
  <c r="L286" i="6"/>
  <c r="L285" i="6"/>
  <c r="L284" i="6"/>
  <c r="L282" i="6"/>
  <c r="L281" i="6"/>
  <c r="L280" i="6"/>
  <c r="L278" i="6"/>
  <c r="L277" i="6"/>
  <c r="L276" i="6"/>
  <c r="L274" i="6"/>
  <c r="L273" i="6"/>
  <c r="L270" i="6"/>
  <c r="L269" i="6"/>
  <c r="L268" i="6"/>
  <c r="L266" i="6"/>
  <c r="L265" i="6"/>
  <c r="L264" i="6"/>
  <c r="L262" i="6"/>
  <c r="L261" i="6"/>
  <c r="L260" i="6"/>
  <c r="L258" i="6"/>
  <c r="L257" i="6"/>
  <c r="L254" i="6"/>
  <c r="L253" i="6"/>
  <c r="L252" i="6"/>
  <c r="L250" i="6"/>
  <c r="L249" i="6"/>
  <c r="L248" i="6"/>
  <c r="L246" i="6"/>
  <c r="L245" i="6"/>
  <c r="L244" i="6"/>
  <c r="L242" i="6"/>
  <c r="L241" i="6"/>
  <c r="L238" i="6"/>
  <c r="L237" i="6"/>
  <c r="L236" i="6"/>
  <c r="L234" i="6"/>
  <c r="L233" i="6"/>
  <c r="L232" i="6"/>
  <c r="L230" i="6"/>
  <c r="L229" i="6"/>
  <c r="L228" i="6"/>
  <c r="L226" i="6"/>
  <c r="L225" i="6"/>
  <c r="L222" i="6"/>
  <c r="L221" i="6"/>
  <c r="L220" i="6"/>
  <c r="L218" i="6"/>
  <c r="L217" i="6"/>
  <c r="L216" i="6"/>
  <c r="L214" i="6"/>
  <c r="L213" i="6"/>
  <c r="L212" i="6"/>
  <c r="L210" i="6"/>
  <c r="L209" i="6"/>
  <c r="L206" i="6"/>
  <c r="L205" i="6"/>
  <c r="L204" i="6"/>
  <c r="L202" i="6"/>
  <c r="L201" i="6"/>
  <c r="L200" i="6"/>
  <c r="L198" i="6"/>
  <c r="L197" i="6"/>
  <c r="L196" i="6"/>
  <c r="L194" i="6"/>
  <c r="L193" i="6"/>
  <c r="L190" i="6"/>
  <c r="L189" i="6"/>
  <c r="L188" i="6"/>
  <c r="L186" i="6"/>
  <c r="L185" i="6"/>
  <c r="L184" i="6"/>
  <c r="L182" i="6"/>
  <c r="L181" i="6"/>
  <c r="L180" i="6"/>
  <c r="L178" i="6"/>
  <c r="L177"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7" i="6"/>
  <c r="L126" i="6"/>
  <c r="L125" i="6"/>
  <c r="L124" i="6"/>
  <c r="L123" i="6"/>
  <c r="L122" i="6"/>
  <c r="L121" i="6"/>
  <c r="L120" i="6"/>
  <c r="L119" i="6"/>
  <c r="L118" i="6"/>
  <c r="L117" i="6"/>
  <c r="L116" i="6"/>
  <c r="L115" i="6"/>
  <c r="L114" i="6"/>
  <c r="L113" i="6"/>
  <c r="L112" i="6"/>
  <c r="L111" i="6"/>
  <c r="L110" i="6"/>
  <c r="L109" i="6"/>
  <c r="L108" i="6"/>
  <c r="L107" i="6"/>
  <c r="L106" i="6"/>
  <c r="L105" i="6"/>
  <c r="L104" i="6"/>
  <c r="L103" i="6"/>
  <c r="L102" i="6"/>
  <c r="L101" i="6"/>
  <c r="L100" i="6"/>
  <c r="L99" i="6"/>
  <c r="L98" i="6"/>
  <c r="L97" i="6"/>
  <c r="L96" i="6"/>
  <c r="L95" i="6"/>
  <c r="L94" i="6"/>
  <c r="L93" i="6"/>
  <c r="L92" i="6"/>
  <c r="L91" i="6"/>
  <c r="L90" i="6"/>
  <c r="L89" i="6"/>
  <c r="L88" i="6"/>
  <c r="L87" i="6"/>
  <c r="L86" i="6"/>
  <c r="L85" i="6"/>
  <c r="L84" i="6"/>
  <c r="L83" i="6"/>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L52" i="6"/>
  <c r="L51" i="6"/>
  <c r="L50" i="6"/>
  <c r="L49" i="6"/>
  <c r="L48" i="6"/>
  <c r="L47" i="6"/>
  <c r="L46" i="6"/>
  <c r="L45" i="6"/>
  <c r="L44" i="6"/>
  <c r="L43" i="6"/>
  <c r="L42" i="6"/>
  <c r="L41" i="6"/>
  <c r="L40" i="6"/>
  <c r="L39" i="6"/>
  <c r="L38" i="6"/>
  <c r="L37" i="6"/>
  <c r="L36" i="6"/>
  <c r="L35" i="6"/>
  <c r="L34" i="6"/>
  <c r="L33" i="6"/>
  <c r="L32" i="6"/>
  <c r="L31" i="6"/>
  <c r="L30" i="6"/>
  <c r="L29" i="6"/>
  <c r="L28" i="6"/>
  <c r="L27" i="6"/>
  <c r="L26" i="6"/>
  <c r="L25" i="6"/>
  <c r="L24" i="6"/>
  <c r="L23" i="6"/>
  <c r="L22" i="6"/>
  <c r="L21" i="6"/>
  <c r="L20" i="6"/>
  <c r="L19" i="6"/>
  <c r="L18" i="6"/>
  <c r="L17" i="6"/>
  <c r="L16" i="6"/>
  <c r="L15" i="6"/>
  <c r="L14" i="6"/>
  <c r="L13" i="6"/>
  <c r="L12" i="6"/>
  <c r="L11" i="6"/>
  <c r="L10" i="6"/>
  <c r="L9" i="6"/>
  <c r="L8" i="6"/>
  <c r="L7" i="6"/>
  <c r="L6" i="6"/>
  <c r="L5" i="6"/>
  <c r="L4" i="6"/>
  <c r="L3" i="6"/>
  <c r="C3" i="5" l="1"/>
</calcChain>
</file>

<file path=xl/sharedStrings.xml><?xml version="1.0" encoding="utf-8"?>
<sst xmlns="http://schemas.openxmlformats.org/spreadsheetml/2006/main" count="6313" uniqueCount="2097">
  <si>
    <t>Product Code</t>
  </si>
  <si>
    <t>Brands</t>
  </si>
  <si>
    <t>Category</t>
  </si>
  <si>
    <t>Product Name</t>
  </si>
  <si>
    <t>Product Price</t>
  </si>
  <si>
    <t>CERA-1</t>
  </si>
  <si>
    <t>CeraVe</t>
  </si>
  <si>
    <t>Cleanser</t>
  </si>
  <si>
    <t>CeraVe Hydrating Facial Cleanser</t>
  </si>
  <si>
    <t>CERA-2</t>
  </si>
  <si>
    <t>CeraVe Renewing SA Cleanser</t>
  </si>
  <si>
    <t>CERA-3</t>
  </si>
  <si>
    <t>Serum</t>
  </si>
  <si>
    <t>CeraVe Skin Renewing Vitamin C Serum</t>
  </si>
  <si>
    <t>CERA-4</t>
  </si>
  <si>
    <t>Sunscreen</t>
  </si>
  <si>
    <t>CeraVe Ultra-Light Moisturizing Lotion SPF 30</t>
  </si>
  <si>
    <t>CERA-5</t>
  </si>
  <si>
    <t>CeraVe AM Facial Moisturizing Lotion with Sunscreen (SPF 30)</t>
  </si>
  <si>
    <t>CETA-1</t>
  </si>
  <si>
    <t>Cetaphil</t>
  </si>
  <si>
    <t>Cetaphil Gentle Skin Cleanser</t>
  </si>
  <si>
    <t>CETA-2</t>
  </si>
  <si>
    <t>Cetaphil Daily Facial Cleanser</t>
  </si>
  <si>
    <t>CETA-3</t>
  </si>
  <si>
    <t>Moisturizer</t>
  </si>
  <si>
    <t>Cetaphil Moisturizing Cream</t>
  </si>
  <si>
    <t>CETA-4</t>
  </si>
  <si>
    <t>Cetaphil Daily Hydrating Lotion</t>
  </si>
  <si>
    <t>CETA-5</t>
  </si>
  <si>
    <t>Cetaphil Daily Facial Moisturizer with SPF 15</t>
  </si>
  <si>
    <t>NEUT-1</t>
  </si>
  <si>
    <t>Neutrogena</t>
  </si>
  <si>
    <t>Neutrogena Oil-Free Acne Wash</t>
  </si>
  <si>
    <t>NEUT-2</t>
  </si>
  <si>
    <t>Neutrogena Hydro Boost Hydrating Cleansing Gel</t>
  </si>
  <si>
    <t>NEUT-3</t>
  </si>
  <si>
    <t>Neutrogena Ultra Sheer Dry-Touch Sunscreen</t>
  </si>
  <si>
    <t>NEUT-4</t>
  </si>
  <si>
    <t>Neutrogena Rapid Wrinkle Repair Retinol Serum</t>
  </si>
  <si>
    <t>NEUT-5</t>
  </si>
  <si>
    <t>Neutrogena Hydro Boost Water Gel</t>
  </si>
  <si>
    <t>OLAY-1</t>
  </si>
  <si>
    <t>Olay</t>
  </si>
  <si>
    <t>Olay Luminous Whip Face Moisturizer</t>
  </si>
  <si>
    <t>OLAY-2</t>
  </si>
  <si>
    <t>Olay Regenerist Whip Face Moisturizer</t>
  </si>
  <si>
    <t>OLAY-3</t>
  </si>
  <si>
    <t>Olay Complete All Day Moisturizer with SPF</t>
  </si>
  <si>
    <t>OLAY-4</t>
  </si>
  <si>
    <t>Olay Total Effects 7-in-1 Anti-Aging Moisturize</t>
  </si>
  <si>
    <t>OLAY-5</t>
  </si>
  <si>
    <t>Olay Retinol24 Night Serum</t>
  </si>
  <si>
    <t>THE -1</t>
  </si>
  <si>
    <t>The Ordinary</t>
  </si>
  <si>
    <t>The Ordinary Niacinamide 10% + Zinc 1%</t>
  </si>
  <si>
    <t>THE -2</t>
  </si>
  <si>
    <t>The Ordinary Hyaluronic Acid 2% + B5</t>
  </si>
  <si>
    <t>THE -3</t>
  </si>
  <si>
    <t>The Ordinary AHA 30% + BHA 2% Peeling Solution</t>
  </si>
  <si>
    <t>THE -4</t>
  </si>
  <si>
    <t>Toner</t>
  </si>
  <si>
    <t>The Ordinary Glycolic Acid 7% Toning Solution</t>
  </si>
  <si>
    <t>THE -5</t>
  </si>
  <si>
    <t>The Ordinary Azelaic Acid Suspension 10%</t>
  </si>
  <si>
    <t>COSR-1</t>
  </si>
  <si>
    <t>COSRX</t>
  </si>
  <si>
    <t>COSRX Low pH Good Morning Gel Cleanser</t>
  </si>
  <si>
    <t>COSR-2</t>
  </si>
  <si>
    <t>COSRX BHA Blackhead Power Liquid</t>
  </si>
  <si>
    <t>COSR-3</t>
  </si>
  <si>
    <t>COSRX AHA/BHA Clarifying Treatment Toner</t>
  </si>
  <si>
    <t>COSR-4</t>
  </si>
  <si>
    <t>COSRX Hyaluronic Acid Hydra Power Essence</t>
  </si>
  <si>
    <t>COSR-5</t>
  </si>
  <si>
    <t>COSRX Centella Water Alcohol-Free Toner</t>
  </si>
  <si>
    <t>INNI-1</t>
  </si>
  <si>
    <t>Innisfree</t>
  </si>
  <si>
    <t>Innisfree Jeju Volcanic Pore Cleansing Foam</t>
  </si>
  <si>
    <t>INNI-2</t>
  </si>
  <si>
    <t>Innisfree Bija Cica Gel</t>
  </si>
  <si>
    <t>INNI-3</t>
  </si>
  <si>
    <t>Innisfree Intensive Hydrating Serum with Green Tea Seed</t>
  </si>
  <si>
    <t>INNI-4</t>
  </si>
  <si>
    <t>Innisfree Green Tea Seed Serum</t>
  </si>
  <si>
    <t>INNI-5</t>
  </si>
  <si>
    <t>Innisfree Jeju Orchid Enriched Cream</t>
  </si>
  <si>
    <t>NATU-1</t>
  </si>
  <si>
    <t>Nature Republic</t>
  </si>
  <si>
    <t>Nature Republic Provence Calendula Aqua Sun Gel</t>
  </si>
  <si>
    <t>NATU-2</t>
  </si>
  <si>
    <t>Nature Republic Hawaiian Fresh Clear Toner</t>
  </si>
  <si>
    <t>NATU-3</t>
  </si>
  <si>
    <t>Nature Republic Snail Solution Ampoule</t>
  </si>
  <si>
    <t>NATU-4</t>
  </si>
  <si>
    <t>Nature Republic Aloe Vera Soothing Gel</t>
  </si>
  <si>
    <t>NATU-5</t>
  </si>
  <si>
    <t>Nature Republic Super Aqua Max Watery Essence</t>
  </si>
  <si>
    <t>BELO-1</t>
  </si>
  <si>
    <t>Belo Essentials</t>
  </si>
  <si>
    <t>Belo Essentials AcnePro Pimple-Fighting Bar</t>
  </si>
  <si>
    <t>BELO-2</t>
  </si>
  <si>
    <t>Belo Essentials Moisturizing Whitening Face Cream with SPF 30 PA++</t>
  </si>
  <si>
    <t>BELO-3</t>
  </si>
  <si>
    <t>Belo Essentials AcnePro Treatment Toner</t>
  </si>
  <si>
    <t>BELO-4</t>
  </si>
  <si>
    <t>Belo Essentials Whitening Face Wash</t>
  </si>
  <si>
    <t>BELO-5</t>
  </si>
  <si>
    <t>Belo Essentials Pore Minimizing Whitening Face Toner</t>
  </si>
  <si>
    <t>CELE-1</t>
  </si>
  <si>
    <t>Celeteque</t>
  </si>
  <si>
    <t>Celeteque Hydration Facial Moisturizer</t>
  </si>
  <si>
    <t>CELE-2</t>
  </si>
  <si>
    <t>Celeteque Acne Solutions Acne Cleansing Gel</t>
  </si>
  <si>
    <t>CELE-3</t>
  </si>
  <si>
    <t>Celeteque Brightening Facial Wash</t>
  </si>
  <si>
    <t>CELE-4</t>
  </si>
  <si>
    <t>Celeteque Brightening Facial Toner</t>
  </si>
  <si>
    <t>CELE-5</t>
  </si>
  <si>
    <t>Celeteque Hydration Alcohol-Free Toner</t>
  </si>
  <si>
    <t>Order ID</t>
  </si>
  <si>
    <t>Customer ID</t>
  </si>
  <si>
    <t>Customer Name</t>
  </si>
  <si>
    <t>Shipping Address</t>
  </si>
  <si>
    <t>Product ID</t>
  </si>
  <si>
    <t>Brand</t>
  </si>
  <si>
    <t>Quantity</t>
  </si>
  <si>
    <t>Total Sales</t>
  </si>
  <si>
    <t>Order Date</t>
  </si>
  <si>
    <t>Delivery Status</t>
  </si>
  <si>
    <t>SKU14</t>
  </si>
  <si>
    <t>CUS-774</t>
  </si>
  <si>
    <t>Oprah Santos</t>
  </si>
  <si>
    <t>Batangas City</t>
  </si>
  <si>
    <t>Delivered</t>
  </si>
  <si>
    <t>SKU36</t>
  </si>
  <si>
    <t>CUS-983</t>
  </si>
  <si>
    <t>Priscilla Eaton</t>
  </si>
  <si>
    <t>SKU41</t>
  </si>
  <si>
    <t>CUS-838</t>
  </si>
  <si>
    <t>Sacha Burgess</t>
  </si>
  <si>
    <t>SKU61</t>
  </si>
  <si>
    <t>CUS-745</t>
  </si>
  <si>
    <t>Darius Bradley</t>
  </si>
  <si>
    <t>Caloocan</t>
  </si>
  <si>
    <t>SKU64</t>
  </si>
  <si>
    <t>CUS-579</t>
  </si>
  <si>
    <t>Daphne Lane</t>
  </si>
  <si>
    <t>SKU71</t>
  </si>
  <si>
    <t>CUS-265</t>
  </si>
  <si>
    <t>Janna Blackwell</t>
  </si>
  <si>
    <t>SKU81</t>
  </si>
  <si>
    <t>CUS-873</t>
  </si>
  <si>
    <t>Aileen Jefferson</t>
  </si>
  <si>
    <t>Cavite City</t>
  </si>
  <si>
    <t>SKU84</t>
  </si>
  <si>
    <t>CUS-664</t>
  </si>
  <si>
    <t>Sharon Jacobson</t>
  </si>
  <si>
    <t>SKU91</t>
  </si>
  <si>
    <t>CUS-215</t>
  </si>
  <si>
    <t>Garth Moore</t>
  </si>
  <si>
    <t>SKU110</t>
  </si>
  <si>
    <t>CUS-458</t>
  </si>
  <si>
    <t>Emi Kennedy</t>
  </si>
  <si>
    <t>Las Piñas</t>
  </si>
  <si>
    <t>SKU120</t>
  </si>
  <si>
    <t>CUS-656</t>
  </si>
  <si>
    <t>Dominic Bernardo</t>
  </si>
  <si>
    <t>SKU131</t>
  </si>
  <si>
    <t>CUS-678</t>
  </si>
  <si>
    <t>Bert Burke</t>
  </si>
  <si>
    <t>Makati</t>
  </si>
  <si>
    <t>SKU147</t>
  </si>
  <si>
    <t>CUS-345</t>
  </si>
  <si>
    <t>Gay Lawrence</t>
  </si>
  <si>
    <t>SKU174</t>
  </si>
  <si>
    <t>CUS-851</t>
  </si>
  <si>
    <t>Reagan Petty</t>
  </si>
  <si>
    <t>Malolos</t>
  </si>
  <si>
    <t>SKU181</t>
  </si>
  <si>
    <t>CUS-365</t>
  </si>
  <si>
    <t>Peter Gay</t>
  </si>
  <si>
    <t>SKU189</t>
  </si>
  <si>
    <t>CUS-483</t>
  </si>
  <si>
    <t>Vivian Freeman</t>
  </si>
  <si>
    <t>SKU194</t>
  </si>
  <si>
    <t>CUS-725</t>
  </si>
  <si>
    <t>Kirby Campbell</t>
  </si>
  <si>
    <t>Manila</t>
  </si>
  <si>
    <t>SKU201</t>
  </si>
  <si>
    <t>CUS-254</t>
  </si>
  <si>
    <t>Kathleen Flynn</t>
  </si>
  <si>
    <t>SKU220</t>
  </si>
  <si>
    <t>CUS-278</t>
  </si>
  <si>
    <t>Conan Barrett</t>
  </si>
  <si>
    <t>SKU226</t>
  </si>
  <si>
    <t>CUS-632</t>
  </si>
  <si>
    <t>Kai Mendoza</t>
  </si>
  <si>
    <t xml:space="preserve">Taguig	</t>
  </si>
  <si>
    <t>SKU231</t>
  </si>
  <si>
    <t>SKU240</t>
  </si>
  <si>
    <t>CUS-768</t>
  </si>
  <si>
    <t>Robert Salazar</t>
  </si>
  <si>
    <t>SKU244</t>
  </si>
  <si>
    <t>CUS-721</t>
  </si>
  <si>
    <t>Jescie Norman</t>
  </si>
  <si>
    <t>SKU251</t>
  </si>
  <si>
    <t>CUS-642</t>
  </si>
  <si>
    <t>Chandler Snyder</t>
  </si>
  <si>
    <t>SKU266</t>
  </si>
  <si>
    <t>CUS-426</t>
  </si>
  <si>
    <t>Germane Mckee</t>
  </si>
  <si>
    <t>SKU272</t>
  </si>
  <si>
    <t>CUS-449</t>
  </si>
  <si>
    <t>Leonard Campos</t>
  </si>
  <si>
    <t>SKU291</t>
  </si>
  <si>
    <t>CUS-156</t>
  </si>
  <si>
    <t>Jordan Hunt</t>
  </si>
  <si>
    <t>SKU292</t>
  </si>
  <si>
    <t>CUS-955</t>
  </si>
  <si>
    <t>Basia Bailey</t>
  </si>
  <si>
    <t>SKU321</t>
  </si>
  <si>
    <t>CUS-744</t>
  </si>
  <si>
    <t>Madeline Blackwell</t>
  </si>
  <si>
    <t>Marikina</t>
  </si>
  <si>
    <t>SKU326</t>
  </si>
  <si>
    <t>CUS-323</t>
  </si>
  <si>
    <t>Oliver Crane</t>
  </si>
  <si>
    <t>SKU341</t>
  </si>
  <si>
    <t>CUS-573</t>
  </si>
  <si>
    <t>Rajah Cooley</t>
  </si>
  <si>
    <t>Pasay</t>
  </si>
  <si>
    <t>SKU351</t>
  </si>
  <si>
    <t>CUS-243</t>
  </si>
  <si>
    <t>Xenos Rosa</t>
  </si>
  <si>
    <t>SKU376</t>
  </si>
  <si>
    <t>CUS-141</t>
  </si>
  <si>
    <t>Stewart Ellison</t>
  </si>
  <si>
    <t>Pasig</t>
  </si>
  <si>
    <t>SKU383</t>
  </si>
  <si>
    <t>SKU400</t>
  </si>
  <si>
    <t>CUS-683</t>
  </si>
  <si>
    <t>Vladimir Hampton</t>
  </si>
  <si>
    <t>SKU405</t>
  </si>
  <si>
    <t>CUS-327</t>
  </si>
  <si>
    <t>Rosalyn Erickson</t>
  </si>
  <si>
    <t>SKU410</t>
  </si>
  <si>
    <t>CUS-762</t>
  </si>
  <si>
    <t>Duncan Pierce</t>
  </si>
  <si>
    <t>SKU420</t>
  </si>
  <si>
    <t>CUS-545</t>
  </si>
  <si>
    <t>Gary Blankenship</t>
  </si>
  <si>
    <t>SKU425</t>
  </si>
  <si>
    <t>SKU430</t>
  </si>
  <si>
    <t>CUS-245</t>
  </si>
  <si>
    <t>Vladimir Rhodes</t>
  </si>
  <si>
    <t>SKU450</t>
  </si>
  <si>
    <t>CUS-122</t>
  </si>
  <si>
    <t>Barry Lloyd</t>
  </si>
  <si>
    <t>SKU455</t>
  </si>
  <si>
    <t>CUS-779</t>
  </si>
  <si>
    <t>Logan Bryan</t>
  </si>
  <si>
    <t>SKU473</t>
  </si>
  <si>
    <t>CUS-667</t>
  </si>
  <si>
    <t>Ciaran Callahan</t>
  </si>
  <si>
    <t>SKU503</t>
  </si>
  <si>
    <t>CUS-913</t>
  </si>
  <si>
    <t>Skyler Acosta</t>
  </si>
  <si>
    <t>Quezon City</t>
  </si>
  <si>
    <t>SKU508</t>
  </si>
  <si>
    <t>CUS-585</t>
  </si>
  <si>
    <t>Zelda Harris</t>
  </si>
  <si>
    <t>SKU517</t>
  </si>
  <si>
    <t>CUS-118</t>
  </si>
  <si>
    <t>Clare Walton</t>
  </si>
  <si>
    <t>SKU524</t>
  </si>
  <si>
    <t>CUS-782</t>
  </si>
  <si>
    <t>Bernard Chavez</t>
  </si>
  <si>
    <t>SKU544</t>
  </si>
  <si>
    <t>CUS-529</t>
  </si>
  <si>
    <t>Wing Brooks</t>
  </si>
  <si>
    <t>SKU627</t>
  </si>
  <si>
    <t>CUS-542</t>
  </si>
  <si>
    <t>Willa Peters</t>
  </si>
  <si>
    <t>SKU640</t>
  </si>
  <si>
    <t>CUS-842</t>
  </si>
  <si>
    <t>Clarke Moody</t>
  </si>
  <si>
    <t>SKU645</t>
  </si>
  <si>
    <t>CUS-635</t>
  </si>
  <si>
    <t>Chantale Delaney</t>
  </si>
  <si>
    <t>SKU656</t>
  </si>
  <si>
    <t>CUS-373</t>
  </si>
  <si>
    <t>Wynter Harper</t>
  </si>
  <si>
    <t>SKU679</t>
  </si>
  <si>
    <t>CUS-692</t>
  </si>
  <si>
    <t>Hu Dillon</t>
  </si>
  <si>
    <t>SKU684</t>
  </si>
  <si>
    <t>CUS-756</t>
  </si>
  <si>
    <t>Uta Christian</t>
  </si>
  <si>
    <t>SKU765</t>
  </si>
  <si>
    <t>CUS-452</t>
  </si>
  <si>
    <t>Ivory Allen</t>
  </si>
  <si>
    <t>SKU780</t>
  </si>
  <si>
    <t>CUS-261</t>
  </si>
  <si>
    <t>Germaine Abad</t>
  </si>
  <si>
    <t>SKU790</t>
  </si>
  <si>
    <t>CUS-244</t>
  </si>
  <si>
    <t>Eagan Floyd</t>
  </si>
  <si>
    <t>SKU802</t>
  </si>
  <si>
    <t>CUS-988</t>
  </si>
  <si>
    <t>Dylan Morin</t>
  </si>
  <si>
    <t>SKU808</t>
  </si>
  <si>
    <t>CUS-475</t>
  </si>
  <si>
    <t>Amanda Figueroa</t>
  </si>
  <si>
    <t>SKU813</t>
  </si>
  <si>
    <t>CUS-778</t>
  </si>
  <si>
    <t>Farrah Cruz</t>
  </si>
  <si>
    <t>SKU836</t>
  </si>
  <si>
    <t>CUS-182</t>
  </si>
  <si>
    <t>Ferris Wilson</t>
  </si>
  <si>
    <t>SKU843</t>
  </si>
  <si>
    <t>SKU851</t>
  </si>
  <si>
    <t>CUS-571</t>
  </si>
  <si>
    <t>Melyssa Bautista</t>
  </si>
  <si>
    <t>SKU866</t>
  </si>
  <si>
    <t>CUS-747</t>
  </si>
  <si>
    <t>Giacomo Whitehead</t>
  </si>
  <si>
    <t>SKU875</t>
  </si>
  <si>
    <t>SKU918</t>
  </si>
  <si>
    <t>CUS-255</t>
  </si>
  <si>
    <t>Heidi Fernando</t>
  </si>
  <si>
    <t>SKU959</t>
  </si>
  <si>
    <t>CUS-268</t>
  </si>
  <si>
    <t>Shad Hogan</t>
  </si>
  <si>
    <t>San Fernando</t>
  </si>
  <si>
    <t>SKU964</t>
  </si>
  <si>
    <t>CUS-551</t>
  </si>
  <si>
    <t>Ryder Hess</t>
  </si>
  <si>
    <t>SKU968</t>
  </si>
  <si>
    <t>CUS-885</t>
  </si>
  <si>
    <t>Elaine Barry</t>
  </si>
  <si>
    <t>SKU988</t>
  </si>
  <si>
    <t>CUS-488</t>
  </si>
  <si>
    <t>Naomi Dodson</t>
  </si>
  <si>
    <t>SKU994</t>
  </si>
  <si>
    <t>CUS-165</t>
  </si>
  <si>
    <t>Norman Guerra</t>
  </si>
  <si>
    <t>SKU995</t>
  </si>
  <si>
    <t>CUS-467</t>
  </si>
  <si>
    <t>Flynn Flores</t>
  </si>
  <si>
    <t>SKU999</t>
  </si>
  <si>
    <t>CUS-516</t>
  </si>
  <si>
    <t>Beau Rios</t>
  </si>
  <si>
    <t>SKU1015</t>
  </si>
  <si>
    <t>SKU1016</t>
  </si>
  <si>
    <t>SKU1033</t>
  </si>
  <si>
    <t>CUS-392</t>
  </si>
  <si>
    <t>Pamela Bernard</t>
  </si>
  <si>
    <t>SKU1043</t>
  </si>
  <si>
    <t>CUS-434</t>
  </si>
  <si>
    <t>Beatrice Cervantes</t>
  </si>
  <si>
    <t>SKU1066</t>
  </si>
  <si>
    <t>SKU1141</t>
  </si>
  <si>
    <t>SKU1161</t>
  </si>
  <si>
    <t>SKU1197</t>
  </si>
  <si>
    <t>CUS-888</t>
  </si>
  <si>
    <t>Talon Pierce</t>
  </si>
  <si>
    <t>SKU1213</t>
  </si>
  <si>
    <t>SKU1265</t>
  </si>
  <si>
    <t>CUS-523</t>
  </si>
  <si>
    <t>Orli Garner</t>
  </si>
  <si>
    <t>SKU1274</t>
  </si>
  <si>
    <t>CUS-197</t>
  </si>
  <si>
    <t>Kim Bailey</t>
  </si>
  <si>
    <t>Customer Code</t>
  </si>
  <si>
    <t>Name</t>
  </si>
  <si>
    <t>Phone</t>
  </si>
  <si>
    <t>Email</t>
  </si>
  <si>
    <t>euismod.urna.nullam@gmail.com</t>
  </si>
  <si>
    <t>diam.luctus.lobortis@gmail.com</t>
  </si>
  <si>
    <t>iaculis@gmail.com</t>
  </si>
  <si>
    <t>CUS-581</t>
  </si>
  <si>
    <t>Theodore Perez</t>
  </si>
  <si>
    <t>fames.ac@gmail.com</t>
  </si>
  <si>
    <t>nisl@gmail.com</t>
  </si>
  <si>
    <t>CUS-865</t>
  </si>
  <si>
    <t>Valentine Cruz</t>
  </si>
  <si>
    <t>nec.urna@gmail.com</t>
  </si>
  <si>
    <t>CUS-456</t>
  </si>
  <si>
    <t>Delilah Sotto</t>
  </si>
  <si>
    <t>volutpat.ornare.facilisis@gmail.com</t>
  </si>
  <si>
    <t>CUS-654</t>
  </si>
  <si>
    <t>Jared Pugh</t>
  </si>
  <si>
    <t>tristique@gmail.com</t>
  </si>
  <si>
    <t>CUS-794</t>
  </si>
  <si>
    <t>Samson Balatbat</t>
  </si>
  <si>
    <t>ad.litora.torquent@gmail.com</t>
  </si>
  <si>
    <t>CUS-661</t>
  </si>
  <si>
    <t>Edward Murphy</t>
  </si>
  <si>
    <t>viverra@gmail.com</t>
  </si>
  <si>
    <t>Jayme Perez</t>
  </si>
  <si>
    <t>ullamcorper.duis@gmail.com</t>
  </si>
  <si>
    <t>sed@gmail.com</t>
  </si>
  <si>
    <t>CUS-818</t>
  </si>
  <si>
    <t>Ori Bell</t>
  </si>
  <si>
    <t>tincidunt.vehicula.risus@gmail.com</t>
  </si>
  <si>
    <t>CUS-897</t>
  </si>
  <si>
    <t>Rosalyn Armstrong</t>
  </si>
  <si>
    <t>fames.ac.turpis@gmail.com</t>
  </si>
  <si>
    <t>CUS-633</t>
  </si>
  <si>
    <t>Piper Avery</t>
  </si>
  <si>
    <t>feugiat.lorem@gmail.com</t>
  </si>
  <si>
    <t>CUS-578</t>
  </si>
  <si>
    <t>Meghan Padila</t>
  </si>
  <si>
    <t>ipsum.primis.in@gmail.com</t>
  </si>
  <si>
    <t>aliquet.diam@gmail.com</t>
  </si>
  <si>
    <t>CUS-815</t>
  </si>
  <si>
    <t>Harper Santos</t>
  </si>
  <si>
    <t>enim.curabitur@gmail.com</t>
  </si>
  <si>
    <t>CUS-527</t>
  </si>
  <si>
    <t>George Talley</t>
  </si>
  <si>
    <t>praesent.eu@gmail.com</t>
  </si>
  <si>
    <t>purus.maecenas@gmail.com</t>
  </si>
  <si>
    <t>CUS-592</t>
  </si>
  <si>
    <t>Marvin Jacobs</t>
  </si>
  <si>
    <t>risus@gmail.com</t>
  </si>
  <si>
    <t>CUS-281</t>
  </si>
  <si>
    <t>Bruno Reid</t>
  </si>
  <si>
    <t>pede@gmail.com</t>
  </si>
  <si>
    <t>CUS-763</t>
  </si>
  <si>
    <t>Farrah Paner</t>
  </si>
  <si>
    <t>aenean.sed@gmail.com</t>
  </si>
  <si>
    <t>CUS-883</t>
  </si>
  <si>
    <t>Joseph Madden</t>
  </si>
  <si>
    <t>orci.phasellus.dapibus@gmail.com</t>
  </si>
  <si>
    <t>CUS-647</t>
  </si>
  <si>
    <t>Lenore Santos</t>
  </si>
  <si>
    <t>odio.phasellus.at@gmail.com</t>
  </si>
  <si>
    <t>Miriam Charles</t>
  </si>
  <si>
    <t>convallis.est@gmail.com</t>
  </si>
  <si>
    <t>nunc.est@gmail.com</t>
  </si>
  <si>
    <t>CUS-627</t>
  </si>
  <si>
    <t>Colt Frazier</t>
  </si>
  <si>
    <t>habitant.morbi@gmail.com</t>
  </si>
  <si>
    <t>CUS-369</t>
  </si>
  <si>
    <t>Iona Burke</t>
  </si>
  <si>
    <t>sit.amet@gmail.com</t>
  </si>
  <si>
    <t>CUS-494</t>
  </si>
  <si>
    <t>Eaton Baird</t>
  </si>
  <si>
    <t>tortor.integer.aliquam@gmail.com</t>
  </si>
  <si>
    <t>CUS-388</t>
  </si>
  <si>
    <t>Maya Manalng</t>
  </si>
  <si>
    <t>consectetuer.rhoncus@gmail.com</t>
  </si>
  <si>
    <t>CUS-693</t>
  </si>
  <si>
    <t>Jocelyn Lowe</t>
  </si>
  <si>
    <t>at.pretium@gmail.com</t>
  </si>
  <si>
    <t>CUS-317</t>
  </si>
  <si>
    <t>Illiana Rasmussen</t>
  </si>
  <si>
    <t>egestas.aliquam@gmail.com</t>
  </si>
  <si>
    <t>condimentum.donec@gmail.com</t>
  </si>
  <si>
    <t>Anthony Santana</t>
  </si>
  <si>
    <t>non.arcu@gmail.com</t>
  </si>
  <si>
    <t>CUS-846</t>
  </si>
  <si>
    <t>Idola Parker</t>
  </si>
  <si>
    <t>duis.ac@gmail.com</t>
  </si>
  <si>
    <t>elementum.sem@gmail.com</t>
  </si>
  <si>
    <t>CUS-934</t>
  </si>
  <si>
    <t>Sacha Pope</t>
  </si>
  <si>
    <t>eget@gmail.com</t>
  </si>
  <si>
    <t>CUS-673</t>
  </si>
  <si>
    <t>Tatum Kerr</t>
  </si>
  <si>
    <t>neque.sed@gmail.com</t>
  </si>
  <si>
    <t>nisi.aenean@gmail.com</t>
  </si>
  <si>
    <t>CUS-486</t>
  </si>
  <si>
    <t>Brennan Fitzpatrick</t>
  </si>
  <si>
    <t>nascetur.ridiculus@gmail.com</t>
  </si>
  <si>
    <t>CUS-856</t>
  </si>
  <si>
    <t>Jacqueline Sears</t>
  </si>
  <si>
    <t>aliquam.adipiscing@gmail.com</t>
  </si>
  <si>
    <t>CUS-487</t>
  </si>
  <si>
    <t>Nell Beasley</t>
  </si>
  <si>
    <t>ut@gmail.com</t>
  </si>
  <si>
    <t>CUS-462</t>
  </si>
  <si>
    <t>Phyllis Ellis</t>
  </si>
  <si>
    <t>nisl.sem.consequat@gmail.com</t>
  </si>
  <si>
    <t>CUS-956</t>
  </si>
  <si>
    <t>Illana Johnson</t>
  </si>
  <si>
    <t>non.leo@gmail.com</t>
  </si>
  <si>
    <t>CUS-555</t>
  </si>
  <si>
    <t>Kirsten Cox</t>
  </si>
  <si>
    <t>fusce.aliquet@gmail.com</t>
  </si>
  <si>
    <t>CUS-346</t>
  </si>
  <si>
    <t>Cailin Gilliam</t>
  </si>
  <si>
    <t>at.auctor@gmail.com</t>
  </si>
  <si>
    <t>aliquam.auctor@gmail.com</t>
  </si>
  <si>
    <t>CUS-357</t>
  </si>
  <si>
    <t>Glenna Sheppard</t>
  </si>
  <si>
    <t>leo@gmail.com</t>
  </si>
  <si>
    <t>ut.tincidunt@gmail.com</t>
  </si>
  <si>
    <t>CUS-253</t>
  </si>
  <si>
    <t>Geraldine Vincent</t>
  </si>
  <si>
    <t>tortor@gmail.com</t>
  </si>
  <si>
    <t>CUS-435</t>
  </si>
  <si>
    <t>Kylie Riley</t>
  </si>
  <si>
    <t>aliquam.ultrices@gmail.com</t>
  </si>
  <si>
    <t>libero@gmail.com</t>
  </si>
  <si>
    <t>Ruth Herrera</t>
  </si>
  <si>
    <t>magna.sed@gmail.com</t>
  </si>
  <si>
    <t>ullamcorper.nisl@gmail.com</t>
  </si>
  <si>
    <t>CUS-298</t>
  </si>
  <si>
    <t>Kaye Ewing</t>
  </si>
  <si>
    <t>vitae.odio@gmail.com</t>
  </si>
  <si>
    <t>CUS-534</t>
  </si>
  <si>
    <t>Patrick Rocha</t>
  </si>
  <si>
    <t>lorem.ac.risus@gmail.com</t>
  </si>
  <si>
    <t>CUS-597</t>
  </si>
  <si>
    <t>Cassandra Le</t>
  </si>
  <si>
    <t>donec.tincidunt@gmail.com</t>
  </si>
  <si>
    <t>CUS-872</t>
  </si>
  <si>
    <t>Alec Calderon</t>
  </si>
  <si>
    <t>augue.scelerisque@gmail.com</t>
  </si>
  <si>
    <t>CUS-584</t>
  </si>
  <si>
    <t>Hop Mendoza</t>
  </si>
  <si>
    <t>ultrices.posuere@gmail.com</t>
  </si>
  <si>
    <t>CUS-973</t>
  </si>
  <si>
    <t>Brittany Patrick</t>
  </si>
  <si>
    <t>consequat.lectus.sit@gmail.com</t>
  </si>
  <si>
    <t>CUS-712</t>
  </si>
  <si>
    <t>Ariel Ramsey</t>
  </si>
  <si>
    <t>mi@gmail.com</t>
  </si>
  <si>
    <t>Regan Hart</t>
  </si>
  <si>
    <t>lobortis.mauris.suspendisse@gmail.com</t>
  </si>
  <si>
    <t>CUS-816</t>
  </si>
  <si>
    <t>Yuli Fitzpatrick</t>
  </si>
  <si>
    <t>lectus.a@gmail.com</t>
  </si>
  <si>
    <t>CUS-466</t>
  </si>
  <si>
    <t>Hayden Winters</t>
  </si>
  <si>
    <t>lacinia@gmail.com</t>
  </si>
  <si>
    <t>CUS-136</t>
  </si>
  <si>
    <t>Dennis Brewer</t>
  </si>
  <si>
    <t>dignissim@gmail.com</t>
  </si>
  <si>
    <t>CUS-294</t>
  </si>
  <si>
    <t>Camden Mcguire</t>
  </si>
  <si>
    <t>donec.feugiat@gmail.com</t>
  </si>
  <si>
    <t>CUS-342</t>
  </si>
  <si>
    <t>Catherine Britt</t>
  </si>
  <si>
    <t>non@gmail.com</t>
  </si>
  <si>
    <t>augue.ut@gmail.com</t>
  </si>
  <si>
    <t>convallis.ante.lectus@gmail.com</t>
  </si>
  <si>
    <t>felis.purus@gmail.com</t>
  </si>
  <si>
    <t>CUS-828</t>
  </si>
  <si>
    <t>Derek Petty</t>
  </si>
  <si>
    <t>CUS-748</t>
  </si>
  <si>
    <t>Madeson Bolton</t>
  </si>
  <si>
    <t>nec.euismod@gmail.com</t>
  </si>
  <si>
    <t>Ulric Short</t>
  </si>
  <si>
    <t>amet@gmail.com</t>
  </si>
  <si>
    <t>Damon Waller</t>
  </si>
  <si>
    <t>iaculis.quis.pede@gmail.com</t>
  </si>
  <si>
    <t>CUS-737</t>
  </si>
  <si>
    <t>Charde Clarke</t>
  </si>
  <si>
    <t>CUS-569</t>
  </si>
  <si>
    <t>Buckminster Bruce</t>
  </si>
  <si>
    <t>risus.quisque@gmail.com</t>
  </si>
  <si>
    <t>CUS-891</t>
  </si>
  <si>
    <t>Chantale Gallegos</t>
  </si>
  <si>
    <t>praesent.luctus@gmail.com</t>
  </si>
  <si>
    <t>CUS-339</t>
  </si>
  <si>
    <t>Quail Watts</t>
  </si>
  <si>
    <t>quisque.nonummy@gmail.com</t>
  </si>
  <si>
    <t>CUS-653</t>
  </si>
  <si>
    <t>Victor Wagner</t>
  </si>
  <si>
    <t>dapibus.rutrum@gmail.com</t>
  </si>
  <si>
    <t>nibh.aliquam@gmail.com</t>
  </si>
  <si>
    <t>CUS-223</t>
  </si>
  <si>
    <t>Connor Wade</t>
  </si>
  <si>
    <t>phasellus.dolor@gmail.com</t>
  </si>
  <si>
    <t>CUS-754</t>
  </si>
  <si>
    <t>Kyle Flores</t>
  </si>
  <si>
    <t>interdum.curabitur.dictum@gmail.com</t>
  </si>
  <si>
    <t>CUS-915</t>
  </si>
  <si>
    <t>Deirdre Luna</t>
  </si>
  <si>
    <t>risus.donec@gmail.com</t>
  </si>
  <si>
    <t>CUS-436</t>
  </si>
  <si>
    <t>Kevyn Hyde</t>
  </si>
  <si>
    <t>elit.nulla.facilisi@gmail.com</t>
  </si>
  <si>
    <t>CUS-781</t>
  </si>
  <si>
    <t>Judith Shaw</t>
  </si>
  <si>
    <t>malesuada@gmail.com</t>
  </si>
  <si>
    <t>CUS-349</t>
  </si>
  <si>
    <t>Lester Meyers</t>
  </si>
  <si>
    <t>enim.condimentum.eget@gmail.com</t>
  </si>
  <si>
    <t>CUS-524</t>
  </si>
  <si>
    <t>Lana Zimmerman</t>
  </si>
  <si>
    <t>lorem.luctus@gmail.com</t>
  </si>
  <si>
    <t>CUS-777</t>
  </si>
  <si>
    <t>Arsenio Lowe</t>
  </si>
  <si>
    <t>vestibulum.lorem@gmail.com</t>
  </si>
  <si>
    <t>CUS-285</t>
  </si>
  <si>
    <t>Samuel Hays</t>
  </si>
  <si>
    <t>vel.turpis.aliquam@gmail.com</t>
  </si>
  <si>
    <t>CUS-682</t>
  </si>
  <si>
    <t>Nehru Oliver</t>
  </si>
  <si>
    <t>in.mi.pede@gmail.com</t>
  </si>
  <si>
    <t>CUS-264</t>
  </si>
  <si>
    <t>Omar Bernard</t>
  </si>
  <si>
    <t>sapien.imperdiet@gmail.com</t>
  </si>
  <si>
    <t>CUS-724</t>
  </si>
  <si>
    <t>Vaughan Nicholson</t>
  </si>
  <si>
    <t>sem.nulla@gmail.com</t>
  </si>
  <si>
    <t>CUS-796</t>
  </si>
  <si>
    <t>Sybill Willis</t>
  </si>
  <si>
    <t>CUS-525</t>
  </si>
  <si>
    <t>Rafael Bernard</t>
  </si>
  <si>
    <t>fermentum.fermentum@gmail.com</t>
  </si>
  <si>
    <t>CUS-849</t>
  </si>
  <si>
    <t>Solomon Ashley</t>
  </si>
  <si>
    <t>convallis.in@gmail.com</t>
  </si>
  <si>
    <t>CUS-431</t>
  </si>
  <si>
    <t>Roary Vincent</t>
  </si>
  <si>
    <t>scelerisque.dui@gmail.com</t>
  </si>
  <si>
    <t>sodales@gmail.com</t>
  </si>
  <si>
    <t>torquent.per.conubia@gmail.com</t>
  </si>
  <si>
    <t>CUS-723</t>
  </si>
  <si>
    <t>Arsenio Avila</t>
  </si>
  <si>
    <t>erat@gmail.com</t>
  </si>
  <si>
    <t>CUS-652</t>
  </si>
  <si>
    <t>India Bauer</t>
  </si>
  <si>
    <t>mauris.integer.sem@gmail.com</t>
  </si>
  <si>
    <t>ornare.placerat.orci@gmail.com</t>
  </si>
  <si>
    <t>CUS-242</t>
  </si>
  <si>
    <t>Clarke Montoya</t>
  </si>
  <si>
    <t>pede.malesuada@gmail.com</t>
  </si>
  <si>
    <t>CUS-922</t>
  </si>
  <si>
    <t>Linus Mccray</t>
  </si>
  <si>
    <t>sem.nulla.interdum@gmail.com</t>
  </si>
  <si>
    <t>CUS-495</t>
  </si>
  <si>
    <t>Alan Mclaughlin</t>
  </si>
  <si>
    <t>dignissim.magna@gmail.com</t>
  </si>
  <si>
    <t>CUS-553</t>
  </si>
  <si>
    <t>Irma Callahan</t>
  </si>
  <si>
    <t>tortor.integer@gmail.com</t>
  </si>
  <si>
    <t>urna@gmail.com</t>
  </si>
  <si>
    <t>CUS-588</t>
  </si>
  <si>
    <t>Kimberley Ochoa</t>
  </si>
  <si>
    <t>augue@gmail.com</t>
  </si>
  <si>
    <t>Ulla Branch</t>
  </si>
  <si>
    <t>lobortis.risus@gmail.com</t>
  </si>
  <si>
    <t>Pamela Buckley</t>
  </si>
  <si>
    <t>donec@gmail.com</t>
  </si>
  <si>
    <t>interdum.nunc@gmail.com</t>
  </si>
  <si>
    <t>CUS-948</t>
  </si>
  <si>
    <t>Idola Perry</t>
  </si>
  <si>
    <t>sed.nec.metus@gmail.com</t>
  </si>
  <si>
    <t>nunc.interdum.feugiat@gmail.com</t>
  </si>
  <si>
    <t>non.magna@gmail.com</t>
  </si>
  <si>
    <t>CUS-147</t>
  </si>
  <si>
    <t>Arsenio Rowe</t>
  </si>
  <si>
    <t>tempor.bibendum@gmail.com</t>
  </si>
  <si>
    <t>amet.massa@gmail.com</t>
  </si>
  <si>
    <t>Maxwell Summers</t>
  </si>
  <si>
    <t>hendrerit.donec@gmail.com</t>
  </si>
  <si>
    <t>CUS-124</t>
  </si>
  <si>
    <t>Lance Terry</t>
  </si>
  <si>
    <t>CUS-176</t>
  </si>
  <si>
    <t>Wade Callahan</t>
  </si>
  <si>
    <t>at.velit.pellentesque@gmail.com</t>
  </si>
  <si>
    <t>CUS-322</t>
  </si>
  <si>
    <t>Tanek Oliver</t>
  </si>
  <si>
    <t>quisque@gmail.com</t>
  </si>
  <si>
    <t>CUS-137</t>
  </si>
  <si>
    <t>Kane Figueroa</t>
  </si>
  <si>
    <t>CUS-942</t>
  </si>
  <si>
    <t>Bernard Perkins</t>
  </si>
  <si>
    <t>Quinn Kirby</t>
  </si>
  <si>
    <t>rutrum.magna.cras@gmail.com</t>
  </si>
  <si>
    <t>CUS-869</t>
  </si>
  <si>
    <t>Brianna Leon</t>
  </si>
  <si>
    <t>vestibulum.neque@gmail.com</t>
  </si>
  <si>
    <t>CUS-328</t>
  </si>
  <si>
    <t>Emma Lewis</t>
  </si>
  <si>
    <t>ipsum@gmail.com</t>
  </si>
  <si>
    <t>CUS-826</t>
  </si>
  <si>
    <t>Kyla Davenport</t>
  </si>
  <si>
    <t>dolor.nulla@gmail.com</t>
  </si>
  <si>
    <t>orci.adipiscing@gmail.com</t>
  </si>
  <si>
    <t>congue@gmail.com</t>
  </si>
  <si>
    <t>CUS-552</t>
  </si>
  <si>
    <t>Wayne Brady</t>
  </si>
  <si>
    <t>massa@gmail.com</t>
  </si>
  <si>
    <t>CUS-739</t>
  </si>
  <si>
    <t>Kevyn Lawrence</t>
  </si>
  <si>
    <t>ac@gmail.com</t>
  </si>
  <si>
    <t>CUS-639</t>
  </si>
  <si>
    <t>Philip Marks</t>
  </si>
  <si>
    <t>tincidunt.neque@gmail.com</t>
  </si>
  <si>
    <t>CUS-533</t>
  </si>
  <si>
    <t>Maxwell Gardner</t>
  </si>
  <si>
    <t>adipiscing.elit.etiam@gmail.com</t>
  </si>
  <si>
    <t>CUS-677</t>
  </si>
  <si>
    <t>Zenaida Mcfadden</t>
  </si>
  <si>
    <t>ac.risus@gmail.com</t>
  </si>
  <si>
    <t>rhoncus@gmail.com</t>
  </si>
  <si>
    <t>fringilla@gmail.com</t>
  </si>
  <si>
    <t>CUS-648</t>
  </si>
  <si>
    <t>Amber Phillips</t>
  </si>
  <si>
    <t>odio@gmail.com</t>
  </si>
  <si>
    <t>Inga Green</t>
  </si>
  <si>
    <t>mauris@gmail.com</t>
  </si>
  <si>
    <t>CUS-356</t>
  </si>
  <si>
    <t>Melanie Hobbs</t>
  </si>
  <si>
    <t>lacus.nulla@gmail.com</t>
  </si>
  <si>
    <t>CUS-266</t>
  </si>
  <si>
    <t>Xandra Santana</t>
  </si>
  <si>
    <t>et.magnis@gmail.com</t>
  </si>
  <si>
    <t>CUS-277</t>
  </si>
  <si>
    <t>Myra Anthony</t>
  </si>
  <si>
    <t>egestas.nunc.sed@gmail.com</t>
  </si>
  <si>
    <t>Fredericka Kent</t>
  </si>
  <si>
    <t>sapien.nunc@gmail.com</t>
  </si>
  <si>
    <t>CUS-694</t>
  </si>
  <si>
    <t>Alexandra Lester</t>
  </si>
  <si>
    <t>eu.euismod@gmail.com</t>
  </si>
  <si>
    <t>CUS-886</t>
  </si>
  <si>
    <t>Yvonne Garner</t>
  </si>
  <si>
    <t>augue.eu@gmail.com</t>
  </si>
  <si>
    <t>CUS-237</t>
  </si>
  <si>
    <t>Conan Day</t>
  </si>
  <si>
    <t>CUS-843</t>
  </si>
  <si>
    <t>Omar Tillman</t>
  </si>
  <si>
    <t>dapibus@gmail.com</t>
  </si>
  <si>
    <t>ipsum.phasellus.vitae@gmail.com</t>
  </si>
  <si>
    <t>Vivian Mooney</t>
  </si>
  <si>
    <t>in.felis.nulla@gmail.com</t>
  </si>
  <si>
    <t>aliquet.molestie.tellus@gmail.com</t>
  </si>
  <si>
    <t>CUS-433</t>
  </si>
  <si>
    <t>Rhea Mccall</t>
  </si>
  <si>
    <t>erat.eget@gmail.com</t>
  </si>
  <si>
    <t>aptent.taciti@gmail.com</t>
  </si>
  <si>
    <t>CUS-183</t>
  </si>
  <si>
    <t>Gregory Cline</t>
  </si>
  <si>
    <t>dictum@gmail.com</t>
  </si>
  <si>
    <t>Ainsley Terry</t>
  </si>
  <si>
    <t>metus@gmail.com</t>
  </si>
  <si>
    <t>CUS-288</t>
  </si>
  <si>
    <t>Aidan Santana</t>
  </si>
  <si>
    <t>lorem.lorem@gmail.com</t>
  </si>
  <si>
    <t>ultrices.posuere.cubilia@gmail.com</t>
  </si>
  <si>
    <t>CUS-464</t>
  </si>
  <si>
    <t>Mariam Jordan</t>
  </si>
  <si>
    <t>CUS-419</t>
  </si>
  <si>
    <t>Donovan Frye</t>
  </si>
  <si>
    <t>magna.duis@gmail.com</t>
  </si>
  <si>
    <t>CUS-863</t>
  </si>
  <si>
    <t>Hector Reed</t>
  </si>
  <si>
    <t>enim@gmail.com</t>
  </si>
  <si>
    <t>CUS-344</t>
  </si>
  <si>
    <t>Gil Flynn</t>
  </si>
  <si>
    <t>aliquam.enim@gmail.com</t>
  </si>
  <si>
    <t>Lucius Ayers</t>
  </si>
  <si>
    <t>augue.porttitor.interdum@gmail.com</t>
  </si>
  <si>
    <t>CUS-515</t>
  </si>
  <si>
    <t>Zena Bauer</t>
  </si>
  <si>
    <t>malesuada.augue.ut@gmail.com</t>
  </si>
  <si>
    <t>CUS-543</t>
  </si>
  <si>
    <t>Jana Battle</t>
  </si>
  <si>
    <t>eu.accumsan.sed@gmail.com</t>
  </si>
  <si>
    <t>Preston Castillo</t>
  </si>
  <si>
    <t>imperdiet.ullamcorper.duis@gmail.com</t>
  </si>
  <si>
    <t>CUS-381</t>
  </si>
  <si>
    <t>Kameko Paul</t>
  </si>
  <si>
    <t>vel.turpis@gmail.com</t>
  </si>
  <si>
    <t>CUS-868</t>
  </si>
  <si>
    <t>Freya Wilkins</t>
  </si>
  <si>
    <t>donec.elementum@gmail.com</t>
  </si>
  <si>
    <t>CUS-938</t>
  </si>
  <si>
    <t>Marcia Nielsen</t>
  </si>
  <si>
    <t>cras.eget@gmail.com</t>
  </si>
  <si>
    <t>aliquam.iaculis@gmail.com</t>
  </si>
  <si>
    <t>CUS-429</t>
  </si>
  <si>
    <t>Selma Ortiz</t>
  </si>
  <si>
    <t>donec.egestas@gmail.com</t>
  </si>
  <si>
    <t>sit.amet.dapibus@gmail.com</t>
  </si>
  <si>
    <t>CUS-884</t>
  </si>
  <si>
    <t>Baker Noble</t>
  </si>
  <si>
    <t>mauris.blandit@gmail.com</t>
  </si>
  <si>
    <t>Jerry Martinez</t>
  </si>
  <si>
    <t>lorem.sit@gmail.com</t>
  </si>
  <si>
    <t>CUS-735</t>
  </si>
  <si>
    <t>Kelsie Key</t>
  </si>
  <si>
    <t>CUS-198</t>
  </si>
  <si>
    <t>Madison Franklin</t>
  </si>
  <si>
    <t>et.euismod@gmail.com</t>
  </si>
  <si>
    <t>pellentesque.eget@gmail.com</t>
  </si>
  <si>
    <t>CUS-358</t>
  </si>
  <si>
    <t>Ivor Glenn</t>
  </si>
  <si>
    <t>imperdiet.non.vestibulum@gmail.com</t>
  </si>
  <si>
    <t>CUS-473</t>
  </si>
  <si>
    <t>Mona Reed</t>
  </si>
  <si>
    <t>montes.nascetur.ridiculus@gmail.com</t>
  </si>
  <si>
    <t>purus.ac@gmail.com</t>
  </si>
  <si>
    <t>Desiree Mcbride</t>
  </si>
  <si>
    <t>CUS-896</t>
  </si>
  <si>
    <t>Adara Duran</t>
  </si>
  <si>
    <t>in.molestie.tortor@gmail.com</t>
  </si>
  <si>
    <t>CUS-568</t>
  </si>
  <si>
    <t>Kuame Gill</t>
  </si>
  <si>
    <t>ipsum.phasellus@gmail.com</t>
  </si>
  <si>
    <t>Deirdre Cobb</t>
  </si>
  <si>
    <t>vulputate.eu.odio@gmail.com</t>
  </si>
  <si>
    <t>a@gmail.com</t>
  </si>
  <si>
    <t>CUS-427</t>
  </si>
  <si>
    <t>Lucian Guzman</t>
  </si>
  <si>
    <t>sed.turpis.nec@gmail.com</t>
  </si>
  <si>
    <t>CUS-375</t>
  </si>
  <si>
    <t>Kimberley Finch</t>
  </si>
  <si>
    <t>Sydney Howe</t>
  </si>
  <si>
    <t>accumsan.interdum.libero@gmail.com</t>
  </si>
  <si>
    <t>CUS-758</t>
  </si>
  <si>
    <t>Patience Barber</t>
  </si>
  <si>
    <t>consequat.purus@gmail.com</t>
  </si>
  <si>
    <t>Mohammad Allison</t>
  </si>
  <si>
    <t>sem.eget@gmail.com</t>
  </si>
  <si>
    <t>CUS-528</t>
  </si>
  <si>
    <t>Jamalia Watts</t>
  </si>
  <si>
    <t>ut.odio.vel@gmail.com</t>
  </si>
  <si>
    <t>sit.amet.diam@gmail.com</t>
  </si>
  <si>
    <t>CUS-625</t>
  </si>
  <si>
    <t>Stewart Rollins</t>
  </si>
  <si>
    <t>sit.amet.lorem@gmail.com</t>
  </si>
  <si>
    <t>lorem.vehicula@gmail.com</t>
  </si>
  <si>
    <t>nec@gmail.com</t>
  </si>
  <si>
    <t>facilisis.facilisis@gmail.com</t>
  </si>
  <si>
    <t>CUS-234</t>
  </si>
  <si>
    <t>Kenyon Justice</t>
  </si>
  <si>
    <t>nec.luctus@gmail.com</t>
  </si>
  <si>
    <t>CUS-643</t>
  </si>
  <si>
    <t>Arthur Wood</t>
  </si>
  <si>
    <t>molestie.sed@gmail.com</t>
  </si>
  <si>
    <t>CUS-662</t>
  </si>
  <si>
    <t>Kelly West</t>
  </si>
  <si>
    <t>ligula.nullam.feugiat@gmail.com</t>
  </si>
  <si>
    <t>orci.donec.nibh@gmail.com</t>
  </si>
  <si>
    <t>CUS-855</t>
  </si>
  <si>
    <t>Joseph Huber</t>
  </si>
  <si>
    <t>magna.lorem@gmail.com</t>
  </si>
  <si>
    <t>Lisandra Wall</t>
  </si>
  <si>
    <t>phasellus@gmail.com</t>
  </si>
  <si>
    <t>Plato Kinney</t>
  </si>
  <si>
    <t>facilisis.vitae.orci@gmail.com</t>
  </si>
  <si>
    <t>CUS-537</t>
  </si>
  <si>
    <t>Stewart Armstrong</t>
  </si>
  <si>
    <t>eleifend@gmail.com</t>
  </si>
  <si>
    <t>accumsan.convallis@gmail.com</t>
  </si>
  <si>
    <t>Galvin Estes</t>
  </si>
  <si>
    <t>montes.nascetur@gmail.com</t>
  </si>
  <si>
    <t>CUS-727</t>
  </si>
  <si>
    <t>Cynthia Curry</t>
  </si>
  <si>
    <t>tellus.imperdiet@gmail.com</t>
  </si>
  <si>
    <t>CUS-726</t>
  </si>
  <si>
    <t>Gregory Kramer</t>
  </si>
  <si>
    <t>in@gmail.com</t>
  </si>
  <si>
    <t>Delilah Ratliff</t>
  </si>
  <si>
    <t>convallis@gmail.com</t>
  </si>
  <si>
    <t>CUS-348</t>
  </si>
  <si>
    <t>Channing Kidd</t>
  </si>
  <si>
    <t>CUS-728</t>
  </si>
  <si>
    <t>Maggy Berger</t>
  </si>
  <si>
    <t>CUS-263</t>
  </si>
  <si>
    <t>Barrett Keller</t>
  </si>
  <si>
    <t>CUS-424</t>
  </si>
  <si>
    <t>Sandra Griffin</t>
  </si>
  <si>
    <t>Isaiah Cross</t>
  </si>
  <si>
    <t>dui.fusce@gmail.com</t>
  </si>
  <si>
    <t>CUS-362</t>
  </si>
  <si>
    <t>Ulric Haynes</t>
  </si>
  <si>
    <t>eros.turpis@gmail.com</t>
  </si>
  <si>
    <t>luctus@gmail.com</t>
  </si>
  <si>
    <t>Moses Holden</t>
  </si>
  <si>
    <t>Aladdin Stuart</t>
  </si>
  <si>
    <t>purus.gravida.sagittis@gmail.com</t>
  </si>
  <si>
    <t>CUS-812</t>
  </si>
  <si>
    <t>Galvin Cain</t>
  </si>
  <si>
    <t>orci.phasellus@gmail.com</t>
  </si>
  <si>
    <t>Vivian Knox</t>
  </si>
  <si>
    <t>nibh@gmail.com</t>
  </si>
  <si>
    <t>pharetra.nibh@gmail.com</t>
  </si>
  <si>
    <t>Ryan Justice</t>
  </si>
  <si>
    <t>hendrerit.consectetuer@gmail.com</t>
  </si>
  <si>
    <t>CUS-936</t>
  </si>
  <si>
    <t>Lev Wooten</t>
  </si>
  <si>
    <t>sed.turpis@gmail.com</t>
  </si>
  <si>
    <t>CUS-622</t>
  </si>
  <si>
    <t>Tad Ramsey</t>
  </si>
  <si>
    <t>gravida.sit.amet@gmail.com</t>
  </si>
  <si>
    <t>Amir Houston</t>
  </si>
  <si>
    <t>pretium@gmail.com</t>
  </si>
  <si>
    <t>Robert Juarez</t>
  </si>
  <si>
    <t>Tatiana Black</t>
  </si>
  <si>
    <t>aliquet.nec@gmail.com</t>
  </si>
  <si>
    <t>CUS-148</t>
  </si>
  <si>
    <t>Kiayada Reed</t>
  </si>
  <si>
    <t>dolor.fusce.mi@gmail.com</t>
  </si>
  <si>
    <t>CUS-638</t>
  </si>
  <si>
    <t>Kelsey Caldwell</t>
  </si>
  <si>
    <t>quam.pellentesque.habitant@gmail.com</t>
  </si>
  <si>
    <t>semper.erat@gmail.com</t>
  </si>
  <si>
    <t>CUS-559</t>
  </si>
  <si>
    <t>Orla Buckner</t>
  </si>
  <si>
    <t>tellus.nunc@gmail.com</t>
  </si>
  <si>
    <t>Kimberley Watkins</t>
  </si>
  <si>
    <t>quis.pede@gmail.com</t>
  </si>
  <si>
    <t>CUS-772</t>
  </si>
  <si>
    <t>Chester Chandler</t>
  </si>
  <si>
    <t>curae.donec@gmail.com</t>
  </si>
  <si>
    <t>Isabella Gilmore</t>
  </si>
  <si>
    <t>vel.vulputate.eu@gmail.com</t>
  </si>
  <si>
    <t>CUS-444</t>
  </si>
  <si>
    <t>Zena Cameron</t>
  </si>
  <si>
    <t>Lydia Winters</t>
  </si>
  <si>
    <t>at.egestas@gmail.com</t>
  </si>
  <si>
    <t>metus.vivamus@gmail.com</t>
  </si>
  <si>
    <t>CUS-463</t>
  </si>
  <si>
    <t>Hilary Reilly</t>
  </si>
  <si>
    <t>dolor.vitae@gmail.com</t>
  </si>
  <si>
    <t>CUS-377</t>
  </si>
  <si>
    <t>Josiah Shepherd</t>
  </si>
  <si>
    <t>ligula.nullam@gmail.com</t>
  </si>
  <si>
    <t>CUS-713</t>
  </si>
  <si>
    <t>Colton Chambers</t>
  </si>
  <si>
    <t>viverra.maecenas.iaculis@gmail.com</t>
  </si>
  <si>
    <t>CUS-943</t>
  </si>
  <si>
    <t>Brandon Bell</t>
  </si>
  <si>
    <t>CUS-347</t>
  </si>
  <si>
    <t>Burton Freeman</t>
  </si>
  <si>
    <t>est.mauris@gmail.com</t>
  </si>
  <si>
    <t>dolor.fusce@gmail.com</t>
  </si>
  <si>
    <t>CUS-125</t>
  </si>
  <si>
    <t>Cherokee Good</t>
  </si>
  <si>
    <t>enim.gravida.sit@gmail.com</t>
  </si>
  <si>
    <t>CUS-562</t>
  </si>
  <si>
    <t>Gavin Merritt</t>
  </si>
  <si>
    <t>Gretchen Barton</t>
  </si>
  <si>
    <t>ipsum.primis@gmail.com</t>
  </si>
  <si>
    <t>sit@gmail.com</t>
  </si>
  <si>
    <t>CUS-361</t>
  </si>
  <si>
    <t>Kristen Yang</t>
  </si>
  <si>
    <t>adipiscing.fringilla@gmail.com</t>
  </si>
  <si>
    <t>nunc.sed@gmail.com</t>
  </si>
  <si>
    <t>Lawrence Ramsey</t>
  </si>
  <si>
    <t>egestas.lacinia@gmail.com</t>
  </si>
  <si>
    <t>Lucian Anderson</t>
  </si>
  <si>
    <t>et@gmail.com</t>
  </si>
  <si>
    <t>Jaden Mckay</t>
  </si>
  <si>
    <t>nam.consequat@gmail.com</t>
  </si>
  <si>
    <t>Bell Vargas</t>
  </si>
  <si>
    <t>lorem.semper.auctor@gmail.com</t>
  </si>
  <si>
    <t>CUS-232</t>
  </si>
  <si>
    <t>Alice Blackwell</t>
  </si>
  <si>
    <t>blandit.at@gmail.com</t>
  </si>
  <si>
    <t>CUS-123</t>
  </si>
  <si>
    <t>Craig Roberts</t>
  </si>
  <si>
    <t>nisl.nulla.eu@gmail.com</t>
  </si>
  <si>
    <t>Randall Key</t>
  </si>
  <si>
    <t>nulla@gmail.com</t>
  </si>
  <si>
    <t>Gareth Jordan</t>
  </si>
  <si>
    <t>sed.dolor@gmail.com</t>
  </si>
  <si>
    <t>Dana Greene</t>
  </si>
  <si>
    <t>enim.nisl@gmail.com</t>
  </si>
  <si>
    <t>CUS-526</t>
  </si>
  <si>
    <t>Karly Benjamin</t>
  </si>
  <si>
    <t>lorem.ipsum@gmail.com</t>
  </si>
  <si>
    <t>Knox Rollins</t>
  </si>
  <si>
    <t>dis.parturient@gmail.com</t>
  </si>
  <si>
    <t>ante.dictum@gmail.com</t>
  </si>
  <si>
    <t>CUS-928</t>
  </si>
  <si>
    <t>Aladdin Adkins</t>
  </si>
  <si>
    <t>facilisis@gmail.com</t>
  </si>
  <si>
    <t>CUS-513</t>
  </si>
  <si>
    <t>Nigel Mullen</t>
  </si>
  <si>
    <t>eleifend.nunc@gmail.com</t>
  </si>
  <si>
    <t>Sophia Wagner</t>
  </si>
  <si>
    <t>aliquet.nec.imperdiet@gmail.com</t>
  </si>
  <si>
    <t>magna.suspendisse@gmail.com</t>
  </si>
  <si>
    <t>Dexter Jarvis</t>
  </si>
  <si>
    <t>sagittis@gmail.com</t>
  </si>
  <si>
    <t>CUS-376</t>
  </si>
  <si>
    <t>Wang Maddox</t>
  </si>
  <si>
    <t>Kadeem Cherry</t>
  </si>
  <si>
    <t>vivamus.nisi@gmail.com</t>
  </si>
  <si>
    <t>Velma Bradley</t>
  </si>
  <si>
    <t>sit.amet.ultricies@gmail.com</t>
  </si>
  <si>
    <t>CUS-262</t>
  </si>
  <si>
    <t>Lareina Parsons</t>
  </si>
  <si>
    <t>varius.orci.in@gmail.com</t>
  </si>
  <si>
    <t>CUS-649</t>
  </si>
  <si>
    <t>Keelie Bradley</t>
  </si>
  <si>
    <t>nunc.id@gmail.com</t>
  </si>
  <si>
    <t>Malik Knox</t>
  </si>
  <si>
    <t>pede.blandit.congue@gmail.com</t>
  </si>
  <si>
    <t>Russell Charles</t>
  </si>
  <si>
    <t>vitae.dolor.donec@gmail.com</t>
  </si>
  <si>
    <t>CUS-387</t>
  </si>
  <si>
    <t>Blythe Calderon</t>
  </si>
  <si>
    <t>nullam@gmail.com</t>
  </si>
  <si>
    <t>neque.in@gmail.com</t>
  </si>
  <si>
    <t>CUS-184</t>
  </si>
  <si>
    <t>Sandra Robbins</t>
  </si>
  <si>
    <t>donec.est@gmail.com</t>
  </si>
  <si>
    <t>Brent Sparks</t>
  </si>
  <si>
    <t>quis@gmail.com</t>
  </si>
  <si>
    <t>CUS-939</t>
  </si>
  <si>
    <t>Wanda Herman</t>
  </si>
  <si>
    <t>CUS-315</t>
  </si>
  <si>
    <t>Barrett Rose</t>
  </si>
  <si>
    <t>consectetuer.rhoncus.nullam@gmail.com</t>
  </si>
  <si>
    <t>Ramona Bonner</t>
  </si>
  <si>
    <t>libero.morbi@gmail.com</t>
  </si>
  <si>
    <t>CUS-331</t>
  </si>
  <si>
    <t>Destiny Vargas</t>
  </si>
  <si>
    <t>aliquam.eu@gmail.com</t>
  </si>
  <si>
    <t>cursus.in@gmail.com</t>
  </si>
  <si>
    <t>CUS-617</t>
  </si>
  <si>
    <t>Miranda Lester</t>
  </si>
  <si>
    <t>CUS-619</t>
  </si>
  <si>
    <t>Kane Carroll</t>
  </si>
  <si>
    <t>CUS-366</t>
  </si>
  <si>
    <t>Hyatt Parks</t>
  </si>
  <si>
    <t>odio.tristique.pharetra@gmail.com</t>
  </si>
  <si>
    <t>Dylan Cortez</t>
  </si>
  <si>
    <t>ante@gmail.com</t>
  </si>
  <si>
    <t>Alma Rivera</t>
  </si>
  <si>
    <t>nascetur@gmail.com</t>
  </si>
  <si>
    <t xml:space="preserve">Santa Rosa	</t>
  </si>
  <si>
    <t>Kibo Carter</t>
  </si>
  <si>
    <t>aliquet.proin@gmail.com</t>
  </si>
  <si>
    <t>CUS-853</t>
  </si>
  <si>
    <t>Joy Acosta</t>
  </si>
  <si>
    <t>interdum.sed.auctor@gmail.com</t>
  </si>
  <si>
    <t>CUS-359</t>
  </si>
  <si>
    <t>Fay Ware</t>
  </si>
  <si>
    <t>ullamcorper@gmail.com</t>
  </si>
  <si>
    <t>CUS-544</t>
  </si>
  <si>
    <t>Giacomo Mathis</t>
  </si>
  <si>
    <t>id.enim.curabitur@gmail.com</t>
  </si>
  <si>
    <t>CUS-469</t>
  </si>
  <si>
    <t>Brett Petersen</t>
  </si>
  <si>
    <t>amet.consectetuer.adipiscing@gmail.com</t>
  </si>
  <si>
    <t>CUS-646</t>
  </si>
  <si>
    <t>Orlando Dillard</t>
  </si>
  <si>
    <t>tellus.id@gmail.com</t>
  </si>
  <si>
    <t>CUS-659</t>
  </si>
  <si>
    <t>Tatum Randolph</t>
  </si>
  <si>
    <t>ornare.fusce@gmail.com</t>
  </si>
  <si>
    <t>CUS-389</t>
  </si>
  <si>
    <t>Gage Humphrey</t>
  </si>
  <si>
    <t>dolor.quam@gmail.com</t>
  </si>
  <si>
    <t>Cyrus Norris</t>
  </si>
  <si>
    <t>imperdiet@gmail.com</t>
  </si>
  <si>
    <t>Nash Reynolds</t>
  </si>
  <si>
    <t>tincidunt.nunc@gmail.com</t>
  </si>
  <si>
    <t>Tanner Mckenzie</t>
  </si>
  <si>
    <t>penatibus.et@gmail.com</t>
  </si>
  <si>
    <t>TaShya Fischer</t>
  </si>
  <si>
    <t>sed.sem@gmail.com</t>
  </si>
  <si>
    <t>CUS-397</t>
  </si>
  <si>
    <t>Christen Daugherty</t>
  </si>
  <si>
    <t>eleifend.non@gmail.com</t>
  </si>
  <si>
    <t>Zachery Chan</t>
  </si>
  <si>
    <t>in.tincidunt@gmail.com</t>
  </si>
  <si>
    <t>Katell Gay</t>
  </si>
  <si>
    <t>CUS-621</t>
  </si>
  <si>
    <t>Heidi Tucker</t>
  </si>
  <si>
    <t>senectus.et@gmail.com</t>
  </si>
  <si>
    <t>CUS-844</t>
  </si>
  <si>
    <t>Margaret Bauer</t>
  </si>
  <si>
    <t>fringilla.mi@gmail.com</t>
  </si>
  <si>
    <t>Bevis Eaton</t>
  </si>
  <si>
    <t>in.scelerisque@gmail.com</t>
  </si>
  <si>
    <t>CUS-226</t>
  </si>
  <si>
    <t>Farrah Poole</t>
  </si>
  <si>
    <t>nunc.quisque.ornare@gmail.com</t>
  </si>
  <si>
    <t>CUS-455</t>
  </si>
  <si>
    <t>Kai Mcintosh</t>
  </si>
  <si>
    <t>posuere.vulputate@gmail.com</t>
  </si>
  <si>
    <t>CUS-741</t>
  </si>
  <si>
    <t>Merrill Cote</t>
  </si>
  <si>
    <t>nonummy.ultricies@gmail.com</t>
  </si>
  <si>
    <t>Eleanor Bates</t>
  </si>
  <si>
    <t>eget.ipsum@gmail.com</t>
  </si>
  <si>
    <t>Curran Bradley</t>
  </si>
  <si>
    <t>tristique.pellentesque@gmail.com</t>
  </si>
  <si>
    <t>CUS-644</t>
  </si>
  <si>
    <t>Maxine Fitzpatrick</t>
  </si>
  <si>
    <t>duis.sit@gmail.com</t>
  </si>
  <si>
    <t>Cassady Potter</t>
  </si>
  <si>
    <t>ultricies@gmail.com</t>
  </si>
  <si>
    <t>Rajah Vaughn</t>
  </si>
  <si>
    <t>turpis.egestas@gmail.com</t>
  </si>
  <si>
    <t>CUS-992</t>
  </si>
  <si>
    <t>Kareem Graham</t>
  </si>
  <si>
    <t>malesuada.fames@gmail.com</t>
  </si>
  <si>
    <t>CUS-372</t>
  </si>
  <si>
    <t>Raymond Nelson</t>
  </si>
  <si>
    <t>risus.quis@gmail.com</t>
  </si>
  <si>
    <t>CUS-561</t>
  </si>
  <si>
    <t>Megan Phillips</t>
  </si>
  <si>
    <t>consectetuer.ipsum@gmail.com</t>
  </si>
  <si>
    <t>Aphrodite Hester</t>
  </si>
  <si>
    <t>vestibulum.mauris@gmail.com</t>
  </si>
  <si>
    <t>CUS-912</t>
  </si>
  <si>
    <t>Orlando Fitzgerald</t>
  </si>
  <si>
    <t>nec.ante@gmail.com</t>
  </si>
  <si>
    <t>CUS-422</t>
  </si>
  <si>
    <t>Hamilton Justice</t>
  </si>
  <si>
    <t>lobortis.augue@gmail.com</t>
  </si>
  <si>
    <t>CUS-945</t>
  </si>
  <si>
    <t>Grace Mckenzie</t>
  </si>
  <si>
    <t>enim.mi.tempor@gmail.com</t>
  </si>
  <si>
    <t>Rahim Boyd</t>
  </si>
  <si>
    <t>eu@gmail.com</t>
  </si>
  <si>
    <t>CUS-286</t>
  </si>
  <si>
    <t>Gemma Duffy</t>
  </si>
  <si>
    <t>CUS-651</t>
  </si>
  <si>
    <t>Clementine Hewitt</t>
  </si>
  <si>
    <t>aliquam.nisl.nulla@gmail.com</t>
  </si>
  <si>
    <t>CUS-558</t>
  </si>
  <si>
    <t>Armand Blevins</t>
  </si>
  <si>
    <t>et.rutrum.non@gmail.com</t>
  </si>
  <si>
    <t>CUS-282</t>
  </si>
  <si>
    <t>Whitney Vargas</t>
  </si>
  <si>
    <t>nisi.cum.sociis@gmail.com</t>
  </si>
  <si>
    <t>CUS-628</t>
  </si>
  <si>
    <t>Wayne Burks</t>
  </si>
  <si>
    <t>proin.mi@gmail.com</t>
  </si>
  <si>
    <t>CUS-917</t>
  </si>
  <si>
    <t>Keegan Newton</t>
  </si>
  <si>
    <t>CUS-142</t>
  </si>
  <si>
    <t>Thor Bryant</t>
  </si>
  <si>
    <t>facilisi.sed.neque@gmail.com</t>
  </si>
  <si>
    <t>CUS-714</t>
  </si>
  <si>
    <t>Deirdre Ford</t>
  </si>
  <si>
    <t>donec.nibh@gmail.com</t>
  </si>
  <si>
    <t>Neil Whitaker</t>
  </si>
  <si>
    <t>CUS-451</t>
  </si>
  <si>
    <t>Destiny Hurst</t>
  </si>
  <si>
    <t>ac.libero.nec@gmail.com</t>
  </si>
  <si>
    <t>CUS-985</t>
  </si>
  <si>
    <t>Quynn Robles</t>
  </si>
  <si>
    <t>est.congue@gmail.com</t>
  </si>
  <si>
    <t>CUS-776</t>
  </si>
  <si>
    <t>Chaney Valenzuela</t>
  </si>
  <si>
    <t>rutrum@gmail.com</t>
  </si>
  <si>
    <t>CUS-447</t>
  </si>
  <si>
    <t>Logan Rogers</t>
  </si>
  <si>
    <t>turpis.in@gmail.com</t>
  </si>
  <si>
    <t>CUS-845</t>
  </si>
  <si>
    <t>Hyatt Reynolds</t>
  </si>
  <si>
    <t>taciti.sociosqu@gmail.com</t>
  </si>
  <si>
    <t>CUS-461</t>
  </si>
  <si>
    <t>Barry Cameron</t>
  </si>
  <si>
    <t>risus.duis.a@gmail.com</t>
  </si>
  <si>
    <t>CUS-443</t>
  </si>
  <si>
    <t>Ursula Gross</t>
  </si>
  <si>
    <t>egestas@gmail.com</t>
  </si>
  <si>
    <t>CUS-676</t>
  </si>
  <si>
    <t>Yetta Gibbs</t>
  </si>
  <si>
    <t>mattis.semper.dui@gmail.com</t>
  </si>
  <si>
    <t>George Conway</t>
  </si>
  <si>
    <t>tincidunt@gmail.com</t>
  </si>
  <si>
    <t>Giselle Stevenson</t>
  </si>
  <si>
    <t>dignissim.magna.a@gmail.com</t>
  </si>
  <si>
    <t>CUS-512</t>
  </si>
  <si>
    <t>Indira Christian</t>
  </si>
  <si>
    <t>CUS-481</t>
  </si>
  <si>
    <t>Iola Gill</t>
  </si>
  <si>
    <t>etiam.bibendum.fermentum@gmail.com</t>
  </si>
  <si>
    <t>Prescott Mcdaniel</t>
  </si>
  <si>
    <t>CUS-767</t>
  </si>
  <si>
    <t>James Harrington</t>
  </si>
  <si>
    <t>nulla.at@gmail.com</t>
  </si>
  <si>
    <t>CUS-252</t>
  </si>
  <si>
    <t>Solomon Mcdowell</t>
  </si>
  <si>
    <t>Fulton Hatfield</t>
  </si>
  <si>
    <t>pede.ac.urna@gmail.com</t>
  </si>
  <si>
    <t>CUS-765</t>
  </si>
  <si>
    <t>Rooney Harrison</t>
  </si>
  <si>
    <t>sollicitudin.a.malesuada@gmail.com</t>
  </si>
  <si>
    <t>CUS-423</t>
  </si>
  <si>
    <t>Ivy Garza</t>
  </si>
  <si>
    <t>CUS-857</t>
  </si>
  <si>
    <t>Chava Nash</t>
  </si>
  <si>
    <t>sem.ut.cursus@gmail.com</t>
  </si>
  <si>
    <t>CUS-817</t>
  </si>
  <si>
    <t>Kessie Hanson</t>
  </si>
  <si>
    <t>quam@gmail.com</t>
  </si>
  <si>
    <t>CUS-733</t>
  </si>
  <si>
    <t>Lucius Banks</t>
  </si>
  <si>
    <t>fusce.diam.nunc@gmail.com</t>
  </si>
  <si>
    <t>CUS-981</t>
  </si>
  <si>
    <t>Whilemina Britt</t>
  </si>
  <si>
    <t>pede.et.risus@gmail.com</t>
  </si>
  <si>
    <t>CUS-267</t>
  </si>
  <si>
    <t>Harriet Medina</t>
  </si>
  <si>
    <t>pellentesque.ultricies@gmail.com</t>
  </si>
  <si>
    <t>CUS-832</t>
  </si>
  <si>
    <t>Merrill Schneider</t>
  </si>
  <si>
    <t>integer.vitae@gmail.com</t>
  </si>
  <si>
    <t>CUS-547</t>
  </si>
  <si>
    <t>Elliott Witt</t>
  </si>
  <si>
    <t>aliquam.rutrum@gmail.com</t>
  </si>
  <si>
    <t>Todd Mccall</t>
  </si>
  <si>
    <t>vulputate@gmail.com</t>
  </si>
  <si>
    <t>Dieter Bond</t>
  </si>
  <si>
    <t>vestibulum.ante@gmail.com</t>
  </si>
  <si>
    <t>CUS-594</t>
  </si>
  <si>
    <t>Wilma Ortega</t>
  </si>
  <si>
    <t>mollis.non.cursus@gmail.com</t>
  </si>
  <si>
    <t>Unity Ballard</t>
  </si>
  <si>
    <t>ridiculus.mus.proin@gmail.com</t>
  </si>
  <si>
    <t>CUS-538</t>
  </si>
  <si>
    <t>Jasper Conrad</t>
  </si>
  <si>
    <t>et.lacinia@gmail.com</t>
  </si>
  <si>
    <t>CUS-623</t>
  </si>
  <si>
    <t>Rae Hoover</t>
  </si>
  <si>
    <t>lobortis.tellus@gmail.com</t>
  </si>
  <si>
    <t>CUS-549</t>
  </si>
  <si>
    <t>Timothy Wright</t>
  </si>
  <si>
    <t>massa.quisque.porttitor@gmail.com</t>
  </si>
  <si>
    <t>Channing Lambert</t>
  </si>
  <si>
    <t>Sonya Cooley</t>
  </si>
  <si>
    <t>purus.in@gmail.com</t>
  </si>
  <si>
    <t>CUS-383</t>
  </si>
  <si>
    <t>Kyla Estes</t>
  </si>
  <si>
    <t>vitae.dolor@gmail.com</t>
  </si>
  <si>
    <t>Isabelle Frost</t>
  </si>
  <si>
    <t>CUS-566</t>
  </si>
  <si>
    <t>Leah Ellison</t>
  </si>
  <si>
    <t>penatibus@gmail.com</t>
  </si>
  <si>
    <t>CUS-468</t>
  </si>
  <si>
    <t>Zephania Bradford</t>
  </si>
  <si>
    <t>purus@gmail.com</t>
  </si>
  <si>
    <t>Kasimir Boone</t>
  </si>
  <si>
    <t>aenean.massa.integer@gmail.com</t>
  </si>
  <si>
    <t>CUS-378</t>
  </si>
  <si>
    <t>Susan Gillespie</t>
  </si>
  <si>
    <t>cursus.vestibulum@gmail.com</t>
  </si>
  <si>
    <t>CUS-465</t>
  </si>
  <si>
    <t>Iliana Villarreal</t>
  </si>
  <si>
    <t>rutrum.fusce@gmail.com</t>
  </si>
  <si>
    <t>Myles Mejia</t>
  </si>
  <si>
    <t>CUS-338</t>
  </si>
  <si>
    <t>Travis Delaney</t>
  </si>
  <si>
    <t>elit.erat@gmail.com</t>
  </si>
  <si>
    <t>feugiat.tellus@gmail.com</t>
  </si>
  <si>
    <t>amet.nulla@gmail.com</t>
  </si>
  <si>
    <t>Fuller Harrison</t>
  </si>
  <si>
    <t>enim.sit@gmail.com</t>
  </si>
  <si>
    <t>Ursa Reynolds</t>
  </si>
  <si>
    <t>sem@gmail.com</t>
  </si>
  <si>
    <t>CUS-228</t>
  </si>
  <si>
    <t>Lila Bolton</t>
  </si>
  <si>
    <t>Kyra Gray</t>
  </si>
  <si>
    <t>integer.urna.vivamus@gmail.com</t>
  </si>
  <si>
    <t>CUS-448</t>
  </si>
  <si>
    <t>Quinlan Steele</t>
  </si>
  <si>
    <t>Maggie Long</t>
  </si>
  <si>
    <t>non.nisi@gmail.com</t>
  </si>
  <si>
    <t>Karleigh Ayers</t>
  </si>
  <si>
    <t>Janna Roach</t>
  </si>
  <si>
    <t>a.aliquet@gmail.com</t>
  </si>
  <si>
    <t>CUS-193</t>
  </si>
  <si>
    <t>Jorden Durham</t>
  </si>
  <si>
    <t>CUS-225</t>
  </si>
  <si>
    <t>Elaine Harrell</t>
  </si>
  <si>
    <t>auctor@gmail.com</t>
  </si>
  <si>
    <t>CUS-636</t>
  </si>
  <si>
    <t>Darius Combs</t>
  </si>
  <si>
    <t>Dolan Powers</t>
  </si>
  <si>
    <t>ligula.eu@gmail.com</t>
  </si>
  <si>
    <t>CUS-582</t>
  </si>
  <si>
    <t>Ann Doyle</t>
  </si>
  <si>
    <t>mattis.integer@gmail.com</t>
  </si>
  <si>
    <t>Keegan Durham</t>
  </si>
  <si>
    <t>vitae.erat.vel@gmail.com</t>
  </si>
  <si>
    <t>Nicholas Lester</t>
  </si>
  <si>
    <t>proin.non@gmail.com</t>
  </si>
  <si>
    <t>Heather Molina</t>
  </si>
  <si>
    <t>CUS-854</t>
  </si>
  <si>
    <t>Cadman Abbott</t>
  </si>
  <si>
    <t>Sopoline Tate</t>
  </si>
  <si>
    <t>lacus.etiam@gmail.com</t>
  </si>
  <si>
    <t>accumsan.sed@gmail.com</t>
  </si>
  <si>
    <t>CUS-658</t>
  </si>
  <si>
    <t>Gabriel Mejia</t>
  </si>
  <si>
    <t>nibh.dolor.nonummy@gmail.com</t>
  </si>
  <si>
    <t>Brianna Colon</t>
  </si>
  <si>
    <t>quisque.imperdiet@gmail.com</t>
  </si>
  <si>
    <t>Brett Mccray</t>
  </si>
  <si>
    <t>Dennis Taylor</t>
  </si>
  <si>
    <t>Maggy Munoz</t>
  </si>
  <si>
    <t>vehicula.aliquet@gmail.com</t>
  </si>
  <si>
    <t>Moses Delgado</t>
  </si>
  <si>
    <t>felis@gmail.com</t>
  </si>
  <si>
    <t>Joelle Hopkins</t>
  </si>
  <si>
    <t>Anjolie Goodman</t>
  </si>
  <si>
    <t>diam.luctus@gmail.com</t>
  </si>
  <si>
    <t>Uriel Wilson</t>
  </si>
  <si>
    <t>Cleo Rodgers</t>
  </si>
  <si>
    <t>elit.a@gmail.com</t>
  </si>
  <si>
    <t>CUS-233</t>
  </si>
  <si>
    <t>Holmes Walsh</t>
  </si>
  <si>
    <t>nisl.arcu@gmail.com</t>
  </si>
  <si>
    <t>CUS-438</t>
  </si>
  <si>
    <t>Ann Oneal</t>
  </si>
  <si>
    <t>lectus.rutrum@gmail.com</t>
  </si>
  <si>
    <t>CUS-248</t>
  </si>
  <si>
    <t>Zephania Chen</t>
  </si>
  <si>
    <t>faucibus@gmail.com</t>
  </si>
  <si>
    <t>CUS-624</t>
  </si>
  <si>
    <t>Kasper Williamson</t>
  </si>
  <si>
    <t>suspendisse.aliquet@gmail.com</t>
  </si>
  <si>
    <t>CUS-292</t>
  </si>
  <si>
    <t>Buffy Curry</t>
  </si>
  <si>
    <t>etiam@gmail.com</t>
  </si>
  <si>
    <t>CUS-283</t>
  </si>
  <si>
    <t>Thane Mays</t>
  </si>
  <si>
    <t>CUS-848</t>
  </si>
  <si>
    <t>Camille Wilkins</t>
  </si>
  <si>
    <t>Barbara Palmer</t>
  </si>
  <si>
    <t>erat.sed@gmail.com</t>
  </si>
  <si>
    <t>Breanna Stevenson</t>
  </si>
  <si>
    <t>consectetuer.mauris@gmail.com</t>
  </si>
  <si>
    <t>Alec Morales</t>
  </si>
  <si>
    <t>velit.egestas.lacinia@gmail.com</t>
  </si>
  <si>
    <t>CUS-332</t>
  </si>
  <si>
    <t>Kelly Rodriquez</t>
  </si>
  <si>
    <t>diam.pellentesque@gmail.com</t>
  </si>
  <si>
    <t>Cain Osborn</t>
  </si>
  <si>
    <t>suspendisse.sagittis.nullam@gmail.com</t>
  </si>
  <si>
    <t>CUS-669</t>
  </si>
  <si>
    <t>Rahim Bowen</t>
  </si>
  <si>
    <t>venenatis.a@gmail.com</t>
  </si>
  <si>
    <t>CUS-925</t>
  </si>
  <si>
    <t>Kieran Morrison</t>
  </si>
  <si>
    <t>sollicitudin.orci.sem@gmail.com</t>
  </si>
  <si>
    <t>CUS-998</t>
  </si>
  <si>
    <t>Macon Mathews</t>
  </si>
  <si>
    <t>ultricies.dignissim@gmail.com</t>
  </si>
  <si>
    <t>Tamara Hopper</t>
  </si>
  <si>
    <t>ante.dictum.cursus@gmail.com</t>
  </si>
  <si>
    <t>Valenzuela</t>
  </si>
  <si>
    <t>CUS-613</t>
  </si>
  <si>
    <t>Thomas Guerrero</t>
  </si>
  <si>
    <t>tellus.sem.mollis@gmail.com</t>
  </si>
  <si>
    <t>Raya Buchanan</t>
  </si>
  <si>
    <t>condimentum@gmail.com</t>
  </si>
  <si>
    <t>Gage Kim</t>
  </si>
  <si>
    <t>orci.luctus.et@gmail.com</t>
  </si>
  <si>
    <t>Reese Richard</t>
  </si>
  <si>
    <t>nisi.magna@gmail.com</t>
  </si>
  <si>
    <t>CUS-771</t>
  </si>
  <si>
    <t>Marshall Burton</t>
  </si>
  <si>
    <t>tortor.dictum@gmail.com</t>
  </si>
  <si>
    <t>Chaney Allison</t>
  </si>
  <si>
    <t>tempor.arcu@gmail.com</t>
  </si>
  <si>
    <t>Zelenia Delacruz</t>
  </si>
  <si>
    <t>lectus@gmail.com</t>
  </si>
  <si>
    <t>Jameson Mendoza</t>
  </si>
  <si>
    <t>CUS-757</t>
  </si>
  <si>
    <t>Kirk Rios</t>
  </si>
  <si>
    <t>Hanae Kelly</t>
  </si>
  <si>
    <t>mi.duis.risus@gmail.com</t>
  </si>
  <si>
    <t>Kiayada Sharpe</t>
  </si>
  <si>
    <t>Kamal Roth</t>
  </si>
  <si>
    <t>adipiscing.elit@gmail.com</t>
  </si>
  <si>
    <t>CUS-374</t>
  </si>
  <si>
    <t>TaShya Young</t>
  </si>
  <si>
    <t>Reese Clayton</t>
  </si>
  <si>
    <t>CUS-787</t>
  </si>
  <si>
    <t>Marsden Good</t>
  </si>
  <si>
    <t>non.quam.pellentesque@gmail.com</t>
  </si>
  <si>
    <t>CUS-117</t>
  </si>
  <si>
    <t>Owen Burris</t>
  </si>
  <si>
    <t>CUS-827</t>
  </si>
  <si>
    <t>Vladimir Alvarado</t>
  </si>
  <si>
    <t>CUS-833</t>
  </si>
  <si>
    <t>Rhona Gonzalez</t>
  </si>
  <si>
    <t>sapien@gmail.com</t>
  </si>
  <si>
    <t>CUS-576</t>
  </si>
  <si>
    <t>Price Clay</t>
  </si>
  <si>
    <t>mattis.semper@gmail.com</t>
  </si>
  <si>
    <t>Laith Miranda</t>
  </si>
  <si>
    <t>CUS-729</t>
  </si>
  <si>
    <t>Eric Boyd</t>
  </si>
  <si>
    <t>dui.cras@gmail.com</t>
  </si>
  <si>
    <t>Ryan Lee</t>
  </si>
  <si>
    <t>in.lorem@gmail.com</t>
  </si>
  <si>
    <t>CUS-177</t>
  </si>
  <si>
    <t>Edward Schneider</t>
  </si>
  <si>
    <t>morbi.tristique@gmail.com</t>
  </si>
  <si>
    <t>consectetuer.adipiscing@gmail.com</t>
  </si>
  <si>
    <t>nibh.vulputate@gmail.com</t>
  </si>
  <si>
    <t>CUS-155</t>
  </si>
  <si>
    <t>Connor Henson</t>
  </si>
  <si>
    <t>Mark Hunt</t>
  </si>
  <si>
    <t>fermentum.arcu@gmail.com</t>
  </si>
  <si>
    <t>Kay Hicks</t>
  </si>
  <si>
    <t>CUS-755</t>
  </si>
  <si>
    <t>Porter Summers</t>
  </si>
  <si>
    <t>tempor.augue@gmail.com</t>
  </si>
  <si>
    <t>Donovan Butler</t>
  </si>
  <si>
    <t>CUS-364</t>
  </si>
  <si>
    <t>Damon Ferguson</t>
  </si>
  <si>
    <t>CUS-874</t>
  </si>
  <si>
    <t>Mia Pope</t>
  </si>
  <si>
    <t>arcu.imperdiet@gmail.com</t>
  </si>
  <si>
    <t>CUS-732</t>
  </si>
  <si>
    <t>Adara Holcomb</t>
  </si>
  <si>
    <t>CUS-167</t>
  </si>
  <si>
    <t>Mari Sparks</t>
  </si>
  <si>
    <t>CUS-887</t>
  </si>
  <si>
    <t>Nero Craig</t>
  </si>
  <si>
    <t>ornare@gmail.com</t>
  </si>
  <si>
    <t>Angela Edwards</t>
  </si>
  <si>
    <t>tortor.at@gmail.com</t>
  </si>
  <si>
    <t>CUS-271</t>
  </si>
  <si>
    <t>Yoshio Jennings</t>
  </si>
  <si>
    <t>mattis.ornare@gmail.com</t>
  </si>
  <si>
    <t>CUS-686</t>
  </si>
  <si>
    <t>Chaney Townsend</t>
  </si>
  <si>
    <t>magna@gmail.com</t>
  </si>
  <si>
    <t>Quinlan Villarreal</t>
  </si>
  <si>
    <t>leo.cras@gmail.com</t>
  </si>
  <si>
    <t>Justin Hinton</t>
  </si>
  <si>
    <t>scelerisque.sed@gmail.com</t>
  </si>
  <si>
    <t>Wing Simmons</t>
  </si>
  <si>
    <t>vel@gmail.com</t>
  </si>
  <si>
    <t>CUS-665</t>
  </si>
  <si>
    <t>Cruz Willis</t>
  </si>
  <si>
    <t>aliquet.sem.ut@gmail.com</t>
  </si>
  <si>
    <t>CUS-769</t>
  </si>
  <si>
    <t>Kaseem Donaldson</t>
  </si>
  <si>
    <t>consequat@gmail.com</t>
  </si>
  <si>
    <t>Thomas Bentley</t>
  </si>
  <si>
    <t>convallis.erat@gmail.com</t>
  </si>
  <si>
    <t>Joel Byrd</t>
  </si>
  <si>
    <t>id.risus@gmail.com</t>
  </si>
  <si>
    <t>Channing Hyde</t>
  </si>
  <si>
    <t>et.ultrices.posuere@gmail.com</t>
  </si>
  <si>
    <t>CUS-924</t>
  </si>
  <si>
    <t>Colton Chandler</t>
  </si>
  <si>
    <t>pede.praesent.eu@gmail.com</t>
  </si>
  <si>
    <t>duis.at@gmail.com</t>
  </si>
  <si>
    <t>CUS-246</t>
  </si>
  <si>
    <t>Kellie Holder</t>
  </si>
  <si>
    <t>congue.a@gmail.com</t>
  </si>
  <si>
    <t>Byron Dunn</t>
  </si>
  <si>
    <t>CUS-224</t>
  </si>
  <si>
    <t>Laura Stark</t>
  </si>
  <si>
    <t>justo.sit@gmail.com</t>
  </si>
  <si>
    <t>CUS-668</t>
  </si>
  <si>
    <t>Yvette Frederick</t>
  </si>
  <si>
    <t>justo.eu@gmail.com</t>
  </si>
  <si>
    <t>Abigail Blackwell</t>
  </si>
  <si>
    <t>nullam.nisl.maecenas@gmail.com</t>
  </si>
  <si>
    <t>Maia Bryan</t>
  </si>
  <si>
    <t>Jamal Avila</t>
  </si>
  <si>
    <t>CUS-159</t>
  </si>
  <si>
    <t>Chandler Hendricks</t>
  </si>
  <si>
    <t>diam.at@gmail.com</t>
  </si>
  <si>
    <t>Kuame Williams</t>
  </si>
  <si>
    <t>pede.nec@gmail.com</t>
  </si>
  <si>
    <t>Ainsley Donaldson</t>
  </si>
  <si>
    <t>sem.vitae@gmail.com</t>
  </si>
  <si>
    <t>CUS-889</t>
  </si>
  <si>
    <t>Alea Stokes</t>
  </si>
  <si>
    <t>CUS-335</t>
  </si>
  <si>
    <t>Len Webb</t>
  </si>
  <si>
    <t>nam@gmail.com</t>
  </si>
  <si>
    <t>Darius Griffin</t>
  </si>
  <si>
    <t>nec.malesuada.ut@gmail.com</t>
  </si>
  <si>
    <t>SKU12</t>
  </si>
  <si>
    <t>SKU17</t>
  </si>
  <si>
    <t>SKU18</t>
  </si>
  <si>
    <t>SKU19</t>
  </si>
  <si>
    <t>SKU20</t>
  </si>
  <si>
    <t>SKU21</t>
  </si>
  <si>
    <t>SKU23</t>
  </si>
  <si>
    <t>SKU27</t>
  </si>
  <si>
    <t>SKU28</t>
  </si>
  <si>
    <t>SKU30</t>
  </si>
  <si>
    <t>SKU31</t>
  </si>
  <si>
    <t>SKU32</t>
  </si>
  <si>
    <t>SKU33</t>
  </si>
  <si>
    <t>SKU34</t>
  </si>
  <si>
    <t>SKU35</t>
  </si>
  <si>
    <t>SKU38</t>
  </si>
  <si>
    <t>SKU40</t>
  </si>
  <si>
    <t>SKU42</t>
  </si>
  <si>
    <t>SKU43</t>
  </si>
  <si>
    <t>SKU44</t>
  </si>
  <si>
    <t>SKU45</t>
  </si>
  <si>
    <t>SKU47</t>
  </si>
  <si>
    <t>SKU48</t>
  </si>
  <si>
    <t>SKU49</t>
  </si>
  <si>
    <t>SKU50</t>
  </si>
  <si>
    <t>SKU51</t>
  </si>
  <si>
    <t>SKU52</t>
  </si>
  <si>
    <t>SKU53</t>
  </si>
  <si>
    <t>SKU54</t>
  </si>
  <si>
    <t>SKU55</t>
  </si>
  <si>
    <t>SKU56</t>
  </si>
  <si>
    <t>SKU57</t>
  </si>
  <si>
    <t>SKU58</t>
  </si>
  <si>
    <t>SKU59</t>
  </si>
  <si>
    <t>SKU67</t>
  </si>
  <si>
    <t>SKU68</t>
  </si>
  <si>
    <t>SKU69</t>
  </si>
  <si>
    <t>SKU70</t>
  </si>
  <si>
    <t>SKU72</t>
  </si>
  <si>
    <t>SKU73</t>
  </si>
  <si>
    <t>SKU74</t>
  </si>
  <si>
    <t>SKU75</t>
  </si>
  <si>
    <t>SKU76</t>
  </si>
  <si>
    <t>SKU77</t>
  </si>
  <si>
    <t>SKU78</t>
  </si>
  <si>
    <t>SKU79</t>
  </si>
  <si>
    <t>SKU80</t>
  </si>
  <si>
    <t>SKU82</t>
  </si>
  <si>
    <t>SKU83</t>
  </si>
  <si>
    <t>SKU89</t>
  </si>
  <si>
    <t>SKU90</t>
  </si>
  <si>
    <t>SKU92</t>
  </si>
  <si>
    <t>SKU93</t>
  </si>
  <si>
    <t>SKU94</t>
  </si>
  <si>
    <t>SKU95</t>
  </si>
  <si>
    <t>SKU96</t>
  </si>
  <si>
    <t>SKU97</t>
  </si>
  <si>
    <t>SKU98</t>
  </si>
  <si>
    <t>SKU99</t>
  </si>
  <si>
    <t>SKU100</t>
  </si>
  <si>
    <t>SKU101</t>
  </si>
  <si>
    <t>SKU102</t>
  </si>
  <si>
    <t>SKU103</t>
  </si>
  <si>
    <t>SKU104</t>
  </si>
  <si>
    <t>SKU105</t>
  </si>
  <si>
    <t>SKU108</t>
  </si>
  <si>
    <t>SKU112</t>
  </si>
  <si>
    <t>SKU114</t>
  </si>
  <si>
    <t>SKU116</t>
  </si>
  <si>
    <t>SKU123</t>
  </si>
  <si>
    <t>SKU128</t>
  </si>
  <si>
    <t>SKU129</t>
  </si>
  <si>
    <t>SKU130</t>
  </si>
  <si>
    <t>SKU132</t>
  </si>
  <si>
    <t>SKU133</t>
  </si>
  <si>
    <t>SKU134</t>
  </si>
  <si>
    <t>SKU135</t>
  </si>
  <si>
    <t>SKU136</t>
  </si>
  <si>
    <t>SKU137</t>
  </si>
  <si>
    <t>SKU138</t>
  </si>
  <si>
    <t>SKU139</t>
  </si>
  <si>
    <t>SKU140</t>
  </si>
  <si>
    <t>SKU141</t>
  </si>
  <si>
    <t>SKU142</t>
  </si>
  <si>
    <t>SKU163</t>
  </si>
  <si>
    <t>SKU164</t>
  </si>
  <si>
    <t>SKU165</t>
  </si>
  <si>
    <t>SKU166</t>
  </si>
  <si>
    <t>SKU167</t>
  </si>
  <si>
    <t>SKU178</t>
  </si>
  <si>
    <t>SKU198</t>
  </si>
  <si>
    <t>SKU202</t>
  </si>
  <si>
    <t>SKU203</t>
  </si>
  <si>
    <t>SKU204</t>
  </si>
  <si>
    <t>SKU215</t>
  </si>
  <si>
    <t>SKU224</t>
  </si>
  <si>
    <t>SKU225</t>
  </si>
  <si>
    <t>SKU227</t>
  </si>
  <si>
    <t>SKU228</t>
  </si>
  <si>
    <t>SKU229</t>
  </si>
  <si>
    <t>SKU230</t>
  </si>
  <si>
    <t>SKU232</t>
  </si>
  <si>
    <t>SKU236</t>
  </si>
  <si>
    <t>SKU242</t>
  </si>
  <si>
    <t>SKU247</t>
  </si>
  <si>
    <t>SKU257</t>
  </si>
  <si>
    <t>SKU282</t>
  </si>
  <si>
    <t>SKU283</t>
  </si>
  <si>
    <t>SKU284</t>
  </si>
  <si>
    <t>SKU285</t>
  </si>
  <si>
    <t>SKU286</t>
  </si>
  <si>
    <t>SKU287</t>
  </si>
  <si>
    <t>SKU288</t>
  </si>
  <si>
    <t>SKU289</t>
  </si>
  <si>
    <t>SKU290</t>
  </si>
  <si>
    <t>SKU301</t>
  </si>
  <si>
    <t>SKU304</t>
  </si>
  <si>
    <t>SKU305</t>
  </si>
  <si>
    <t>SKU306</t>
  </si>
  <si>
    <t>SKU307</t>
  </si>
  <si>
    <t>SKU308</t>
  </si>
  <si>
    <t>SKU309</t>
  </si>
  <si>
    <t>SKU310</t>
  </si>
  <si>
    <t>SKU311</t>
  </si>
  <si>
    <t>SKU312</t>
  </si>
  <si>
    <t>SKU313</t>
  </si>
  <si>
    <t>SKU314</t>
  </si>
  <si>
    <t>SKU315</t>
  </si>
  <si>
    <t>SKU316</t>
  </si>
  <si>
    <t>SKU317</t>
  </si>
  <si>
    <t>SKU318</t>
  </si>
  <si>
    <t>SKU319</t>
  </si>
  <si>
    <t>SKU320</t>
  </si>
  <si>
    <t>SKU322</t>
  </si>
  <si>
    <t>SKU323</t>
  </si>
  <si>
    <t>SKU324</t>
  </si>
  <si>
    <t>SKU325</t>
  </si>
  <si>
    <t>SKU327</t>
  </si>
  <si>
    <t>SKU328</t>
  </si>
  <si>
    <t>SKU329</t>
  </si>
  <si>
    <t>SKU330</t>
  </si>
  <si>
    <t>SKU331</t>
  </si>
  <si>
    <t>SKU332</t>
  </si>
  <si>
    <t>SKU333</t>
  </si>
  <si>
    <t>SKU334</t>
  </si>
  <si>
    <t>SKU335</t>
  </si>
  <si>
    <t>SKU336</t>
  </si>
  <si>
    <t>SKU337</t>
  </si>
  <si>
    <t>SKU338</t>
  </si>
  <si>
    <t>SKU339</t>
  </si>
  <si>
    <t>SKU340</t>
  </si>
  <si>
    <t>SKU342</t>
  </si>
  <si>
    <t>SKU343</t>
  </si>
  <si>
    <t>SKU344</t>
  </si>
  <si>
    <t>SKU345</t>
  </si>
  <si>
    <t>SKU346</t>
  </si>
  <si>
    <t>SKU347</t>
  </si>
  <si>
    <t>SKU348</t>
  </si>
  <si>
    <t>SKU349</t>
  </si>
  <si>
    <t>SKU350</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</si>
  <si>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</si>
  <si>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</si>
  <si>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</si>
  <si>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</si>
  <si>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</si>
  <si>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</si>
  <si>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</si>
  <si>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</si>
  <si>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</si>
  <si>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</si>
  <si>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</si>
  <si>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</si>
  <si>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</si>
  <si>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</si>
  <si>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</si>
  <si>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</si>
  <si>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</si>
  <si>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</si>
  <si>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</si>
  <si>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</si>
  <si>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</si>
  <si>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</si>
  <si>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</si>
  <si>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</si>
  <si>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SKU389</t>
  </si>
  <si>
    <t>SKU397</t>
  </si>
  <si>
    <t>SKU399</t>
  </si>
  <si>
    <t>SKU401</t>
  </si>
  <si>
    <t>SKU402</t>
  </si>
  <si>
    <t>SKU403</t>
  </si>
  <si>
    <t>SKU404</t>
  </si>
  <si>
    <t>SKU406</t>
  </si>
  <si>
    <t>SKU407</t>
  </si>
  <si>
    <t>SKU408</t>
  </si>
  <si>
    <t>SKU409</t>
  </si>
  <si>
    <t>SKU411</t>
  </si>
  <si>
    <t>SKU412</t>
  </si>
  <si>
    <t>SKU413</t>
  </si>
  <si>
    <t>SKU414</t>
  </si>
  <si>
    <t>SKU415</t>
  </si>
  <si>
    <t>SKU416</t>
  </si>
  <si>
    <t>SKU417</t>
  </si>
  <si>
    <t>SKU418</t>
  </si>
  <si>
    <t>SKU419</t>
  </si>
  <si>
    <t>SKU421</t>
  </si>
  <si>
    <t>SKU422</t>
  </si>
  <si>
    <t>SKU423</t>
  </si>
  <si>
    <t>SKU424</t>
  </si>
  <si>
    <t>SKU426</t>
  </si>
  <si>
    <t>SKU427</t>
  </si>
  <si>
    <t>SKU428</t>
  </si>
  <si>
    <t>SKU429</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</si>
  <si>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</si>
  <si>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</si>
  <si>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</si>
  <si>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</si>
  <si>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</si>
  <si>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</si>
  <si>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</si>
  <si>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</si>
  <si>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</si>
  <si>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</si>
  <si>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</si>
  <si>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</si>
  <si>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</si>
  <si>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</si>
  <si>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</si>
  <si>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</si>
  <si>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</si>
  <si>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</si>
  <si>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</si>
  <si>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SKU451</t>
  </si>
  <si>
    <t>SKU452</t>
  </si>
  <si>
    <t>SKU453</t>
  </si>
  <si>
    <t>SKU454</t>
  </si>
  <si>
    <t>SKU456</t>
  </si>
  <si>
    <t>SKU457</t>
  </si>
  <si>
    <t>SKU458</t>
  </si>
  <si>
    <t>SKU459</t>
  </si>
  <si>
    <t>SKU460</t>
  </si>
  <si>
    <t>SKU461</t>
  </si>
  <si>
    <t>SKU462</t>
  </si>
  <si>
    <t>SKU463</t>
  </si>
  <si>
    <t>SKU464</t>
  </si>
  <si>
    <t>SKU465</t>
  </si>
  <si>
    <t>SKU466</t>
  </si>
  <si>
    <t>SKU467</t>
  </si>
  <si>
    <t>SKU468</t>
  </si>
  <si>
    <t>SKU469</t>
  </si>
  <si>
    <t>SKU470</t>
  </si>
  <si>
    <t>SKU471</t>
  </si>
  <si>
    <t>SKU472</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</si>
  <si>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</si>
  <si>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</si>
  <si>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</si>
  <si>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</si>
  <si>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</si>
  <si>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</si>
  <si>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</si>
  <si>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</si>
  <si>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</si>
  <si>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</si>
  <si>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</si>
  <si>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</si>
  <si>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</si>
  <si>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</si>
  <si>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</si>
  <si>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</si>
  <si>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</si>
  <si>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</si>
  <si>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</si>
  <si>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</si>
  <si>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</si>
  <si>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</si>
  <si>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</si>
  <si>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</si>
  <si>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</si>
  <si>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</si>
  <si>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</si>
  <si>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</si>
  <si>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</si>
  <si>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SKU504</t>
  </si>
  <si>
    <t>SKU505</t>
  </si>
  <si>
    <t>SKU506</t>
  </si>
  <si>
    <t>SKU507</t>
  </si>
  <si>
    <t>SKU509</t>
  </si>
  <si>
    <t>SKU510</t>
  </si>
  <si>
    <t>SKU511</t>
  </si>
  <si>
    <t>SKU512</t>
  </si>
  <si>
    <t>SKU513</t>
  </si>
  <si>
    <t>SKU514</t>
  </si>
  <si>
    <t>SKU515</t>
  </si>
  <si>
    <t>SKU516</t>
  </si>
  <si>
    <t>SKU518</t>
  </si>
  <si>
    <t>SKU519</t>
  </si>
  <si>
    <t>SKU520</t>
  </si>
  <si>
    <t>SKU521</t>
  </si>
  <si>
    <t>SKU522</t>
  </si>
  <si>
    <t>SKU523</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</si>
  <si>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</si>
  <si>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</si>
  <si>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</si>
  <si>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</si>
  <si>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</si>
  <si>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</si>
  <si>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</si>
  <si>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</si>
  <si>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</si>
  <si>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</si>
  <si>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</si>
  <si>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</si>
  <si>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</si>
  <si>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</si>
  <si>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</si>
  <si>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</si>
  <si>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</si>
  <si>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</si>
  <si>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</si>
  <si>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</si>
  <si>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</si>
  <si>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</si>
  <si>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</si>
  <si>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</si>
  <si>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</si>
  <si>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</si>
  <si>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</si>
  <si>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</si>
  <si>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</si>
  <si>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</si>
  <si>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</si>
  <si>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</si>
  <si>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</si>
  <si>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</si>
  <si>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</si>
  <si>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</si>
  <si>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</si>
  <si>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</si>
  <si>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</si>
  <si>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</si>
  <si>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</si>
  <si>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</si>
  <si>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</si>
  <si>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</si>
  <si>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</si>
  <si>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</si>
  <si>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</si>
  <si>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</si>
  <si>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</si>
  <si>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</si>
  <si>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SKU619</t>
  </si>
  <si>
    <t>SKU620</t>
  </si>
  <si>
    <t>SKU621</t>
  </si>
  <si>
    <t>SKU622</t>
  </si>
  <si>
    <t>SKU623</t>
  </si>
  <si>
    <t>SKU624</t>
  </si>
  <si>
    <t>SKU625</t>
  </si>
  <si>
    <t>SKU626</t>
  </si>
  <si>
    <t>SKU628</t>
  </si>
  <si>
    <t>SKU629</t>
  </si>
  <si>
    <t>SKU630</t>
  </si>
  <si>
    <t>SKU631</t>
  </si>
  <si>
    <t>SKU632</t>
  </si>
  <si>
    <t>SKU633</t>
  </si>
  <si>
    <t>SKU637</t>
  </si>
  <si>
    <t>SKU638</t>
  </si>
  <si>
    <t>SKU639</t>
  </si>
  <si>
    <t>SKU641</t>
  </si>
  <si>
    <t>SKU642</t>
  </si>
  <si>
    <t>SKU643</t>
  </si>
  <si>
    <t>SKU644</t>
  </si>
  <si>
    <t>SKU646</t>
  </si>
  <si>
    <t>SKU647</t>
  </si>
  <si>
    <t>SKU648</t>
  </si>
  <si>
    <t>SKU649</t>
  </si>
  <si>
    <t>SKU657</t>
  </si>
  <si>
    <t>SKU658</t>
  </si>
  <si>
    <t>SKU659</t>
  </si>
  <si>
    <t>SKU660</t>
  </si>
  <si>
    <t>SKU661</t>
  </si>
  <si>
    <t>SKU662</t>
  </si>
  <si>
    <t>SKU663</t>
  </si>
  <si>
    <t>SKU664</t>
  </si>
  <si>
    <t>SKU665</t>
  </si>
  <si>
    <t>SKU666</t>
  </si>
  <si>
    <t>SKU667</t>
  </si>
  <si>
    <t>SKU668</t>
  </si>
  <si>
    <t>SKU669</t>
  </si>
  <si>
    <t>SKU673</t>
  </si>
  <si>
    <t>SKU674</t>
  </si>
  <si>
    <t>SKU675</t>
  </si>
  <si>
    <t>SKU676</t>
  </si>
  <si>
    <t>SKU677</t>
  </si>
  <si>
    <t>SKU678</t>
  </si>
  <si>
    <t>SKU680</t>
  </si>
  <si>
    <t>SKU681</t>
  </si>
  <si>
    <t>SKU682</t>
  </si>
  <si>
    <t>SKU683</t>
  </si>
  <si>
    <t>SKU685</t>
  </si>
  <si>
    <t>SKU686</t>
  </si>
  <si>
    <t>SKU696</t>
  </si>
  <si>
    <t>SKU697</t>
  </si>
  <si>
    <t>SKU698</t>
  </si>
  <si>
    <t>SKU699</t>
  </si>
  <si>
    <t>SKU700</t>
  </si>
  <si>
    <t>SKU701</t>
  </si>
  <si>
    <t>SKU702</t>
  </si>
  <si>
    <t>SKU775</t>
  </si>
  <si>
    <t>SKU786</t>
  </si>
  <si>
    <t>SKU797</t>
  </si>
  <si>
    <t>SKU821</t>
  </si>
  <si>
    <t>SKU829</t>
  </si>
  <si>
    <t>SKU833</t>
  </si>
  <si>
    <t>SKU842</t>
  </si>
  <si>
    <t>SKU847</t>
  </si>
  <si>
    <t>SKU905</t>
  </si>
  <si>
    <t>SKU950</t>
  </si>
  <si>
    <t>SKU954</t>
  </si>
  <si>
    <t>SKU955</t>
  </si>
  <si>
    <t>SKU956</t>
  </si>
  <si>
    <t>SKU957</t>
  </si>
  <si>
    <t>SKU958</t>
  </si>
  <si>
    <t>SKU960</t>
  </si>
  <si>
    <t>SKU961</t>
  </si>
  <si>
    <t>SKU962</t>
  </si>
  <si>
    <t>SKU963</t>
  </si>
  <si>
    <t>SKU965</t>
  </si>
  <si>
    <t>SKU966</t>
  </si>
  <si>
    <t>SKU967</t>
  </si>
  <si>
    <t>SKU972</t>
  </si>
  <si>
    <t>SKU973</t>
  </si>
  <si>
    <t>SKU974</t>
  </si>
  <si>
    <t>SKU975</t>
  </si>
  <si>
    <t>SKU976</t>
  </si>
  <si>
    <t>SKU977</t>
  </si>
  <si>
    <t>SKU978</t>
  </si>
  <si>
    <t>SKU979</t>
  </si>
  <si>
    <t>SKU980</t>
  </si>
  <si>
    <t>SKU981</t>
  </si>
  <si>
    <t>SKU982</t>
  </si>
  <si>
    <t>SKU996</t>
  </si>
  <si>
    <t>SKU997</t>
  </si>
  <si>
    <t>SKU998</t>
  </si>
  <si>
    <t>SKU1000</t>
  </si>
  <si>
    <t>SKU1001</t>
  </si>
  <si>
    <t>SKU1002</t>
  </si>
  <si>
    <t>SKU1003</t>
  </si>
  <si>
    <t>SKU1004</t>
  </si>
  <si>
    <t>SKU1005</t>
  </si>
  <si>
    <t>SKU1006</t>
  </si>
  <si>
    <t>SKU1007</t>
  </si>
  <si>
    <t>SKU1008</t>
  </si>
  <si>
    <t>SKU1009</t>
  </si>
  <si>
    <t>SKU1010</t>
  </si>
  <si>
    <t>SKU1011</t>
  </si>
  <si>
    <t>SKU1012</t>
  </si>
  <si>
    <t>SKU1013</t>
  </si>
  <si>
    <t>SKU1014</t>
  </si>
  <si>
    <t>SKU1024</t>
  </si>
  <si>
    <t>SKU1025</t>
  </si>
  <si>
    <t>SKU1026</t>
  </si>
  <si>
    <t>SKU1027</t>
  </si>
  <si>
    <t>SKU1028</t>
  </si>
  <si>
    <t>SKU1029</t>
  </si>
  <si>
    <t>SKU1030</t>
  </si>
  <si>
    <t>SKU1031</t>
  </si>
  <si>
    <t>SKU1032</t>
  </si>
  <si>
    <t>SKU1034</t>
  </si>
  <si>
    <t>SKU1035</t>
  </si>
  <si>
    <t>SKU1036</t>
  </si>
  <si>
    <t>SKU1044</t>
  </si>
  <si>
    <t>SKU1045</t>
  </si>
  <si>
    <t>SKU1046</t>
  </si>
  <si>
    <t>SKU1047</t>
  </si>
  <si>
    <t>SKU1048</t>
  </si>
  <si>
    <t>SKU1049</t>
  </si>
  <si>
    <t>SKU1050</t>
  </si>
  <si>
    <t>SKU1051</t>
  </si>
  <si>
    <t>SKU1052</t>
  </si>
  <si>
    <t>SKU1053</t>
  </si>
  <si>
    <t>SKU1054</t>
  </si>
  <si>
    <t>SKU1055</t>
  </si>
  <si>
    <t>SKU1056</t>
  </si>
  <si>
    <t>SKU1057</t>
  </si>
  <si>
    <t>SKU1058</t>
  </si>
  <si>
    <t>SKU1059</t>
  </si>
  <si>
    <t>SKU1060</t>
  </si>
  <si>
    <t>SKU1061</t>
  </si>
  <si>
    <t>SKU1062</t>
  </si>
  <si>
    <t>SKU1063</t>
  </si>
  <si>
    <t>SKU1064</t>
  </si>
  <si>
    <t>SKU1065</t>
  </si>
  <si>
    <t>SKU1067</t>
  </si>
  <si>
    <t>SKU1068</t>
  </si>
  <si>
    <t>SKU1113</t>
  </si>
  <si>
    <t>SKU1114</t>
  </si>
  <si>
    <t>SKU1115</t>
  </si>
  <si>
    <t>SKU1116</t>
  </si>
  <si>
    <t>SKU1117</t>
  </si>
  <si>
    <t>SKU1118</t>
  </si>
  <si>
    <t>SKU1119</t>
  </si>
  <si>
    <t>SKU1120</t>
  </si>
  <si>
    <t>SKU1121</t>
  </si>
  <si>
    <t>SKU1122</t>
  </si>
  <si>
    <t>SKU1123</t>
  </si>
  <si>
    <t>SKU1124</t>
  </si>
  <si>
    <t>SKU1125</t>
  </si>
  <si>
    <t>SKU1126</t>
  </si>
  <si>
    <t>SKU1127</t>
  </si>
  <si>
    <t>SKU1132</t>
  </si>
  <si>
    <t>SKU1138</t>
  </si>
  <si>
    <t>SKU1139</t>
  </si>
  <si>
    <t>SKU1140</t>
  </si>
  <si>
    <t>SKU1142</t>
  </si>
  <si>
    <t>SKU1143</t>
  </si>
  <si>
    <t>SKU1144</t>
  </si>
  <si>
    <t>SKU1145</t>
  </si>
  <si>
    <t>SKU1146</t>
  </si>
  <si>
    <t>SKU1147</t>
  </si>
  <si>
    <t>SKU1148</t>
  </si>
  <si>
    <t>SKU1149</t>
  </si>
  <si>
    <t>SKU1150</t>
  </si>
  <si>
    <t>SKU1162</t>
  </si>
  <si>
    <t>SKU1163</t>
  </si>
  <si>
    <t>SKU1164</t>
  </si>
  <si>
    <t>SKU1165</t>
  </si>
  <si>
    <t>SKU1166</t>
  </si>
  <si>
    <t>SKU1167</t>
  </si>
  <si>
    <t>SKU1168</t>
  </si>
  <si>
    <t>SKU1169</t>
  </si>
  <si>
    <t>SKU1170</t>
  </si>
  <si>
    <t>SKU1171</t>
  </si>
  <si>
    <t>SKU1172</t>
  </si>
  <si>
    <t>SKU1173</t>
  </si>
  <si>
    <t>SKU1174</t>
  </si>
  <si>
    <t>SKU1175</t>
  </si>
  <si>
    <t>SKU1176</t>
  </si>
  <si>
    <t>SKU1177</t>
  </si>
  <si>
    <t>SKU1178</t>
  </si>
  <si>
    <t>SKU1179</t>
  </si>
  <si>
    <t>SKU1180</t>
  </si>
  <si>
    <t>SKU1181</t>
  </si>
  <si>
    <t>SKU1182</t>
  </si>
  <si>
    <t>SKU1183</t>
  </si>
  <si>
    <t>SKU1184</t>
  </si>
  <si>
    <t>SKU1185</t>
  </si>
  <si>
    <t>SKU1202</t>
  </si>
  <si>
    <t>SKU1203</t>
  </si>
  <si>
    <t>SKU1204</t>
  </si>
  <si>
    <t>SKU1205</t>
  </si>
  <si>
    <t>SKU1206</t>
  </si>
  <si>
    <t>SKU1207</t>
  </si>
  <si>
    <t>SKU1208</t>
  </si>
  <si>
    <t>SKU1209</t>
  </si>
  <si>
    <t>SKU1210</t>
  </si>
  <si>
    <t>SKU1211</t>
  </si>
  <si>
    <t>SKU1212</t>
  </si>
  <si>
    <t>SKU1214</t>
  </si>
  <si>
    <t>SKU1215</t>
  </si>
  <si>
    <t>SKU1216</t>
  </si>
  <si>
    <t>SKU1217</t>
  </si>
  <si>
    <t>SKU1218</t>
  </si>
  <si>
    <t>SKU1219</t>
  </si>
  <si>
    <t>SKU1220</t>
  </si>
  <si>
    <t>SKU1221</t>
  </si>
  <si>
    <t>SKU1222</t>
  </si>
  <si>
    <t>SKU1223</t>
  </si>
  <si>
    <t>SKU1224</t>
  </si>
  <si>
    <t>SKU1225</t>
  </si>
  <si>
    <t>SKU1246</t>
  </si>
  <si>
    <t>SKU1250</t>
  </si>
  <si>
    <t>SKU1251</t>
  </si>
  <si>
    <t>SKU1252</t>
  </si>
  <si>
    <t>SKU1253</t>
  </si>
  <si>
    <t>SKU1254</t>
  </si>
  <si>
    <t>SKU1255</t>
  </si>
  <si>
    <t>SKU1256</t>
  </si>
  <si>
    <t>SKU1257</t>
  </si>
  <si>
    <t>SKU1258</t>
  </si>
  <si>
    <t>SKU1259</t>
  </si>
  <si>
    <t>SKU1260</t>
  </si>
  <si>
    <t>SKU1270</t>
  </si>
  <si>
    <t>SKU1276</t>
  </si>
  <si>
    <t>SKU1277</t>
  </si>
  <si>
    <t>SKU1278</t>
  </si>
  <si>
    <t>SKU1279</t>
  </si>
  <si>
    <t>SKU1280</t>
  </si>
  <si>
    <t>SKU1281</t>
  </si>
  <si>
    <t>SKU1282</t>
  </si>
  <si>
    <t>SKU1283</t>
  </si>
  <si>
    <t>SKU1284</t>
  </si>
  <si>
    <t>SKU1286</t>
  </si>
  <si>
    <t>SKU1287</t>
  </si>
  <si>
    <t>SKU1288</t>
  </si>
  <si>
    <t>SKU1289</t>
  </si>
  <si>
    <t>SKU1290</t>
  </si>
  <si>
    <t>Headers</t>
  </si>
  <si>
    <t>Total Revenue</t>
  </si>
  <si>
    <t>Total of Customers</t>
  </si>
  <si>
    <t>Sum of Total Sales</t>
  </si>
  <si>
    <t>Row Labels</t>
  </si>
  <si>
    <t>Grand Total</t>
  </si>
  <si>
    <t>Jan</t>
  </si>
  <si>
    <t>Feb</t>
  </si>
  <si>
    <t>Mar</t>
  </si>
  <si>
    <t>Apr</t>
  </si>
  <si>
    <t>May</t>
  </si>
  <si>
    <t>Jun</t>
  </si>
  <si>
    <t>Jul</t>
  </si>
  <si>
    <t>Aug</t>
  </si>
  <si>
    <t>Sep</t>
  </si>
  <si>
    <t>Oct</t>
  </si>
  <si>
    <t>Nov</t>
  </si>
  <si>
    <t>Dec</t>
  </si>
  <si>
    <t>Total of Products</t>
  </si>
  <si>
    <t>Total of Products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</si>
</sst>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_);_(* \(#,##0\);_(* &quot;-&quot;??_);_(@_)"/>
    <numFmt numFmtId="165" formatCode="[&lt;=9999999]###\-####;\(###\)\ ###\-####"/>
    <numFmt numFmtId="168" formatCode="_([$PHP]\ * #,##0_);_([$PHP]\ * \(#,##0\);_([$PHP]\ * &quot;-&quot;??_);_(@_)"/>
    <numFmt numFmtId="170" formatCode="_([$PHP]\ * #,##0_);_([$PHP]\ * \(#,##0\);_([$PHP]\ * &quot;-&quot;_);_(@_)"/>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color rgb="FF0D0D0D"/>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8F3DC"/>
        <bgColor indexed="64"/>
      </patternFill>
    </fill>
  </fills>
  <borders count="5">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2" fillId="2" borderId="1" xfId="0" applyFont="1" applyFill="1" applyBorder="1"/>
    <xf numFmtId="0" fontId="2" fillId="2" borderId="2" xfId="0" applyFont="1" applyFill="1" applyBorder="1"/>
    <xf numFmtId="0" fontId="4" fillId="3" borderId="1" xfId="0" applyFont="1" applyFill="1" applyBorder="1" applyAlignment="1">
      <alignment horizontal="left" vertical="top"/>
    </xf>
    <xf numFmtId="0" fontId="4" fillId="3" borderId="2" xfId="0" applyFont="1" applyFill="1" applyBorder="1" applyAlignment="1">
      <alignment horizontal="left" vertical="top"/>
    </xf>
    <xf numFmtId="0" fontId="0" fillId="3" borderId="2" xfId="0" applyFill="1" applyBorder="1"/>
    <xf numFmtId="3" fontId="0" fillId="3" borderId="2" xfId="0" applyNumberFormat="1" applyFill="1" applyBorder="1"/>
    <xf numFmtId="0" fontId="4" fillId="0" borderId="1" xfId="0" applyFont="1" applyBorder="1" applyAlignment="1">
      <alignment horizontal="left" vertical="top"/>
    </xf>
    <xf numFmtId="0" fontId="4" fillId="0" borderId="2" xfId="0" applyFont="1" applyBorder="1" applyAlignment="1">
      <alignment horizontal="left" vertical="top"/>
    </xf>
    <xf numFmtId="0" fontId="0" fillId="0" borderId="2" xfId="0" applyBorder="1"/>
    <xf numFmtId="3" fontId="0" fillId="0" borderId="2" xfId="0" applyNumberFormat="1" applyBorder="1"/>
    <xf numFmtId="0" fontId="4" fillId="0" borderId="3" xfId="0" applyFont="1" applyBorder="1" applyAlignment="1">
      <alignment horizontal="left" vertical="top"/>
    </xf>
    <xf numFmtId="0" fontId="4" fillId="0" borderId="4" xfId="0" applyFont="1" applyBorder="1" applyAlignment="1">
      <alignment horizontal="left" vertical="top"/>
    </xf>
    <xf numFmtId="0" fontId="0" fillId="0" borderId="4" xfId="0" applyBorder="1"/>
    <xf numFmtId="3" fontId="0" fillId="0" borderId="4" xfId="0" applyNumberFormat="1" applyBorder="1"/>
    <xf numFmtId="165" fontId="0" fillId="0" borderId="0" xfId="0" applyNumberFormat="1"/>
    <xf numFmtId="164" fontId="0" fillId="0" borderId="0" xfId="1" applyNumberFormat="1" applyFont="1" applyFill="1"/>
    <xf numFmtId="14" fontId="0" fillId="0" borderId="0" xfId="0" applyNumberFormat="1"/>
    <xf numFmtId="0" fontId="3" fillId="0" borderId="0" xfId="0" applyFont="1"/>
    <xf numFmtId="0" fontId="0" fillId="0" borderId="0" xfId="0" pivotButton="1"/>
    <xf numFmtId="0" fontId="0" fillId="0" borderId="0" xfId="0" applyAlignment="1">
      <alignment horizontal="left"/>
    </xf>
    <xf numFmtId="41" fontId="0" fillId="0" borderId="0" xfId="0" applyNumberFormat="1"/>
    <xf numFmtId="164" fontId="0" fillId="0" borderId="0" xfId="0" applyNumberFormat="1"/>
    <xf numFmtId="0" fontId="0" fillId="4" borderId="0" xfId="0" applyFill="1"/>
    <xf numFmtId="168" fontId="0" fillId="0" borderId="0" xfId="0" applyNumberFormat="1"/>
    <xf numFmtId="41" fontId="0" fillId="0" borderId="0" xfId="1" applyNumberFormat="1" applyFont="1"/>
    <xf numFmtId="170" fontId="0" fillId="0" borderId="0" xfId="0" applyNumberFormat="1"/>
  </cellXfs>
  <cellStyles count="2">
    <cellStyle name="Comma" xfId="1" builtinId="3"/>
    <cellStyle name="Normal" xfId="0" builtinId="0"/>
  </cellStyles>
  <dxfs count="47">
    <dxf>
      <numFmt numFmtId="33" formatCode="_(* #,##0_);_(* \(#,##0\);_(* &quot;-&quot;_);_(@_)"/>
    </dxf>
    <dxf>
      <numFmt numFmtId="33" formatCode="_(* #,##0_);_(* \(#,##0\);_(* &quot;-&quot;_);_(@_)"/>
    </dxf>
    <dxf>
      <numFmt numFmtId="33" formatCode="_(* #,##0_);_(* \(#,##0\);_(* &quot;-&quot;_);_(@_)"/>
    </dxf>
    <dxf>
      <numFmt numFmtId="170" formatCode="_([$PHP]\ * #,##0_);_([$PHP]\ * \(#,##0\);_([$PHP]\ *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165" formatCode="[&lt;=9999999]###\-####;\(###\)\ ###\-####"/>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0"/>
        <color rgb="FF0D0D0D"/>
        <name val="Calibri"/>
        <family val="2"/>
        <scheme val="minor"/>
      </font>
      <alignment horizontal="left"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rgb="FF0D0D0D"/>
        <name val="Calibri"/>
        <family val="2"/>
        <scheme val="minor"/>
      </font>
      <alignment horizontal="left" vertical="top" textRotation="0" wrapText="0" indent="0" justifyLastLine="0" shrinkToFit="0" readingOrder="0"/>
      <border diagonalUp="0" diagonalDown="0">
        <left style="thin">
          <color theme="4" tint="0.39997558519241921"/>
        </left>
        <right/>
        <top style="thin">
          <color theme="4" tint="0.39997558519241921"/>
        </top>
        <bottom/>
        <vertical/>
        <horizontal/>
      </border>
    </dxf>
    <dxf>
      <border outline="0">
        <right style="thin">
          <color theme="4" tint="0.39997558519241921"/>
        </right>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64" formatCode="_(* #,##0_);_(* \(#,##0\);_(* &quot;-&quot;??_);_(@_)"/>
      <fill>
        <patternFill patternType="none">
          <fgColor indexed="64"/>
          <bgColor indexed="65"/>
        </patternFill>
      </fill>
    </dxf>
    <dxf>
      <numFmt numFmtId="19" formatCode="m/d/yyyy"/>
      <fill>
        <patternFill patternType="none">
          <fgColor indexed="64"/>
          <bgColor indexed="65"/>
        </patternFill>
      </fill>
    </dxf>
    <dxf>
      <numFmt numFmtId="164" formatCode="_(* #,##0_);_(* \(#,##0\);_(* &quot;-&quot;??_);_(@_)"/>
      <fill>
        <patternFill patternType="none">
          <fgColor indexed="64"/>
          <bgColor indexed="65"/>
        </patternFill>
      </fill>
    </dxf>
    <dxf>
      <numFmt numFmtId="164" formatCode="_(* #,##0_);_(* \(#,##0\);_(* &quot;-&quot;??_);_(@_)"/>
      <fill>
        <patternFill patternType="none">
          <fgColor indexed="64"/>
          <bgColor indexed="65"/>
        </patternFill>
      </fill>
    </dxf>
    <dxf>
      <numFmt numFmtId="164" formatCode="_(* #,##0_);_(* \(#,##0\);_(* &quot;-&quot;??_);_(@_)"/>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33" formatCode="_(* #,##0_);_(* \(#,##0\);_(* &quot;-&quot;_);_(@_)"/>
    </dxf>
  </dxfs>
  <tableStyles count="0" defaultTableStyle="TableStyleMedium2" defaultPivotStyle="PivotStyleLight16"/>
  <colors>
    <mruColors>
      <color rgb="FFC9FCC8"/>
      <color rgb="FFD1FBD7"/>
      <color rgb="FFD8F3DC"/>
      <color rgb="FFB7E4C7"/>
      <color rgb="FF74C69D"/>
      <color rgb="FFF9F7D5"/>
      <color rgb="FF91C36F"/>
      <color rgb="FF7978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Tables'!$C$11</c:f>
              <c:strCache>
                <c:ptCount val="1"/>
                <c:pt idx="0">
                  <c:v>Total</c:v>
                </c:pt>
              </c:strCache>
            </c:strRef>
          </c:tx>
          <c:spPr>
            <a:ln w="28575" cap="rnd">
              <a:solidFill>
                <a:schemeClr val="accent6">
                  <a:lumMod val="75000"/>
                </a:schemeClr>
              </a:solidFill>
              <a:round/>
            </a:ln>
            <a:effectLst/>
          </c:spPr>
          <c:marker>
            <c:symbol val="none"/>
          </c:marker>
          <c:cat>
            <c:strRef>
              <c:f>'Pivot Tables'!$B$12:$B$24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Tables'!$C$12:$C$24</c:f>
              <c:numCache>
                <c:formatCode>_([$PHP]\ * #,##0_);_([$PHP]\ * \(#,##0\);_([$PHP]\ * "-"_);_(@_)</c:formatCode>
                <c:ptCount val="12"/>
                <c:pt idx="0">
                  <c:v>52497</c:v>
                </c:pt>
                <c:pt idx="1">
                  <c:v>79784</c:v>
                </c:pt>
                <c:pt idx="2">
                  <c:v>68254</c:v>
                </c:pt>
                <c:pt idx="3">
                  <c:v>54789</c:v>
                </c:pt>
                <c:pt idx="4">
                  <c:v>55728</c:v>
                </c:pt>
                <c:pt idx="5">
                  <c:v>50545</c:v>
                </c:pt>
                <c:pt idx="6">
                  <c:v>38546</c:v>
                </c:pt>
                <c:pt idx="7">
                  <c:v>57269</c:v>
                </c:pt>
                <c:pt idx="8">
                  <c:v>81747</c:v>
                </c:pt>
                <c:pt idx="9">
                  <c:v>100278</c:v>
                </c:pt>
                <c:pt idx="10">
                  <c:v>183068</c:v>
                </c:pt>
                <c:pt idx="11">
                  <c:v>232151</c:v>
                </c:pt>
              </c:numCache>
            </c:numRef>
          </c:val>
          <c:smooth val="0"/>
          <c:extLst>
            <c:ext xmlns:c16="http://schemas.microsoft.com/office/drawing/2014/chart" uri="{C3380CC4-5D6E-409C-BE32-E72D297353CC}">
              <c16:uniqueId val="{00000000-8C55-48E2-8AE4-9930DB6C5532}"/>
            </c:ext>
          </c:extLst>
        </c:ser>
        <c:dLbls>
          <c:showLegendKey val="0"/>
          <c:showVal val="0"/>
          <c:showCatName val="0"/>
          <c:showSerName val="0"/>
          <c:showPercent val="0"/>
          <c:showBubbleSize val="0"/>
        </c:dLbls>
        <c:smooth val="0"/>
        <c:axId val="756073728"/>
        <c:axId val="756083328"/>
      </c:lineChart>
      <c:catAx>
        <c:axId val="7560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83328"/>
        <c:crosses val="autoZero"/>
        <c:auto val="1"/>
        <c:lblAlgn val="ctr"/>
        <c:lblOffset val="100"/>
        <c:noMultiLvlLbl val="0"/>
      </c:catAx>
      <c:valAx>
        <c:axId val="756083328"/>
        <c:scaling>
          <c:orientation val="minMax"/>
        </c:scaling>
        <c:delete val="0"/>
        <c:axPos val="l"/>
        <c:numFmt formatCode="_([$PHP]\ * #,##0_);_([$PHP]\ * \(#,##0\);_([$PHP]\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7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Tables'!$C$94</c:f>
              <c:strCache>
                <c:ptCount val="1"/>
                <c:pt idx="0">
                  <c:v>Total</c:v>
                </c:pt>
              </c:strCache>
            </c:strRef>
          </c:tx>
          <c:spPr>
            <a:solidFill>
              <a:schemeClr val="accent1"/>
            </a:solidFill>
            <a:ln>
              <a:noFill/>
            </a:ln>
            <a:effectLst/>
          </c:spPr>
          <c:invertIfNegative val="0"/>
          <c:cat>
            <c:strRef>
              <c:f>'Pivot Tables'!$B$95:$B$105</c:f>
              <c:strCache>
                <c:ptCount val="10"/>
                <c:pt idx="0">
                  <c:v>Farrah Cruz</c:v>
                </c:pt>
                <c:pt idx="1">
                  <c:v>Melyssa Bautista</c:v>
                </c:pt>
                <c:pt idx="2">
                  <c:v>Germaine Abad</c:v>
                </c:pt>
                <c:pt idx="3">
                  <c:v>Heidi Fernando</c:v>
                </c:pt>
                <c:pt idx="4">
                  <c:v>Ferris Wilson</c:v>
                </c:pt>
                <c:pt idx="5">
                  <c:v>Beatrice Cervantes</c:v>
                </c:pt>
                <c:pt idx="6">
                  <c:v>Kai Mendoza</c:v>
                </c:pt>
                <c:pt idx="7">
                  <c:v>Basia Bailey</c:v>
                </c:pt>
                <c:pt idx="8">
                  <c:v>George Talley</c:v>
                </c:pt>
                <c:pt idx="9">
                  <c:v>Dominic Bernardo</c:v>
                </c:pt>
              </c:strCache>
            </c:strRef>
          </c:cat>
          <c:val>
            <c:numRef>
              <c:f>'Pivot Tables'!$C$95:$C$105</c:f>
              <c:numCache>
                <c:formatCode>_(* #,##0_);_(* \(#,##0\);_(* "-"_);_(@_)</c:formatCode>
                <c:ptCount val="10"/>
                <c:pt idx="0">
                  <c:v>20275</c:v>
                </c:pt>
                <c:pt idx="1">
                  <c:v>18088</c:v>
                </c:pt>
                <c:pt idx="2">
                  <c:v>17462</c:v>
                </c:pt>
                <c:pt idx="3">
                  <c:v>17443</c:v>
                </c:pt>
                <c:pt idx="4">
                  <c:v>16901</c:v>
                </c:pt>
                <c:pt idx="5">
                  <c:v>16356</c:v>
                </c:pt>
                <c:pt idx="6">
                  <c:v>16001</c:v>
                </c:pt>
                <c:pt idx="7">
                  <c:v>14685</c:v>
                </c:pt>
                <c:pt idx="8">
                  <c:v>14501</c:v>
                </c:pt>
                <c:pt idx="9">
                  <c:v>12686</c:v>
                </c:pt>
              </c:numCache>
            </c:numRef>
          </c:val>
          <c:extLst>
            <c:ext xmlns:c16="http://schemas.microsoft.com/office/drawing/2014/chart" uri="{C3380CC4-5D6E-409C-BE32-E72D297353CC}">
              <c16:uniqueId val="{00000000-F58B-42A6-AAA7-8F6E36C04842}"/>
            </c:ext>
          </c:extLst>
        </c:ser>
        <c:dLbls>
          <c:showLegendKey val="0"/>
          <c:showVal val="0"/>
          <c:showCatName val="0"/>
          <c:showSerName val="0"/>
          <c:showPercent val="0"/>
          <c:showBubbleSize val="0"/>
        </c:dLbls>
        <c:gapWidth val="219"/>
        <c:overlap val="-27"/>
        <c:axId val="703233392"/>
        <c:axId val="703243952"/>
      </c:barChart>
      <c:catAx>
        <c:axId val="7032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43952"/>
        <c:crosses val="autoZero"/>
        <c:auto val="1"/>
        <c:lblAlgn val="ctr"/>
        <c:lblOffset val="100"/>
        <c:noMultiLvlLbl val="0"/>
      </c:catAx>
      <c:valAx>
        <c:axId val="7032439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3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Tables'!$C$54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Tables'!$B$55:$B$60</c:f>
              <c:strCache>
                <c:ptCount val="5"/>
                <c:pt idx="0">
                  <c:v>Cetaphil Daily Hydrating Lotion</c:v>
                </c:pt>
                <c:pt idx="1">
                  <c:v>Cetaphil Daily Facial Moisturizer with SPF 15</c:v>
                </c:pt>
                <c:pt idx="2">
                  <c:v>Innisfree Green Tea Seed Serum</c:v>
                </c:pt>
                <c:pt idx="3">
                  <c:v>Neutrogena Hydro Boost Hydrating Cleansing Gel</c:v>
                </c:pt>
                <c:pt idx="4">
                  <c:v>Cetaphil Gentle Skin Cleanser</c:v>
                </c:pt>
              </c:strCache>
            </c:strRef>
          </c:cat>
          <c:val>
            <c:numRef>
              <c:f>'Pivot Tables'!$C$55:$C$60</c:f>
              <c:numCache>
                <c:formatCode>_(* #,##0_);_(* \(#,##0\);_(* "-"_);_(@_)</c:formatCode>
                <c:ptCount val="5"/>
                <c:pt idx="0">
                  <c:v>37908</c:v>
                </c:pt>
                <c:pt idx="1">
                  <c:v>44270</c:v>
                </c:pt>
                <c:pt idx="2">
                  <c:v>45630</c:v>
                </c:pt>
                <c:pt idx="3">
                  <c:v>46342</c:v>
                </c:pt>
                <c:pt idx="4">
                  <c:v>69276</c:v>
                </c:pt>
              </c:numCache>
            </c:numRef>
          </c:val>
          <c:extLst>
            <c:ext xmlns:c16="http://schemas.microsoft.com/office/drawing/2014/chart" uri="{C3380CC4-5D6E-409C-BE32-E72D297353CC}">
              <c16:uniqueId val="{00000000-AF4D-4497-B109-C77E3EEF79AD}"/>
            </c:ext>
          </c:extLst>
        </c:ser>
        <c:dLbls>
          <c:dLblPos val="outEnd"/>
          <c:showLegendKey val="0"/>
          <c:showVal val="1"/>
          <c:showCatName val="0"/>
          <c:showSerName val="0"/>
          <c:showPercent val="0"/>
          <c:showBubbleSize val="0"/>
        </c:dLbls>
        <c:gapWidth val="182"/>
        <c:axId val="703253552"/>
        <c:axId val="703248752"/>
      </c:barChart>
      <c:catAx>
        <c:axId val="70325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48752"/>
        <c:crosses val="autoZero"/>
        <c:auto val="1"/>
        <c:lblAlgn val="ctr"/>
        <c:lblOffset val="100"/>
        <c:noMultiLvlLbl val="0"/>
      </c:catAx>
      <c:valAx>
        <c:axId val="703248752"/>
        <c:scaling>
          <c:orientation val="minMax"/>
        </c:scaling>
        <c:delete val="1"/>
        <c:axPos val="b"/>
        <c:numFmt formatCode="_(* #,##0_);_(* \(#,##0\);_(* &quot;-&quot;_);_(@_)" sourceLinked="1"/>
        <c:majorTickMark val="none"/>
        <c:minorTickMark val="none"/>
        <c:tickLblPos val="nextTo"/>
        <c:crossAx val="703253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Project.xlsx]Pivot Tables!PivotTable4</c:name>
    <c:fmtId val="3"/>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shade val="53000"/>
            </a:schemeClr>
          </a:solidFill>
          <a:ln>
            <a:noFill/>
          </a:ln>
          <a:effectLst/>
        </c:spPr>
      </c:pivotFmt>
      <c:pivotFmt>
        <c:idx val="15"/>
        <c:spPr>
          <a:solidFill>
            <a:schemeClr val="accent6">
              <a:shade val="76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2253884436951585"/>
                  <c:h val="0.16747459546629745"/>
                </c:manualLayout>
              </c15:layout>
            </c:ext>
          </c:extLst>
        </c:dLbl>
      </c:pivotFmt>
      <c:pivotFmt>
        <c:idx val="16"/>
        <c:spPr>
          <a:solidFill>
            <a:schemeClr val="accent6"/>
          </a:solidFill>
          <a:ln>
            <a:noFill/>
          </a:ln>
          <a:effectLst/>
        </c:spPr>
      </c:pivotFmt>
      <c:pivotFmt>
        <c:idx val="17"/>
        <c:spPr>
          <a:solidFill>
            <a:schemeClr val="accent6">
              <a:tint val="77000"/>
            </a:schemeClr>
          </a:solidFill>
          <a:ln>
            <a:noFill/>
          </a:ln>
          <a:effectLst/>
        </c:spPr>
      </c:pivotFmt>
      <c:pivotFmt>
        <c:idx val="18"/>
        <c:spPr>
          <a:solidFill>
            <a:schemeClr val="accent6">
              <a:tint val="54000"/>
            </a:schemeClr>
          </a:solidFill>
          <a:ln>
            <a:noFill/>
          </a:ln>
          <a:effectLst/>
        </c:spPr>
      </c:pivotFmt>
    </c:pivotFmts>
    <c:plotArea>
      <c:layout>
        <c:manualLayout>
          <c:layoutTarget val="inner"/>
          <c:xMode val="edge"/>
          <c:yMode val="edge"/>
          <c:x val="0.13292005557166067"/>
          <c:y val="0.12814530101848828"/>
          <c:w val="0.48317671897476849"/>
          <c:h val="0.73058028606990888"/>
        </c:manualLayout>
      </c:layout>
      <c:doughnutChart>
        <c:varyColors val="1"/>
        <c:ser>
          <c:idx val="0"/>
          <c:order val="0"/>
          <c:tx>
            <c:strRef>
              <c:f>'Pivot Tables'!$C$75</c:f>
              <c:strCache>
                <c:ptCount val="1"/>
                <c:pt idx="0">
                  <c:v>Total</c:v>
                </c:pt>
              </c:strCache>
            </c:strRef>
          </c:tx>
          <c:dPt>
            <c:idx val="0"/>
            <c:bubble3D val="0"/>
            <c:spPr>
              <a:solidFill>
                <a:schemeClr val="accent6">
                  <a:shade val="53000"/>
                </a:schemeClr>
              </a:solidFill>
              <a:ln>
                <a:noFill/>
              </a:ln>
              <a:effectLst/>
            </c:spPr>
            <c:extLst>
              <c:ext xmlns:c16="http://schemas.microsoft.com/office/drawing/2014/chart" uri="{C3380CC4-5D6E-409C-BE32-E72D297353CC}">
                <c16:uniqueId val="{0000000D-8172-4963-AB89-69C1757E8353}"/>
              </c:ext>
            </c:extLst>
          </c:dPt>
          <c:dPt>
            <c:idx val="1"/>
            <c:bubble3D val="0"/>
            <c:spPr>
              <a:solidFill>
                <a:schemeClr val="accent6">
                  <a:shade val="76000"/>
                </a:schemeClr>
              </a:solidFill>
              <a:ln>
                <a:noFill/>
              </a:ln>
              <a:effectLst/>
            </c:spPr>
            <c:extLst>
              <c:ext xmlns:c16="http://schemas.microsoft.com/office/drawing/2014/chart" uri="{C3380CC4-5D6E-409C-BE32-E72D297353CC}">
                <c16:uniqueId val="{0000000F-8172-4963-AB89-69C1757E8353}"/>
              </c:ext>
            </c:extLst>
          </c:dPt>
          <c:dPt>
            <c:idx val="2"/>
            <c:bubble3D val="0"/>
            <c:spPr>
              <a:solidFill>
                <a:schemeClr val="accent6"/>
              </a:solidFill>
              <a:ln>
                <a:noFill/>
              </a:ln>
              <a:effectLst/>
            </c:spPr>
            <c:extLst>
              <c:ext xmlns:c16="http://schemas.microsoft.com/office/drawing/2014/chart" uri="{C3380CC4-5D6E-409C-BE32-E72D297353CC}">
                <c16:uniqueId val="{00000011-8172-4963-AB89-69C1757E8353}"/>
              </c:ext>
            </c:extLst>
          </c:dPt>
          <c:dPt>
            <c:idx val="3"/>
            <c:bubble3D val="0"/>
            <c:spPr>
              <a:solidFill>
                <a:schemeClr val="accent6">
                  <a:tint val="77000"/>
                </a:schemeClr>
              </a:solidFill>
              <a:ln>
                <a:noFill/>
              </a:ln>
              <a:effectLst/>
            </c:spPr>
            <c:extLst>
              <c:ext xmlns:c16="http://schemas.microsoft.com/office/drawing/2014/chart" uri="{C3380CC4-5D6E-409C-BE32-E72D297353CC}">
                <c16:uniqueId val="{00000013-8172-4963-AB89-69C1757E8353}"/>
              </c:ext>
            </c:extLst>
          </c:dPt>
          <c:dPt>
            <c:idx val="4"/>
            <c:bubble3D val="0"/>
            <c:spPr>
              <a:solidFill>
                <a:schemeClr val="accent6">
                  <a:tint val="54000"/>
                </a:schemeClr>
              </a:solidFill>
              <a:ln>
                <a:noFill/>
              </a:ln>
              <a:effectLst/>
            </c:spPr>
            <c:extLst>
              <c:ext xmlns:c16="http://schemas.microsoft.com/office/drawing/2014/chart" uri="{C3380CC4-5D6E-409C-BE32-E72D297353CC}">
                <c16:uniqueId val="{00000015-8172-4963-AB89-69C1757E8353}"/>
              </c:ext>
            </c:extLst>
          </c:dPt>
          <c:dLbls>
            <c:dLbl>
              <c:idx val="1"/>
              <c:showLegendKey val="0"/>
              <c:showVal val="0"/>
              <c:showCatName val="0"/>
              <c:showSerName val="0"/>
              <c:showPercent val="1"/>
              <c:showBubbleSize val="0"/>
              <c:extLst>
                <c:ext xmlns:c15="http://schemas.microsoft.com/office/drawing/2012/chart" uri="{CE6537A1-D6FC-4f65-9D91-7224C49458BB}">
                  <c15:layout>
                    <c:manualLayout>
                      <c:w val="0.22253884436951585"/>
                      <c:h val="0.16747459546629745"/>
                    </c:manualLayout>
                  </c15:layout>
                </c:ext>
                <c:ext xmlns:c16="http://schemas.microsoft.com/office/drawing/2014/chart" uri="{C3380CC4-5D6E-409C-BE32-E72D297353CC}">
                  <c16:uniqueId val="{0000000F-8172-4963-AB89-69C1757E835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lumMod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'Pivot Tables'!$B$76:$B$81</c:f>
              <c:strCache>
                <c:ptCount val="5"/>
                <c:pt idx="0">
                  <c:v>Cleanser</c:v>
                </c:pt>
                <c:pt idx="1">
                  <c:v>Moisturizer</c:v>
                </c:pt>
                <c:pt idx="2">
                  <c:v>Serum</c:v>
                </c:pt>
                <c:pt idx="3">
                  <c:v>Sunscreen</c:v>
                </c:pt>
                <c:pt idx="4">
                  <c:v>Toner</c:v>
                </c:pt>
              </c:strCache>
            </c:strRef>
          </c:cat>
          <c:val>
            <c:numRef>
              <c:f>'Pivot Tables'!$C$76:$C$81</c:f>
              <c:numCache>
                <c:formatCode>_(* #,##0_);_(* \(#,##0\);_(* "-"_);_(@_)</c:formatCode>
                <c:ptCount val="5"/>
                <c:pt idx="0">
                  <c:v>309497</c:v>
                </c:pt>
                <c:pt idx="1">
                  <c:v>220861</c:v>
                </c:pt>
                <c:pt idx="2">
                  <c:v>295710</c:v>
                </c:pt>
                <c:pt idx="3">
                  <c:v>115300</c:v>
                </c:pt>
                <c:pt idx="4">
                  <c:v>113288</c:v>
                </c:pt>
              </c:numCache>
            </c:numRef>
          </c:val>
          <c:extLst>
            <c:ext xmlns:c16="http://schemas.microsoft.com/office/drawing/2014/chart" uri="{C3380CC4-5D6E-409C-BE32-E72D297353CC}">
              <c16:uniqueId val="{00000016-8172-4963-AB89-69C1757E835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Tables'!$C$94</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Tables'!$B$95:$B$105</c:f>
              <c:strCache>
                <c:ptCount val="10"/>
                <c:pt idx="0">
                  <c:v>Farrah Cruz</c:v>
                </c:pt>
                <c:pt idx="1">
                  <c:v>Melyssa Bautista</c:v>
                </c:pt>
                <c:pt idx="2">
                  <c:v>Germaine Abad</c:v>
                </c:pt>
                <c:pt idx="3">
                  <c:v>Heidi Fernando</c:v>
                </c:pt>
                <c:pt idx="4">
                  <c:v>Ferris Wilson</c:v>
                </c:pt>
                <c:pt idx="5">
                  <c:v>Beatrice Cervantes</c:v>
                </c:pt>
                <c:pt idx="6">
                  <c:v>Kai Mendoza</c:v>
                </c:pt>
                <c:pt idx="7">
                  <c:v>Basia Bailey</c:v>
                </c:pt>
                <c:pt idx="8">
                  <c:v>George Talley</c:v>
                </c:pt>
                <c:pt idx="9">
                  <c:v>Dominic Bernardo</c:v>
                </c:pt>
              </c:strCache>
            </c:strRef>
          </c:cat>
          <c:val>
            <c:numRef>
              <c:f>'Pivot Tables'!$C$95:$C$105</c:f>
              <c:numCache>
                <c:formatCode>_(* #,##0_);_(* \(#,##0\);_(* "-"_);_(@_)</c:formatCode>
                <c:ptCount val="10"/>
                <c:pt idx="0">
                  <c:v>20275</c:v>
                </c:pt>
                <c:pt idx="1">
                  <c:v>18088</c:v>
                </c:pt>
                <c:pt idx="2">
                  <c:v>17462</c:v>
                </c:pt>
                <c:pt idx="3">
                  <c:v>17443</c:v>
                </c:pt>
                <c:pt idx="4">
                  <c:v>16901</c:v>
                </c:pt>
                <c:pt idx="5">
                  <c:v>16356</c:v>
                </c:pt>
                <c:pt idx="6">
                  <c:v>16001</c:v>
                </c:pt>
                <c:pt idx="7">
                  <c:v>14685</c:v>
                </c:pt>
                <c:pt idx="8">
                  <c:v>14501</c:v>
                </c:pt>
                <c:pt idx="9">
                  <c:v>12686</c:v>
                </c:pt>
              </c:numCache>
            </c:numRef>
          </c:val>
          <c:extLst>
            <c:ext xmlns:c16="http://schemas.microsoft.com/office/drawing/2014/chart" uri="{C3380CC4-5D6E-409C-BE32-E72D297353CC}">
              <c16:uniqueId val="{00000000-89CE-4B75-80ED-9A97A1FA550C}"/>
            </c:ext>
          </c:extLst>
        </c:ser>
        <c:dLbls>
          <c:dLblPos val="outEnd"/>
          <c:showLegendKey val="0"/>
          <c:showVal val="1"/>
          <c:showCatName val="0"/>
          <c:showSerName val="0"/>
          <c:showPercent val="0"/>
          <c:showBubbleSize val="0"/>
        </c:dLbls>
        <c:gapWidth val="219"/>
        <c:overlap val="-27"/>
        <c:axId val="703233392"/>
        <c:axId val="703243952"/>
      </c:barChart>
      <c:catAx>
        <c:axId val="70323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43952"/>
        <c:crosses val="autoZero"/>
        <c:auto val="1"/>
        <c:lblAlgn val="ctr"/>
        <c:lblOffset val="100"/>
        <c:noMultiLvlLbl val="0"/>
      </c:catAx>
      <c:valAx>
        <c:axId val="703243952"/>
        <c:scaling>
          <c:orientation val="minMax"/>
        </c:scaling>
        <c:delete val="1"/>
        <c:axPos val="l"/>
        <c:numFmt formatCode="_(* #,##0_);_(* \(#,##0\);_(* &quot;-&quot;_);_(@_)" sourceLinked="1"/>
        <c:majorTickMark val="none"/>
        <c:minorTickMark val="none"/>
        <c:tickLblPos val="nextTo"/>
        <c:crossAx val="70323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120310834508131E-2"/>
          <c:y val="7.6487235063408113E-2"/>
          <c:w val="0.95196506550218341"/>
          <c:h val="0.41315888265733919"/>
        </c:manualLayout>
      </c:layout>
      <c:barChart>
        <c:barDir val="col"/>
        <c:grouping val="clustered"/>
        <c:varyColors val="0"/>
        <c:ser>
          <c:idx val="0"/>
          <c:order val="0"/>
          <c:tx>
            <c:strRef>
              <c:f>'Pivot Tables'!$C$32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Tables'!$B$33:$B$43</c:f>
              <c:strCache>
                <c:ptCount val="10"/>
                <c:pt idx="0">
                  <c:v>Cetaphil</c:v>
                </c:pt>
                <c:pt idx="1">
                  <c:v>CeraVe</c:v>
                </c:pt>
                <c:pt idx="2">
                  <c:v>Neutrogena</c:v>
                </c:pt>
                <c:pt idx="3">
                  <c:v>COSRX</c:v>
                </c:pt>
                <c:pt idx="4">
                  <c:v>Nature Republic</c:v>
                </c:pt>
                <c:pt idx="5">
                  <c:v>Innisfree</c:v>
                </c:pt>
                <c:pt idx="6">
                  <c:v>Olay</c:v>
                </c:pt>
                <c:pt idx="7">
                  <c:v>The Ordinary</c:v>
                </c:pt>
                <c:pt idx="8">
                  <c:v>Celeteque</c:v>
                </c:pt>
                <c:pt idx="9">
                  <c:v>Belo Essentials</c:v>
                </c:pt>
              </c:strCache>
            </c:strRef>
          </c:cat>
          <c:val>
            <c:numRef>
              <c:f>'Pivot Tables'!$C$33:$C$43</c:f>
              <c:numCache>
                <c:formatCode>_(* #,##0_);_(* \(#,##0\);_(* "-"_);_(@_)</c:formatCode>
                <c:ptCount val="10"/>
                <c:pt idx="0">
                  <c:v>210408</c:v>
                </c:pt>
                <c:pt idx="1">
                  <c:v>145700</c:v>
                </c:pt>
                <c:pt idx="2">
                  <c:v>132563</c:v>
                </c:pt>
                <c:pt idx="3">
                  <c:v>120969</c:v>
                </c:pt>
                <c:pt idx="4">
                  <c:v>117576</c:v>
                </c:pt>
                <c:pt idx="5">
                  <c:v>104041</c:v>
                </c:pt>
                <c:pt idx="6">
                  <c:v>97201</c:v>
                </c:pt>
                <c:pt idx="7">
                  <c:v>78250</c:v>
                </c:pt>
                <c:pt idx="8">
                  <c:v>30209</c:v>
                </c:pt>
                <c:pt idx="9">
                  <c:v>17739</c:v>
                </c:pt>
              </c:numCache>
            </c:numRef>
          </c:val>
          <c:extLst>
            <c:ext xmlns:c16="http://schemas.microsoft.com/office/drawing/2014/chart" uri="{C3380CC4-5D6E-409C-BE32-E72D297353CC}">
              <c16:uniqueId val="{00000000-7D31-45B3-945E-C05E5A985698}"/>
            </c:ext>
          </c:extLst>
        </c:ser>
        <c:dLbls>
          <c:dLblPos val="outEnd"/>
          <c:showLegendKey val="0"/>
          <c:showVal val="1"/>
          <c:showCatName val="0"/>
          <c:showSerName val="0"/>
          <c:showPercent val="0"/>
          <c:showBubbleSize val="0"/>
        </c:dLbls>
        <c:gapWidth val="219"/>
        <c:overlap val="-27"/>
        <c:axId val="756074208"/>
        <c:axId val="756069408"/>
      </c:barChart>
      <c:catAx>
        <c:axId val="7560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69408"/>
        <c:crosses val="autoZero"/>
        <c:auto val="1"/>
        <c:lblAlgn val="ctr"/>
        <c:lblOffset val="100"/>
        <c:noMultiLvlLbl val="0"/>
      </c:catAx>
      <c:valAx>
        <c:axId val="756069408"/>
        <c:scaling>
          <c:orientation val="minMax"/>
        </c:scaling>
        <c:delete val="1"/>
        <c:axPos val="l"/>
        <c:numFmt formatCode="_(* #,##0_);_(* \(#,##0\);_(* &quot;-&quot;_);_(@_)" sourceLinked="1"/>
        <c:majorTickMark val="none"/>
        <c:minorTickMark val="none"/>
        <c:tickLblPos val="nextTo"/>
        <c:crossAx val="75607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Tables'!$C$11</c:f>
              <c:strCache>
                <c:ptCount val="1"/>
                <c:pt idx="0">
                  <c:v>Total</c:v>
                </c:pt>
              </c:strCache>
            </c:strRef>
          </c:tx>
          <c:spPr>
            <a:ln w="28575" cap="rnd">
              <a:solidFill>
                <a:schemeClr val="accent1"/>
              </a:solidFill>
              <a:round/>
            </a:ln>
            <a:effectLst/>
          </c:spPr>
          <c:marker>
            <c:symbol val="none"/>
          </c:marker>
          <c:cat>
            <c:strRef>
              <c:f>'Pivot Tables'!$B$12:$B$24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Tables'!$C$12:$C$24</c:f>
              <c:numCache>
                <c:formatCode>_([$PHP]\ * #,##0_);_([$PHP]\ * \(#,##0\);_([$PHP]\ * "-"_);_(@_)</c:formatCode>
                <c:ptCount val="12"/>
                <c:pt idx="0">
                  <c:v>52497</c:v>
                </c:pt>
                <c:pt idx="1">
                  <c:v>79784</c:v>
                </c:pt>
                <c:pt idx="2">
                  <c:v>68254</c:v>
                </c:pt>
                <c:pt idx="3">
                  <c:v>54789</c:v>
                </c:pt>
                <c:pt idx="4">
                  <c:v>55728</c:v>
                </c:pt>
                <c:pt idx="5">
                  <c:v>50545</c:v>
                </c:pt>
                <c:pt idx="6">
                  <c:v>38546</c:v>
                </c:pt>
                <c:pt idx="7">
                  <c:v>57269</c:v>
                </c:pt>
                <c:pt idx="8">
                  <c:v>81747</c:v>
                </c:pt>
                <c:pt idx="9">
                  <c:v>100278</c:v>
                </c:pt>
                <c:pt idx="10">
                  <c:v>183068</c:v>
                </c:pt>
                <c:pt idx="11">
                  <c:v>232151</c:v>
                </c:pt>
              </c:numCache>
            </c:numRef>
          </c:val>
          <c:smooth val="0"/>
          <c:extLst>
            <c:ext xmlns:c16="http://schemas.microsoft.com/office/drawing/2014/chart" uri="{C3380CC4-5D6E-409C-BE32-E72D297353CC}">
              <c16:uniqueId val="{00000000-7AE0-45E3-902F-5C634A6E635C}"/>
            </c:ext>
          </c:extLst>
        </c:ser>
        <c:dLbls>
          <c:showLegendKey val="0"/>
          <c:showVal val="0"/>
          <c:showCatName val="0"/>
          <c:showSerName val="0"/>
          <c:showPercent val="0"/>
          <c:showBubbleSize val="0"/>
        </c:dLbls>
        <c:smooth val="0"/>
        <c:axId val="756073728"/>
        <c:axId val="756083328"/>
      </c:lineChart>
      <c:catAx>
        <c:axId val="7560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83328"/>
        <c:crosses val="autoZero"/>
        <c:auto val="1"/>
        <c:lblAlgn val="ctr"/>
        <c:lblOffset val="100"/>
        <c:noMultiLvlLbl val="0"/>
      </c:catAx>
      <c:valAx>
        <c:axId val="756083328"/>
        <c:scaling>
          <c:orientation val="minMax"/>
        </c:scaling>
        <c:delete val="0"/>
        <c:axPos val="l"/>
        <c:majorGridlines>
          <c:spPr>
            <a:ln w="9525" cap="flat" cmpd="sng" algn="ctr">
              <a:solidFill>
                <a:schemeClr val="tx1">
                  <a:lumMod val="15000"/>
                  <a:lumOff val="85000"/>
                </a:schemeClr>
              </a:solidFill>
              <a:round/>
            </a:ln>
            <a:effectLst/>
          </c:spPr>
        </c:majorGridlines>
        <c:numFmt formatCode="_([$PHP]\ * #,##0_);_([$PHP]\ * \(#,##0\);_([$PHP]\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7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Tables'!$C$32</c:f>
              <c:strCache>
                <c:ptCount val="1"/>
                <c:pt idx="0">
                  <c:v>Total</c:v>
                </c:pt>
              </c:strCache>
            </c:strRef>
          </c:tx>
          <c:spPr>
            <a:solidFill>
              <a:schemeClr val="accent1"/>
            </a:solidFill>
            <a:ln>
              <a:noFill/>
            </a:ln>
            <a:effectLst/>
          </c:spPr>
          <c:invertIfNegative val="0"/>
          <c:cat>
            <c:strRef>
              <c:f>'Pivot Tables'!$B$33:$B$43</c:f>
              <c:strCache>
                <c:ptCount val="10"/>
                <c:pt idx="0">
                  <c:v>Cetaphil</c:v>
                </c:pt>
                <c:pt idx="1">
                  <c:v>CeraVe</c:v>
                </c:pt>
                <c:pt idx="2">
                  <c:v>Neutrogena</c:v>
                </c:pt>
                <c:pt idx="3">
                  <c:v>COSRX</c:v>
                </c:pt>
                <c:pt idx="4">
                  <c:v>Nature Republic</c:v>
                </c:pt>
                <c:pt idx="5">
                  <c:v>Innisfree</c:v>
                </c:pt>
                <c:pt idx="6">
                  <c:v>Olay</c:v>
                </c:pt>
                <c:pt idx="7">
                  <c:v>The Ordinary</c:v>
                </c:pt>
                <c:pt idx="8">
                  <c:v>Celeteque</c:v>
                </c:pt>
                <c:pt idx="9">
                  <c:v>Belo Essentials</c:v>
                </c:pt>
              </c:strCache>
            </c:strRef>
          </c:cat>
          <c:val>
            <c:numRef>
              <c:f>'Pivot Tables'!$C$33:$C$43</c:f>
              <c:numCache>
                <c:formatCode>_(* #,##0_);_(* \(#,##0\);_(* "-"_);_(@_)</c:formatCode>
                <c:ptCount val="10"/>
                <c:pt idx="0">
                  <c:v>210408</c:v>
                </c:pt>
                <c:pt idx="1">
                  <c:v>145700</c:v>
                </c:pt>
                <c:pt idx="2">
                  <c:v>132563</c:v>
                </c:pt>
                <c:pt idx="3">
                  <c:v>120969</c:v>
                </c:pt>
                <c:pt idx="4">
                  <c:v>117576</c:v>
                </c:pt>
                <c:pt idx="5">
                  <c:v>104041</c:v>
                </c:pt>
                <c:pt idx="6">
                  <c:v>97201</c:v>
                </c:pt>
                <c:pt idx="7">
                  <c:v>78250</c:v>
                </c:pt>
                <c:pt idx="8">
                  <c:v>30209</c:v>
                </c:pt>
                <c:pt idx="9">
                  <c:v>17739</c:v>
                </c:pt>
              </c:numCache>
            </c:numRef>
          </c:val>
          <c:extLst>
            <c:ext xmlns:c16="http://schemas.microsoft.com/office/drawing/2014/chart" uri="{C3380CC4-5D6E-409C-BE32-E72D297353CC}">
              <c16:uniqueId val="{00000000-8A73-4A79-8AFA-4930458B70D5}"/>
            </c:ext>
          </c:extLst>
        </c:ser>
        <c:dLbls>
          <c:showLegendKey val="0"/>
          <c:showVal val="0"/>
          <c:showCatName val="0"/>
          <c:showSerName val="0"/>
          <c:showPercent val="0"/>
          <c:showBubbleSize val="0"/>
        </c:dLbls>
        <c:gapWidth val="219"/>
        <c:overlap val="-27"/>
        <c:axId val="756074208"/>
        <c:axId val="756069408"/>
      </c:barChart>
      <c:catAx>
        <c:axId val="7560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69408"/>
        <c:crosses val="autoZero"/>
        <c:auto val="1"/>
        <c:lblAlgn val="ctr"/>
        <c:lblOffset val="100"/>
        <c:noMultiLvlLbl val="0"/>
      </c:catAx>
      <c:valAx>
        <c:axId val="75606940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7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Tables'!$C$54</c:f>
              <c:strCache>
                <c:ptCount val="1"/>
                <c:pt idx="0">
                  <c:v>Total</c:v>
                </c:pt>
              </c:strCache>
            </c:strRef>
          </c:tx>
          <c:spPr>
            <a:solidFill>
              <a:schemeClr val="accent1"/>
            </a:solidFill>
            <a:ln>
              <a:noFill/>
            </a:ln>
            <a:effectLst/>
          </c:spPr>
          <c:invertIfNegative val="0"/>
          <c:cat>
            <c:strRef>
              <c:f>'Pivot Tables'!$B$55:$B$60</c:f>
              <c:strCache>
                <c:ptCount val="5"/>
                <c:pt idx="0">
                  <c:v>Cetaphil Daily Hydrating Lotion</c:v>
                </c:pt>
                <c:pt idx="1">
                  <c:v>Cetaphil Daily Facial Moisturizer with SPF 15</c:v>
                </c:pt>
                <c:pt idx="2">
                  <c:v>Innisfree Green Tea Seed Serum</c:v>
                </c:pt>
                <c:pt idx="3">
                  <c:v>Neutrogena Hydro Boost Hydrating Cleansing Gel</c:v>
                </c:pt>
                <c:pt idx="4">
                  <c:v>Cetaphil Gentle Skin Cleanser</c:v>
                </c:pt>
              </c:strCache>
            </c:strRef>
          </c:cat>
          <c:val>
            <c:numRef>
              <c:f>'Pivot Tables'!$C$55:$C$60</c:f>
              <c:numCache>
                <c:formatCode>_(* #,##0_);_(* \(#,##0\);_(* "-"_);_(@_)</c:formatCode>
                <c:ptCount val="5"/>
                <c:pt idx="0">
                  <c:v>37908</c:v>
                </c:pt>
                <c:pt idx="1">
                  <c:v>44270</c:v>
                </c:pt>
                <c:pt idx="2">
                  <c:v>45630</c:v>
                </c:pt>
                <c:pt idx="3">
                  <c:v>46342</c:v>
                </c:pt>
                <c:pt idx="4">
                  <c:v>69276</c:v>
                </c:pt>
              </c:numCache>
            </c:numRef>
          </c:val>
          <c:extLst>
            <c:ext xmlns:c16="http://schemas.microsoft.com/office/drawing/2014/chart" uri="{C3380CC4-5D6E-409C-BE32-E72D297353CC}">
              <c16:uniqueId val="{00000000-F36A-4199-B123-7523C54FE0C3}"/>
            </c:ext>
          </c:extLst>
        </c:ser>
        <c:dLbls>
          <c:showLegendKey val="0"/>
          <c:showVal val="0"/>
          <c:showCatName val="0"/>
          <c:showSerName val="0"/>
          <c:showPercent val="0"/>
          <c:showBubbleSize val="0"/>
        </c:dLbls>
        <c:gapWidth val="182"/>
        <c:axId val="703253552"/>
        <c:axId val="703248752"/>
      </c:barChart>
      <c:catAx>
        <c:axId val="70325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48752"/>
        <c:crosses val="autoZero"/>
        <c:auto val="1"/>
        <c:lblAlgn val="ctr"/>
        <c:lblOffset val="100"/>
        <c:noMultiLvlLbl val="0"/>
      </c:catAx>
      <c:valAx>
        <c:axId val="703248752"/>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5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Tables'!$C$75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D7-4570-B6D9-F5147E8768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D7-4570-B6D9-F5147E8768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D7-4570-B6D9-F5147E8768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D7-4570-B6D9-F5147E8768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D7-4570-B6D9-F5147E8768A2}"/>
              </c:ext>
            </c:extLst>
          </c:dPt>
          <c:cat>
            <c:strRef>
              <c:f>'Pivot Tables'!$B$76:$B$81</c:f>
              <c:strCache>
                <c:ptCount val="5"/>
                <c:pt idx="0">
                  <c:v>Cleanser</c:v>
                </c:pt>
                <c:pt idx="1">
                  <c:v>Moisturizer</c:v>
                </c:pt>
                <c:pt idx="2">
                  <c:v>Serum</c:v>
                </c:pt>
                <c:pt idx="3">
                  <c:v>Sunscreen</c:v>
                </c:pt>
                <c:pt idx="4">
                  <c:v>Toner</c:v>
                </c:pt>
              </c:strCache>
            </c:strRef>
          </c:cat>
          <c:val>
            <c:numRef>
              <c:f>'Pivot Tables'!$C$76:$C$81</c:f>
              <c:numCache>
                <c:formatCode>_(* #,##0_);_(* \(#,##0\);_(* "-"_);_(@_)</c:formatCode>
                <c:ptCount val="5"/>
                <c:pt idx="0">
                  <c:v>309497</c:v>
                </c:pt>
                <c:pt idx="1">
                  <c:v>220861</c:v>
                </c:pt>
                <c:pt idx="2">
                  <c:v>295710</c:v>
                </c:pt>
                <c:pt idx="3">
                  <c:v>115300</c:v>
                </c:pt>
                <c:pt idx="4">
                  <c:v>113288</c:v>
                </c:pt>
              </c:numCache>
            </c:numRef>
          </c:val>
          <c:extLst>
            <c:ext xmlns:c16="http://schemas.microsoft.com/office/drawing/2014/chart" uri="{C3380CC4-5D6E-409C-BE32-E72D297353CC}">
              <c16:uniqueId val="{00000000-78FD-4F15-A390-E120177205C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6.svg"/><Relationship Id="rId18" Type="http://schemas.openxmlformats.org/officeDocument/2006/relationships/image" Target="../media/image10.svg"/><Relationship Id="rId3" Type="http://schemas.openxmlformats.org/officeDocument/2006/relationships/chart" Target="../charts/chart3.xml"/><Relationship Id="rId21" Type="http://schemas.openxmlformats.org/officeDocument/2006/relationships/image" Target="../media/image13.png"/><Relationship Id="rId7" Type="http://schemas.openxmlformats.org/officeDocument/2006/relationships/image" Target="../media/image1.png"/><Relationship Id="rId12" Type="http://schemas.openxmlformats.org/officeDocument/2006/relationships/image" Target="../media/image5.png"/><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chart" Target="../charts/chart5.xml"/><Relationship Id="rId20"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hyperlink" Target="#'Pivot Tables'!A1"/><Relationship Id="rId11" Type="http://schemas.openxmlformats.org/officeDocument/2006/relationships/hyperlink" Target="#Dashboard!A1"/><Relationship Id="rId5" Type="http://schemas.openxmlformats.org/officeDocument/2006/relationships/hyperlink" Target="#'Raw Data'!A1"/><Relationship Id="rId15" Type="http://schemas.openxmlformats.org/officeDocument/2006/relationships/image" Target="../media/image8.svg"/><Relationship Id="rId10" Type="http://schemas.openxmlformats.org/officeDocument/2006/relationships/image" Target="../media/image4.svg"/><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7.png"/><Relationship Id="rId22" Type="http://schemas.openxmlformats.org/officeDocument/2006/relationships/image" Target="../media/image14.svg"/></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17.png"/><Relationship Id="rId3" Type="http://schemas.openxmlformats.org/officeDocument/2006/relationships/chart" Target="../charts/chart8.xml"/><Relationship Id="rId7" Type="http://schemas.openxmlformats.org/officeDocument/2006/relationships/image" Target="../media/image1.png"/><Relationship Id="rId12" Type="http://schemas.openxmlformats.org/officeDocument/2006/relationships/hyperlink" Target="#'Pivot Tables'!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Raw Data'!A1"/><Relationship Id="rId11" Type="http://schemas.openxmlformats.org/officeDocument/2006/relationships/image" Target="../media/image16.svg"/><Relationship Id="rId5" Type="http://schemas.openxmlformats.org/officeDocument/2006/relationships/chart" Target="../charts/chart10.xml"/><Relationship Id="rId10" Type="http://schemas.openxmlformats.org/officeDocument/2006/relationships/image" Target="../media/image15.png"/><Relationship Id="rId4" Type="http://schemas.openxmlformats.org/officeDocument/2006/relationships/chart" Target="../charts/chart9.xml"/><Relationship Id="rId9" Type="http://schemas.openxmlformats.org/officeDocument/2006/relationships/hyperlink" Target="#Dashboard!A1"/><Relationship Id="rId14" Type="http://schemas.openxmlformats.org/officeDocument/2006/relationships/image" Target="../media/image18.svg"/></Relationships>
</file>

<file path=xl/drawings/_rels/drawing3.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9.svg"/><Relationship Id="rId7" Type="http://schemas.openxmlformats.org/officeDocument/2006/relationships/hyperlink" Target="#'Raw Data'!A1"/><Relationship Id="rId2" Type="http://schemas.openxmlformats.org/officeDocument/2006/relationships/image" Target="../media/image15.png"/><Relationship Id="rId1" Type="http://schemas.openxmlformats.org/officeDocument/2006/relationships/hyperlink" Target="#Dashboard!A1"/><Relationship Id="rId6" Type="http://schemas.openxmlformats.org/officeDocument/2006/relationships/image" Target="../media/image20.svg"/><Relationship Id="rId5" Type="http://schemas.openxmlformats.org/officeDocument/2006/relationships/image" Target="../media/image3.png"/><Relationship Id="rId4" Type="http://schemas.openxmlformats.org/officeDocument/2006/relationships/hyperlink" Target="#'Pivot Tables'!A1"/><Relationship Id="rId9" Type="http://schemas.openxmlformats.org/officeDocument/2006/relationships/image" Target="../media/image22.svg"/></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84667</xdr:rowOff>
    </xdr:from>
    <xdr:to>
      <xdr:col>25</xdr:col>
      <xdr:colOff>321733</xdr:colOff>
      <xdr:row>30</xdr:row>
      <xdr:rowOff>16933</xdr:rowOff>
    </xdr:to>
    <xdr:sp macro="" textlink="">
      <xdr:nvSpPr>
        <xdr:cNvPr id="2" name="Rectangle: Rounded Corners 1">
          <a:extLst>
            <a:ext uri="{FF2B5EF4-FFF2-40B4-BE49-F238E27FC236}">
              <a16:creationId xmlns:a16="http://schemas.microsoft.com/office/drawing/2014/main" id="{9120D977-20BB-CF5A-D2F5-7DDC004A8BE5}"/>
            </a:ext>
          </a:extLst>
        </xdr:cNvPr>
        <xdr:cNvSpPr/>
      </xdr:nvSpPr>
      <xdr:spPr>
        <a:xfrm>
          <a:off x="228600" y="84667"/>
          <a:ext cx="15333133" cy="5520266"/>
        </a:xfrm>
        <a:prstGeom prst="roundRect">
          <a:avLst>
            <a:gd name="adj" fmla="val 7709"/>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339771</xdr:colOff>
      <xdr:row>7</xdr:row>
      <xdr:rowOff>148718</xdr:rowOff>
    </xdr:from>
    <xdr:to>
      <xdr:col>5</xdr:col>
      <xdr:colOff>178903</xdr:colOff>
      <xdr:row>28</xdr:row>
      <xdr:rowOff>174117</xdr:rowOff>
    </xdr:to>
    <xdr:sp macro="" textlink="">
      <xdr:nvSpPr>
        <xdr:cNvPr id="7" name="Rectangle: Rounded Corners 6">
          <a:extLst>
            <a:ext uri="{FF2B5EF4-FFF2-40B4-BE49-F238E27FC236}">
              <a16:creationId xmlns:a16="http://schemas.microsoft.com/office/drawing/2014/main" id="{35DF29AC-CC56-E290-092D-6A5E79ACEAEB}"/>
            </a:ext>
          </a:extLst>
        </xdr:cNvPr>
        <xdr:cNvSpPr/>
      </xdr:nvSpPr>
      <xdr:spPr>
        <a:xfrm>
          <a:off x="339771" y="1447431"/>
          <a:ext cx="2887132" cy="3921538"/>
        </a:xfrm>
        <a:prstGeom prst="roundRect">
          <a:avLst>
            <a:gd name="adj" fmla="val 8655"/>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389467</xdr:colOff>
      <xdr:row>1</xdr:row>
      <xdr:rowOff>118533</xdr:rowOff>
    </xdr:from>
    <xdr:to>
      <xdr:col>25</xdr:col>
      <xdr:colOff>194734</xdr:colOff>
      <xdr:row>28</xdr:row>
      <xdr:rowOff>169333</xdr:rowOff>
    </xdr:to>
    <xdr:sp macro="" textlink="">
      <xdr:nvSpPr>
        <xdr:cNvPr id="6" name="Rectangle: Rounded Corners 5">
          <a:extLst>
            <a:ext uri="{FF2B5EF4-FFF2-40B4-BE49-F238E27FC236}">
              <a16:creationId xmlns:a16="http://schemas.microsoft.com/office/drawing/2014/main" id="{1E9CD842-3690-44F2-EA62-B45F7E33F4BA}"/>
            </a:ext>
          </a:extLst>
        </xdr:cNvPr>
        <xdr:cNvSpPr/>
      </xdr:nvSpPr>
      <xdr:spPr>
        <a:xfrm>
          <a:off x="2827867" y="304800"/>
          <a:ext cx="12606867" cy="5080000"/>
        </a:xfrm>
        <a:prstGeom prst="roundRect">
          <a:avLst>
            <a:gd name="adj" fmla="val 2547"/>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448733</xdr:colOff>
      <xdr:row>17</xdr:row>
      <xdr:rowOff>118535</xdr:rowOff>
    </xdr:from>
    <xdr:to>
      <xdr:col>11</xdr:col>
      <xdr:colOff>287867</xdr:colOff>
      <xdr:row>28</xdr:row>
      <xdr:rowOff>42334</xdr:rowOff>
    </xdr:to>
    <xdr:sp macro="" textlink="">
      <xdr:nvSpPr>
        <xdr:cNvPr id="8" name="Rectangle: Rounded Corners 7">
          <a:extLst>
            <a:ext uri="{FF2B5EF4-FFF2-40B4-BE49-F238E27FC236}">
              <a16:creationId xmlns:a16="http://schemas.microsoft.com/office/drawing/2014/main" id="{4A6A4EEF-A9F3-7757-A8F5-92CEBD7F221E}"/>
            </a:ext>
          </a:extLst>
        </xdr:cNvPr>
        <xdr:cNvSpPr/>
      </xdr:nvSpPr>
      <xdr:spPr>
        <a:xfrm>
          <a:off x="2887133" y="3285068"/>
          <a:ext cx="4106334"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75000"/>
                </a:schemeClr>
              </a:solidFill>
            </a:rPr>
            <a:t>Top 5 Selling Produts</a:t>
          </a:r>
        </a:p>
      </xdr:txBody>
    </xdr:sp>
    <xdr:clientData/>
  </xdr:twoCellAnchor>
  <xdr:twoCellAnchor>
    <xdr:from>
      <xdr:col>4</xdr:col>
      <xdr:colOff>448733</xdr:colOff>
      <xdr:row>6</xdr:row>
      <xdr:rowOff>67733</xdr:rowOff>
    </xdr:from>
    <xdr:to>
      <xdr:col>14</xdr:col>
      <xdr:colOff>507999</xdr:colOff>
      <xdr:row>16</xdr:row>
      <xdr:rowOff>177799</xdr:rowOff>
    </xdr:to>
    <xdr:sp macro="" textlink="">
      <xdr:nvSpPr>
        <xdr:cNvPr id="9" name="Rectangle: Rounded Corners 8">
          <a:extLst>
            <a:ext uri="{FF2B5EF4-FFF2-40B4-BE49-F238E27FC236}">
              <a16:creationId xmlns:a16="http://schemas.microsoft.com/office/drawing/2014/main" id="{8BE5ACF8-AF3C-4733-9221-A1FD38BBE30D}"/>
            </a:ext>
          </a:extLst>
        </xdr:cNvPr>
        <xdr:cNvSpPr/>
      </xdr:nvSpPr>
      <xdr:spPr>
        <a:xfrm>
          <a:off x="2887133" y="1185333"/>
          <a:ext cx="6155266"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75000"/>
                </a:schemeClr>
              </a:solidFill>
            </a:rPr>
            <a:t>Monthly</a:t>
          </a:r>
          <a:r>
            <a:rPr lang="en-US" sz="1400" b="1" baseline="0">
              <a:solidFill>
                <a:schemeClr val="accent6">
                  <a:lumMod val="75000"/>
                </a:schemeClr>
              </a:solidFill>
            </a:rPr>
            <a:t> Sales</a:t>
          </a:r>
          <a:endParaRPr lang="en-US" sz="1400" b="1">
            <a:solidFill>
              <a:schemeClr val="accent6">
                <a:lumMod val="75000"/>
              </a:schemeClr>
            </a:solidFill>
          </a:endParaRPr>
        </a:p>
      </xdr:txBody>
    </xdr:sp>
    <xdr:clientData/>
  </xdr:twoCellAnchor>
  <xdr:twoCellAnchor>
    <xdr:from>
      <xdr:col>5</xdr:col>
      <xdr:colOff>42333</xdr:colOff>
      <xdr:row>7</xdr:row>
      <xdr:rowOff>139699</xdr:rowOff>
    </xdr:from>
    <xdr:to>
      <xdr:col>14</xdr:col>
      <xdr:colOff>118532</xdr:colOff>
      <xdr:row>16</xdr:row>
      <xdr:rowOff>67732</xdr:rowOff>
    </xdr:to>
    <xdr:graphicFrame macro="">
      <xdr:nvGraphicFramePr>
        <xdr:cNvPr id="14" name="Chart 13">
          <a:extLst>
            <a:ext uri="{FF2B5EF4-FFF2-40B4-BE49-F238E27FC236}">
              <a16:creationId xmlns:a16="http://schemas.microsoft.com/office/drawing/2014/main" id="{89424167-0CBF-4C5F-8BB2-C290C44669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432906</xdr:colOff>
      <xdr:row>18</xdr:row>
      <xdr:rowOff>180743</xdr:rowOff>
    </xdr:from>
    <xdr:to>
      <xdr:col>4</xdr:col>
      <xdr:colOff>373639</xdr:colOff>
      <xdr:row>28</xdr:row>
      <xdr:rowOff>62946</xdr:rowOff>
    </xdr:to>
    <mc:AlternateContent xmlns:mc="http://schemas.openxmlformats.org/markup-compatibility/2006" xmlns:a14="http://schemas.microsoft.com/office/drawing/2010/main">
      <mc:Choice Requires="a14">
        <xdr:graphicFrame macro="">
          <xdr:nvGraphicFramePr>
            <xdr:cNvPr id="15" name="Brand">
              <a:extLst>
                <a:ext uri="{FF2B5EF4-FFF2-40B4-BE49-F238E27FC236}">
                  <a16:creationId xmlns:a16="http://schemas.microsoft.com/office/drawing/2014/main" id="{2C541014-9059-508E-908A-9B5957E588C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32906" y="3533543"/>
              <a:ext cx="2379133" cy="1744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432908</xdr:colOff>
      <xdr:row>8</xdr:row>
      <xdr:rowOff>51942</xdr:rowOff>
    </xdr:from>
    <xdr:to>
      <xdr:col>4</xdr:col>
      <xdr:colOff>373638</xdr:colOff>
      <xdr:row>18</xdr:row>
      <xdr:rowOff>139149</xdr:rowOff>
    </xdr:to>
    <mc:AlternateContent xmlns:mc="http://schemas.openxmlformats.org/markup-compatibility/2006" xmlns:a14="http://schemas.microsoft.com/office/drawing/2010/main">
      <mc:Choice Requires="a14">
        <xdr:graphicFrame macro="">
          <xdr:nvGraphicFramePr>
            <xdr:cNvPr id="16" name="Months (Order Date)">
              <a:extLst>
                <a:ext uri="{FF2B5EF4-FFF2-40B4-BE49-F238E27FC236}">
                  <a16:creationId xmlns:a16="http://schemas.microsoft.com/office/drawing/2014/main" id="{7A219272-F571-D38D-1D8E-9A38362673A5}"/>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432908" y="1542075"/>
              <a:ext cx="2379130" cy="1949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448728</xdr:colOff>
      <xdr:row>19</xdr:row>
      <xdr:rowOff>16933</xdr:rowOff>
    </xdr:from>
    <xdr:to>
      <xdr:col>11</xdr:col>
      <xdr:colOff>135465</xdr:colOff>
      <xdr:row>28</xdr:row>
      <xdr:rowOff>38099</xdr:rowOff>
    </xdr:to>
    <xdr:graphicFrame macro="">
      <xdr:nvGraphicFramePr>
        <xdr:cNvPr id="18" name="Chart 17">
          <a:extLst>
            <a:ext uri="{FF2B5EF4-FFF2-40B4-BE49-F238E27FC236}">
              <a16:creationId xmlns:a16="http://schemas.microsoft.com/office/drawing/2014/main" id="{A03C986D-1CAC-4D3B-91B0-97A2CCB81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342900</xdr:colOff>
      <xdr:row>17</xdr:row>
      <xdr:rowOff>127002</xdr:rowOff>
    </xdr:from>
    <xdr:to>
      <xdr:col>18</xdr:col>
      <xdr:colOff>182034</xdr:colOff>
      <xdr:row>28</xdr:row>
      <xdr:rowOff>50801</xdr:rowOff>
    </xdr:to>
    <xdr:sp macro="" textlink="">
      <xdr:nvSpPr>
        <xdr:cNvPr id="19" name="Rectangle: Rounded Corners 18">
          <a:extLst>
            <a:ext uri="{FF2B5EF4-FFF2-40B4-BE49-F238E27FC236}">
              <a16:creationId xmlns:a16="http://schemas.microsoft.com/office/drawing/2014/main" id="{F9483A80-1E0B-4A9B-A7F6-7C335C763081}"/>
            </a:ext>
          </a:extLst>
        </xdr:cNvPr>
        <xdr:cNvSpPr/>
      </xdr:nvSpPr>
      <xdr:spPr>
        <a:xfrm>
          <a:off x="7048500" y="3293535"/>
          <a:ext cx="4106334"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6">
                  <a:lumMod val="75000"/>
                </a:schemeClr>
              </a:solidFill>
            </a:rPr>
            <a:t>Sales</a:t>
          </a:r>
          <a:r>
            <a:rPr lang="en-US" sz="1400" b="1" baseline="0">
              <a:solidFill>
                <a:schemeClr val="accent6">
                  <a:lumMod val="75000"/>
                </a:schemeClr>
              </a:solidFill>
            </a:rPr>
            <a:t> by Category</a:t>
          </a:r>
          <a:endParaRPr lang="en-US" sz="1400" b="1">
            <a:solidFill>
              <a:schemeClr val="accent6">
                <a:lumMod val="75000"/>
              </a:schemeClr>
            </a:solidFill>
          </a:endParaRPr>
        </a:p>
      </xdr:txBody>
    </xdr:sp>
    <xdr:clientData/>
  </xdr:twoCellAnchor>
  <xdr:twoCellAnchor>
    <xdr:from>
      <xdr:col>18</xdr:col>
      <xdr:colOff>270935</xdr:colOff>
      <xdr:row>17</xdr:row>
      <xdr:rowOff>135469</xdr:rowOff>
    </xdr:from>
    <xdr:to>
      <xdr:col>25</xdr:col>
      <xdr:colOff>110069</xdr:colOff>
      <xdr:row>28</xdr:row>
      <xdr:rowOff>59268</xdr:rowOff>
    </xdr:to>
    <xdr:sp macro="" textlink="">
      <xdr:nvSpPr>
        <xdr:cNvPr id="20" name="Rectangle: Rounded Corners 19">
          <a:extLst>
            <a:ext uri="{FF2B5EF4-FFF2-40B4-BE49-F238E27FC236}">
              <a16:creationId xmlns:a16="http://schemas.microsoft.com/office/drawing/2014/main" id="{3D5FB38F-6AE4-4FB6-930E-9D258B45A9C9}"/>
            </a:ext>
          </a:extLst>
        </xdr:cNvPr>
        <xdr:cNvSpPr/>
      </xdr:nvSpPr>
      <xdr:spPr>
        <a:xfrm>
          <a:off x="11243735" y="3302002"/>
          <a:ext cx="4106334"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75000"/>
                </a:schemeClr>
              </a:solidFill>
            </a:rPr>
            <a:t>Highest paying</a:t>
          </a:r>
          <a:r>
            <a:rPr lang="en-US" sz="1400" b="1" baseline="0">
              <a:solidFill>
                <a:schemeClr val="accent6">
                  <a:lumMod val="75000"/>
                </a:schemeClr>
              </a:solidFill>
            </a:rPr>
            <a:t> customers</a:t>
          </a:r>
          <a:endParaRPr lang="en-US" sz="1400" b="1">
            <a:solidFill>
              <a:schemeClr val="accent6">
                <a:lumMod val="75000"/>
              </a:schemeClr>
            </a:solidFill>
          </a:endParaRPr>
        </a:p>
      </xdr:txBody>
    </xdr:sp>
    <xdr:clientData/>
  </xdr:twoCellAnchor>
  <xdr:twoCellAnchor>
    <xdr:from>
      <xdr:col>12</xdr:col>
      <xdr:colOff>486835</xdr:colOff>
      <xdr:row>18</xdr:row>
      <xdr:rowOff>71968</xdr:rowOff>
    </xdr:from>
    <xdr:to>
      <xdr:col>17</xdr:col>
      <xdr:colOff>364067</xdr:colOff>
      <xdr:row>28</xdr:row>
      <xdr:rowOff>143933</xdr:rowOff>
    </xdr:to>
    <xdr:graphicFrame macro="">
      <xdr:nvGraphicFramePr>
        <xdr:cNvPr id="23" name="Chart 22">
          <a:extLst>
            <a:ext uri="{FF2B5EF4-FFF2-40B4-BE49-F238E27FC236}">
              <a16:creationId xmlns:a16="http://schemas.microsoft.com/office/drawing/2014/main" id="{0CCBD718-115C-4E14-BCF6-F6B7BA18F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270933</xdr:colOff>
      <xdr:row>19</xdr:row>
      <xdr:rowOff>97364</xdr:rowOff>
    </xdr:from>
    <xdr:to>
      <xdr:col>25</xdr:col>
      <xdr:colOff>76201</xdr:colOff>
      <xdr:row>28</xdr:row>
      <xdr:rowOff>42331</xdr:rowOff>
    </xdr:to>
    <xdr:graphicFrame macro="">
      <xdr:nvGraphicFramePr>
        <xdr:cNvPr id="24" name="Chart 23">
          <a:extLst>
            <a:ext uri="{FF2B5EF4-FFF2-40B4-BE49-F238E27FC236}">
              <a16:creationId xmlns:a16="http://schemas.microsoft.com/office/drawing/2014/main" id="{5C634030-9A06-4F76-975A-EAD796070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338668</xdr:colOff>
      <xdr:row>4</xdr:row>
      <xdr:rowOff>6376</xdr:rowOff>
    </xdr:from>
    <xdr:to>
      <xdr:col>3</xdr:col>
      <xdr:colOff>474136</xdr:colOff>
      <xdr:row>5</xdr:row>
      <xdr:rowOff>158777</xdr:rowOff>
    </xdr:to>
    <xdr:sp macro="" textlink="">
      <xdr:nvSpPr>
        <xdr:cNvPr id="26" name="TextBox 25">
          <a:hlinkClick xmlns:r="http://schemas.openxmlformats.org/officeDocument/2006/relationships" r:id="rId5"/>
          <a:extLst>
            <a:ext uri="{FF2B5EF4-FFF2-40B4-BE49-F238E27FC236}">
              <a16:creationId xmlns:a16="http://schemas.microsoft.com/office/drawing/2014/main" id="{3B661EA9-66C5-4E75-9C95-63CFDD5ED1CF}"/>
            </a:ext>
          </a:extLst>
        </xdr:cNvPr>
        <xdr:cNvSpPr txBox="1"/>
      </xdr:nvSpPr>
      <xdr:spPr>
        <a:xfrm>
          <a:off x="948268" y="751443"/>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latin typeface="+mn-lt"/>
            </a:rPr>
            <a:t>Raw Data</a:t>
          </a:r>
        </a:p>
      </xdr:txBody>
    </xdr:sp>
    <xdr:clientData/>
  </xdr:twoCellAnchor>
  <xdr:twoCellAnchor>
    <xdr:from>
      <xdr:col>1</xdr:col>
      <xdr:colOff>347137</xdr:colOff>
      <xdr:row>5</xdr:row>
      <xdr:rowOff>136940</xdr:rowOff>
    </xdr:from>
    <xdr:to>
      <xdr:col>3</xdr:col>
      <xdr:colOff>482605</xdr:colOff>
      <xdr:row>7</xdr:row>
      <xdr:rowOff>103073</xdr:rowOff>
    </xdr:to>
    <xdr:sp macro="" textlink="">
      <xdr:nvSpPr>
        <xdr:cNvPr id="27" name="TextBox 26">
          <a:hlinkClick xmlns:r="http://schemas.openxmlformats.org/officeDocument/2006/relationships" r:id="rId6"/>
          <a:extLst>
            <a:ext uri="{FF2B5EF4-FFF2-40B4-BE49-F238E27FC236}">
              <a16:creationId xmlns:a16="http://schemas.microsoft.com/office/drawing/2014/main" id="{8BA41AAF-2A4F-4B4E-9EED-0439AB95167C}"/>
            </a:ext>
          </a:extLst>
        </xdr:cNvPr>
        <xdr:cNvSpPr txBox="1"/>
      </xdr:nvSpPr>
      <xdr:spPr>
        <a:xfrm>
          <a:off x="956737" y="1068273"/>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latin typeface="+mn-lt"/>
            </a:rPr>
            <a:t>Pivot Tables</a:t>
          </a:r>
        </a:p>
      </xdr:txBody>
    </xdr:sp>
    <xdr:clientData/>
  </xdr:twoCellAnchor>
  <xdr:twoCellAnchor editAs="oneCell">
    <xdr:from>
      <xdr:col>1</xdr:col>
      <xdr:colOff>73800</xdr:colOff>
      <xdr:row>4</xdr:row>
      <xdr:rowOff>60673</xdr:rowOff>
    </xdr:from>
    <xdr:to>
      <xdr:col>1</xdr:col>
      <xdr:colOff>302400</xdr:colOff>
      <xdr:row>5</xdr:row>
      <xdr:rowOff>103007</xdr:rowOff>
    </xdr:to>
    <xdr:pic>
      <xdr:nvPicPr>
        <xdr:cNvPr id="32" name="Graphic 31" descr="Database with solid fill">
          <a:hlinkClick xmlns:r="http://schemas.openxmlformats.org/officeDocument/2006/relationships" r:id="rId5"/>
          <a:extLst>
            <a:ext uri="{FF2B5EF4-FFF2-40B4-BE49-F238E27FC236}">
              <a16:creationId xmlns:a16="http://schemas.microsoft.com/office/drawing/2014/main" id="{B3908B2D-CA35-C59D-527A-6A848F3813F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83400" y="805740"/>
          <a:ext cx="228600" cy="228600"/>
        </a:xfrm>
        <a:prstGeom prst="rect">
          <a:avLst/>
        </a:prstGeom>
      </xdr:spPr>
    </xdr:pic>
    <xdr:clientData/>
  </xdr:twoCellAnchor>
  <xdr:twoCellAnchor editAs="oneCell">
    <xdr:from>
      <xdr:col>1</xdr:col>
      <xdr:colOff>82268</xdr:colOff>
      <xdr:row>6</xdr:row>
      <xdr:rowOff>6442</xdr:rowOff>
    </xdr:from>
    <xdr:to>
      <xdr:col>1</xdr:col>
      <xdr:colOff>310868</xdr:colOff>
      <xdr:row>7</xdr:row>
      <xdr:rowOff>48776</xdr:rowOff>
    </xdr:to>
    <xdr:pic>
      <xdr:nvPicPr>
        <xdr:cNvPr id="34" name="Graphic 33" descr="Mathematics with solid fill">
          <a:hlinkClick xmlns:r="http://schemas.openxmlformats.org/officeDocument/2006/relationships" r:id="rId6"/>
          <a:extLst>
            <a:ext uri="{FF2B5EF4-FFF2-40B4-BE49-F238E27FC236}">
              <a16:creationId xmlns:a16="http://schemas.microsoft.com/office/drawing/2014/main" id="{04FC97C3-96AB-26EE-C967-01C9E1F3B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91868" y="1124042"/>
          <a:ext cx="228600" cy="228601"/>
        </a:xfrm>
        <a:prstGeom prst="rect">
          <a:avLst/>
        </a:prstGeom>
      </xdr:spPr>
    </xdr:pic>
    <xdr:clientData/>
  </xdr:twoCellAnchor>
  <xdr:twoCellAnchor>
    <xdr:from>
      <xdr:col>0</xdr:col>
      <xdr:colOff>392413</xdr:colOff>
      <xdr:row>1</xdr:row>
      <xdr:rowOff>133256</xdr:rowOff>
    </xdr:from>
    <xdr:to>
      <xdr:col>4</xdr:col>
      <xdr:colOff>146878</xdr:colOff>
      <xdr:row>4</xdr:row>
      <xdr:rowOff>23926</xdr:rowOff>
    </xdr:to>
    <xdr:sp macro="" textlink="">
      <xdr:nvSpPr>
        <xdr:cNvPr id="37" name="Rectangle: Rounded Corners 36">
          <a:extLst>
            <a:ext uri="{FF2B5EF4-FFF2-40B4-BE49-F238E27FC236}">
              <a16:creationId xmlns:a16="http://schemas.microsoft.com/office/drawing/2014/main" id="{BC86D289-703E-E662-432F-570B8D3DEDAE}"/>
            </a:ext>
          </a:extLst>
        </xdr:cNvPr>
        <xdr:cNvSpPr/>
      </xdr:nvSpPr>
      <xdr:spPr>
        <a:xfrm>
          <a:off x="392413" y="319523"/>
          <a:ext cx="2192865" cy="449470"/>
        </a:xfrm>
        <a:prstGeom prst="roundRect">
          <a:avLst/>
        </a:prstGeom>
        <a:gradFill flip="none" rotWithShape="1">
          <a:gsLst>
            <a:gs pos="82000">
              <a:srgbClr val="ABC1BF"/>
            </a:gs>
            <a:gs pos="53000">
              <a:srgbClr val="8EAC91"/>
            </a:gs>
            <a:gs pos="0">
              <a:schemeClr val="accent6">
                <a:lumMod val="75000"/>
              </a:schemeClr>
            </a:gs>
            <a:gs pos="100000">
              <a:schemeClr val="bg1"/>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28347</xdr:colOff>
      <xdr:row>1</xdr:row>
      <xdr:rowOff>132341</xdr:rowOff>
    </xdr:from>
    <xdr:to>
      <xdr:col>3</xdr:col>
      <xdr:colOff>477081</xdr:colOff>
      <xdr:row>3</xdr:row>
      <xdr:rowOff>69071</xdr:rowOff>
    </xdr:to>
    <xdr:sp macro="" textlink="">
      <xdr:nvSpPr>
        <xdr:cNvPr id="28" name="Rectangle: Rounded Corners 27">
          <a:hlinkClick xmlns:r="http://schemas.openxmlformats.org/officeDocument/2006/relationships" r:id="rId11"/>
          <a:extLst>
            <a:ext uri="{FF2B5EF4-FFF2-40B4-BE49-F238E27FC236}">
              <a16:creationId xmlns:a16="http://schemas.microsoft.com/office/drawing/2014/main" id="{28C081A9-F711-A468-DC5F-B4B48D0EF250}"/>
            </a:ext>
          </a:extLst>
        </xdr:cNvPr>
        <xdr:cNvSpPr/>
      </xdr:nvSpPr>
      <xdr:spPr>
        <a:xfrm>
          <a:off x="637947" y="318608"/>
          <a:ext cx="1667934" cy="3092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bg1"/>
              </a:solidFill>
            </a:rPr>
            <a:t>      </a:t>
          </a:r>
          <a:r>
            <a:rPr lang="en-US" sz="1600" b="1">
              <a:solidFill>
                <a:schemeClr val="bg1"/>
              </a:solidFill>
            </a:rPr>
            <a:t>Dashboard</a:t>
          </a:r>
          <a:endParaRPr lang="en-US" sz="1800" b="1">
            <a:solidFill>
              <a:schemeClr val="bg1"/>
            </a:solidFill>
          </a:endParaRPr>
        </a:p>
      </xdr:txBody>
    </xdr:sp>
    <xdr:clientData/>
  </xdr:twoCellAnchor>
  <xdr:twoCellAnchor editAs="oneCell">
    <xdr:from>
      <xdr:col>1</xdr:col>
      <xdr:colOff>102146</xdr:colOff>
      <xdr:row>2</xdr:row>
      <xdr:rowOff>91610</xdr:rowOff>
    </xdr:from>
    <xdr:to>
      <xdr:col>1</xdr:col>
      <xdr:colOff>330746</xdr:colOff>
      <xdr:row>3</xdr:row>
      <xdr:rowOff>69071</xdr:rowOff>
    </xdr:to>
    <xdr:pic>
      <xdr:nvPicPr>
        <xdr:cNvPr id="30" name="Graphic 29" descr="Bar chart with solid fill">
          <a:hlinkClick xmlns:r="http://schemas.openxmlformats.org/officeDocument/2006/relationships" r:id="rId11"/>
          <a:extLst>
            <a:ext uri="{FF2B5EF4-FFF2-40B4-BE49-F238E27FC236}">
              <a16:creationId xmlns:a16="http://schemas.microsoft.com/office/drawing/2014/main" id="{AFE68DF2-995F-20C7-B150-636E5B8E181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11746" y="464143"/>
          <a:ext cx="228600" cy="163728"/>
        </a:xfrm>
        <a:prstGeom prst="rect">
          <a:avLst/>
        </a:prstGeom>
      </xdr:spPr>
    </xdr:pic>
    <xdr:clientData/>
  </xdr:twoCellAnchor>
  <xdr:twoCellAnchor>
    <xdr:from>
      <xdr:col>4</xdr:col>
      <xdr:colOff>448733</xdr:colOff>
      <xdr:row>2</xdr:row>
      <xdr:rowOff>16931</xdr:rowOff>
    </xdr:from>
    <xdr:to>
      <xdr:col>9</xdr:col>
      <xdr:colOff>364067</xdr:colOff>
      <xdr:row>5</xdr:row>
      <xdr:rowOff>169331</xdr:rowOff>
    </xdr:to>
    <xdr:sp macro="" textlink="'Pivot Tables'!C3">
      <xdr:nvSpPr>
        <xdr:cNvPr id="43" name="Rectangle: Rounded Corners 42">
          <a:extLst>
            <a:ext uri="{FF2B5EF4-FFF2-40B4-BE49-F238E27FC236}">
              <a16:creationId xmlns:a16="http://schemas.microsoft.com/office/drawing/2014/main" id="{8EABF64C-9CF5-4CB7-A873-808CEC17331C}"/>
            </a:ext>
          </a:extLst>
        </xdr:cNvPr>
        <xdr:cNvSpPr/>
      </xdr:nvSpPr>
      <xdr:spPr>
        <a:xfrm>
          <a:off x="2887133" y="389464"/>
          <a:ext cx="2963334" cy="711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accent6">
                  <a:lumMod val="75000"/>
                </a:schemeClr>
              </a:solidFill>
              <a:latin typeface="Calibri"/>
              <a:cs typeface="Calibri"/>
            </a:rPr>
            <a:t>    </a:t>
          </a:r>
          <a:fld id="{8D1D1448-0E74-44D1-9229-DE629D0F60A1}" type="TxLink">
            <a:rPr lang="en-US" sz="1600" b="1" i="0" u="none" strike="noStrike">
              <a:solidFill>
                <a:schemeClr val="accent6">
                  <a:lumMod val="75000"/>
                </a:schemeClr>
              </a:solidFill>
              <a:latin typeface="Calibri"/>
              <a:cs typeface="Calibri"/>
            </a:rPr>
            <a:t> PHP 1,054,656 </a:t>
          </a:fld>
          <a:endParaRPr lang="en-US" sz="3200" b="1">
            <a:solidFill>
              <a:schemeClr val="accent6">
                <a:lumMod val="75000"/>
              </a:schemeClr>
            </a:solidFill>
          </a:endParaRPr>
        </a:p>
      </xdr:txBody>
    </xdr:sp>
    <xdr:clientData/>
  </xdr:twoCellAnchor>
  <xdr:twoCellAnchor editAs="oneCell">
    <xdr:from>
      <xdr:col>5</xdr:col>
      <xdr:colOff>220134</xdr:colOff>
      <xdr:row>2</xdr:row>
      <xdr:rowOff>59268</xdr:rowOff>
    </xdr:from>
    <xdr:to>
      <xdr:col>6</xdr:col>
      <xdr:colOff>194734</xdr:colOff>
      <xdr:row>5</xdr:row>
      <xdr:rowOff>84668</xdr:rowOff>
    </xdr:to>
    <xdr:pic>
      <xdr:nvPicPr>
        <xdr:cNvPr id="47" name="Graphic 46" descr="Money with solid fill">
          <a:extLst>
            <a:ext uri="{FF2B5EF4-FFF2-40B4-BE49-F238E27FC236}">
              <a16:creationId xmlns:a16="http://schemas.microsoft.com/office/drawing/2014/main" id="{214FF769-5D0B-4E32-8048-1E2FDD55B8A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68134" y="431801"/>
          <a:ext cx="584200" cy="584200"/>
        </a:xfrm>
        <a:prstGeom prst="rect">
          <a:avLst/>
        </a:prstGeom>
      </xdr:spPr>
    </xdr:pic>
    <xdr:clientData/>
  </xdr:twoCellAnchor>
  <xdr:twoCellAnchor>
    <xdr:from>
      <xdr:col>6</xdr:col>
      <xdr:colOff>414870</xdr:colOff>
      <xdr:row>3</xdr:row>
      <xdr:rowOff>120007</xdr:rowOff>
    </xdr:from>
    <xdr:to>
      <xdr:col>8</xdr:col>
      <xdr:colOff>194733</xdr:colOff>
      <xdr:row>5</xdr:row>
      <xdr:rowOff>86141</xdr:rowOff>
    </xdr:to>
    <xdr:sp macro="" textlink="">
      <xdr:nvSpPr>
        <xdr:cNvPr id="48" name="TextBox 47">
          <a:extLst>
            <a:ext uri="{FF2B5EF4-FFF2-40B4-BE49-F238E27FC236}">
              <a16:creationId xmlns:a16="http://schemas.microsoft.com/office/drawing/2014/main" id="{DAB4A54D-A0D6-4B91-85E5-C1F5E0A22A45}"/>
            </a:ext>
          </a:extLst>
        </xdr:cNvPr>
        <xdr:cNvSpPr txBox="1"/>
      </xdr:nvSpPr>
      <xdr:spPr>
        <a:xfrm>
          <a:off x="4072470" y="678807"/>
          <a:ext cx="999063"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latin typeface="+mn-lt"/>
            </a:rPr>
            <a:t>Total Sales</a:t>
          </a:r>
        </a:p>
      </xdr:txBody>
    </xdr:sp>
    <xdr:clientData/>
  </xdr:twoCellAnchor>
  <xdr:twoCellAnchor>
    <xdr:from>
      <xdr:col>14</xdr:col>
      <xdr:colOff>601133</xdr:colOff>
      <xdr:row>6</xdr:row>
      <xdr:rowOff>50800</xdr:rowOff>
    </xdr:from>
    <xdr:to>
      <xdr:col>25</xdr:col>
      <xdr:colOff>50799</xdr:colOff>
      <xdr:row>16</xdr:row>
      <xdr:rowOff>160866</xdr:rowOff>
    </xdr:to>
    <xdr:sp macro="" textlink="">
      <xdr:nvSpPr>
        <xdr:cNvPr id="55" name="Rectangle: Rounded Corners 54">
          <a:extLst>
            <a:ext uri="{FF2B5EF4-FFF2-40B4-BE49-F238E27FC236}">
              <a16:creationId xmlns:a16="http://schemas.microsoft.com/office/drawing/2014/main" id="{0181E207-C97F-4F43-9F41-1072D8B0D9A9}"/>
            </a:ext>
          </a:extLst>
        </xdr:cNvPr>
        <xdr:cNvSpPr/>
      </xdr:nvSpPr>
      <xdr:spPr>
        <a:xfrm>
          <a:off x="9135533" y="1168400"/>
          <a:ext cx="6155266" cy="197273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6">
                  <a:lumMod val="75000"/>
                </a:schemeClr>
              </a:solidFill>
            </a:rPr>
            <a:t>Total Sales</a:t>
          </a:r>
          <a:r>
            <a:rPr lang="en-US" sz="1400" b="1" baseline="0">
              <a:solidFill>
                <a:schemeClr val="accent6">
                  <a:lumMod val="75000"/>
                </a:schemeClr>
              </a:solidFill>
            </a:rPr>
            <a:t> by Brand</a:t>
          </a:r>
          <a:endParaRPr lang="en-US" sz="1400" b="1">
            <a:solidFill>
              <a:schemeClr val="accent6">
                <a:lumMod val="75000"/>
              </a:schemeClr>
            </a:solidFill>
          </a:endParaRPr>
        </a:p>
      </xdr:txBody>
    </xdr:sp>
    <xdr:clientData/>
  </xdr:twoCellAnchor>
  <xdr:twoCellAnchor>
    <xdr:from>
      <xdr:col>15</xdr:col>
      <xdr:colOff>304800</xdr:colOff>
      <xdr:row>8</xdr:row>
      <xdr:rowOff>122766</xdr:rowOff>
    </xdr:from>
    <xdr:to>
      <xdr:col>25</xdr:col>
      <xdr:colOff>25400</xdr:colOff>
      <xdr:row>16</xdr:row>
      <xdr:rowOff>126999</xdr:rowOff>
    </xdr:to>
    <xdr:graphicFrame macro="">
      <xdr:nvGraphicFramePr>
        <xdr:cNvPr id="17" name="Chart 16">
          <a:extLst>
            <a:ext uri="{FF2B5EF4-FFF2-40B4-BE49-F238E27FC236}">
              <a16:creationId xmlns:a16="http://schemas.microsoft.com/office/drawing/2014/main" id="{23E0D9FB-3CEB-4AAE-A741-CBE313C3F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533400</xdr:colOff>
      <xdr:row>2</xdr:row>
      <xdr:rowOff>16931</xdr:rowOff>
    </xdr:from>
    <xdr:to>
      <xdr:col>14</xdr:col>
      <xdr:colOff>448734</xdr:colOff>
      <xdr:row>5</xdr:row>
      <xdr:rowOff>169331</xdr:rowOff>
    </xdr:to>
    <xdr:sp macro="" textlink="'Pivot Tables'!$C$4">
      <xdr:nvSpPr>
        <xdr:cNvPr id="59" name="Rectangle: Rounded Corners 58">
          <a:extLst>
            <a:ext uri="{FF2B5EF4-FFF2-40B4-BE49-F238E27FC236}">
              <a16:creationId xmlns:a16="http://schemas.microsoft.com/office/drawing/2014/main" id="{8206E69F-CF26-412A-B476-D9A4C662C38B}"/>
            </a:ext>
          </a:extLst>
        </xdr:cNvPr>
        <xdr:cNvSpPr/>
      </xdr:nvSpPr>
      <xdr:spPr>
        <a:xfrm>
          <a:off x="6019800" y="389464"/>
          <a:ext cx="2963334" cy="711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724C3AB-2C41-4DF2-B9D2-A20FB2507662}" type="TxLink">
            <a:rPr lang="en-US" sz="1600" b="1" i="0" u="none" strike="noStrike">
              <a:solidFill>
                <a:schemeClr val="accent6">
                  <a:lumMod val="75000"/>
                </a:schemeClr>
              </a:solidFill>
              <a:latin typeface="Calibri"/>
              <a:cs typeface="Calibri"/>
            </a:rPr>
            <a:pPr algn="ctr"/>
            <a:t> 1,020 </a:t>
          </a:fld>
          <a:endParaRPr lang="en-US" sz="3200" b="1">
            <a:solidFill>
              <a:schemeClr val="accent6">
                <a:lumMod val="75000"/>
              </a:schemeClr>
            </a:solidFill>
          </a:endParaRPr>
        </a:p>
      </xdr:txBody>
    </xdr:sp>
    <xdr:clientData/>
  </xdr:twoCellAnchor>
  <xdr:twoCellAnchor>
    <xdr:from>
      <xdr:col>15</xdr:col>
      <xdr:colOff>8467</xdr:colOff>
      <xdr:row>2</xdr:row>
      <xdr:rowOff>16931</xdr:rowOff>
    </xdr:from>
    <xdr:to>
      <xdr:col>19</xdr:col>
      <xdr:colOff>533401</xdr:colOff>
      <xdr:row>5</xdr:row>
      <xdr:rowOff>169331</xdr:rowOff>
    </xdr:to>
    <xdr:sp macro="" textlink="'Pivot Tables'!$C$5">
      <xdr:nvSpPr>
        <xdr:cNvPr id="60" name="Rectangle: Rounded Corners 59">
          <a:extLst>
            <a:ext uri="{FF2B5EF4-FFF2-40B4-BE49-F238E27FC236}">
              <a16:creationId xmlns:a16="http://schemas.microsoft.com/office/drawing/2014/main" id="{675F7EFD-94FD-4075-B032-BFE29B232A4D}"/>
            </a:ext>
          </a:extLst>
        </xdr:cNvPr>
        <xdr:cNvSpPr/>
      </xdr:nvSpPr>
      <xdr:spPr>
        <a:xfrm>
          <a:off x="9152467" y="389464"/>
          <a:ext cx="2963334" cy="711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solidFill>
                <a:schemeClr val="accent6">
                  <a:lumMod val="75000"/>
                </a:schemeClr>
              </a:solidFill>
              <a:latin typeface="Calibri"/>
              <a:cs typeface="Calibri"/>
            </a:rPr>
            <a:t>    </a:t>
          </a:r>
          <a:fld id="{4D72B03A-6160-4EB0-B7F7-EDE890AF30D2}" type="TxLink">
            <a:rPr lang="en-US" sz="1600" b="1" i="0" u="none" strike="noStrike">
              <a:solidFill>
                <a:schemeClr val="accent6">
                  <a:lumMod val="75000"/>
                </a:schemeClr>
              </a:solidFill>
              <a:latin typeface="Calibri"/>
              <a:cs typeface="Calibri"/>
            </a:rPr>
            <a:pPr algn="ctr"/>
            <a:t>50</a:t>
          </a:fld>
          <a:endParaRPr lang="en-US" sz="3200" b="1">
            <a:solidFill>
              <a:schemeClr val="accent6">
                <a:lumMod val="75000"/>
              </a:schemeClr>
            </a:solidFill>
          </a:endParaRPr>
        </a:p>
      </xdr:txBody>
    </xdr:sp>
    <xdr:clientData/>
  </xdr:twoCellAnchor>
  <xdr:twoCellAnchor>
    <xdr:from>
      <xdr:col>20</xdr:col>
      <xdr:colOff>93133</xdr:colOff>
      <xdr:row>2</xdr:row>
      <xdr:rowOff>16931</xdr:rowOff>
    </xdr:from>
    <xdr:to>
      <xdr:col>25</xdr:col>
      <xdr:colOff>8467</xdr:colOff>
      <xdr:row>5</xdr:row>
      <xdr:rowOff>169331</xdr:rowOff>
    </xdr:to>
    <xdr:sp macro="" textlink="'Pivot Tables'!$C$6">
      <xdr:nvSpPr>
        <xdr:cNvPr id="61" name="Rectangle: Rounded Corners 60">
          <a:extLst>
            <a:ext uri="{FF2B5EF4-FFF2-40B4-BE49-F238E27FC236}">
              <a16:creationId xmlns:a16="http://schemas.microsoft.com/office/drawing/2014/main" id="{8A472482-0556-4775-8E12-B77C55D0AA09}"/>
            </a:ext>
          </a:extLst>
        </xdr:cNvPr>
        <xdr:cNvSpPr/>
      </xdr:nvSpPr>
      <xdr:spPr>
        <a:xfrm>
          <a:off x="12285133" y="389464"/>
          <a:ext cx="2963334" cy="711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EAED138-67F6-44AA-BAC3-33A8A9CB4D79}" type="TxLink">
            <a:rPr lang="en-US" sz="1600" b="1" i="0" u="none" strike="noStrike">
              <a:solidFill>
                <a:schemeClr val="accent6">
                  <a:lumMod val="75000"/>
                </a:schemeClr>
              </a:solidFill>
              <a:latin typeface="Calibri"/>
              <a:cs typeface="Calibri"/>
            </a:rPr>
            <a:pPr algn="ctr"/>
            <a:t> 487 </a:t>
          </a:fld>
          <a:endParaRPr lang="en-US" sz="3200" b="1">
            <a:solidFill>
              <a:schemeClr val="accent6">
                <a:lumMod val="75000"/>
              </a:schemeClr>
            </a:solidFill>
          </a:endParaRPr>
        </a:p>
      </xdr:txBody>
    </xdr:sp>
    <xdr:clientData/>
  </xdr:twoCellAnchor>
  <xdr:twoCellAnchor editAs="oneCell">
    <xdr:from>
      <xdr:col>20</xdr:col>
      <xdr:colOff>304799</xdr:colOff>
      <xdr:row>2</xdr:row>
      <xdr:rowOff>101599</xdr:rowOff>
    </xdr:from>
    <xdr:to>
      <xdr:col>21</xdr:col>
      <xdr:colOff>247932</xdr:colOff>
      <xdr:row>5</xdr:row>
      <xdr:rowOff>95532</xdr:rowOff>
    </xdr:to>
    <xdr:pic>
      <xdr:nvPicPr>
        <xdr:cNvPr id="62" name="Graphic 61" descr="Users with solid fill">
          <a:extLst>
            <a:ext uri="{FF2B5EF4-FFF2-40B4-BE49-F238E27FC236}">
              <a16:creationId xmlns:a16="http://schemas.microsoft.com/office/drawing/2014/main" id="{FF5B80C5-D068-40DE-9DB1-CD2EFF5921A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496799" y="474132"/>
          <a:ext cx="552733" cy="552733"/>
        </a:xfrm>
        <a:prstGeom prst="rect">
          <a:avLst/>
        </a:prstGeom>
      </xdr:spPr>
    </xdr:pic>
    <xdr:clientData/>
  </xdr:twoCellAnchor>
  <xdr:twoCellAnchor>
    <xdr:from>
      <xdr:col>21</xdr:col>
      <xdr:colOff>287872</xdr:colOff>
      <xdr:row>3</xdr:row>
      <xdr:rowOff>145409</xdr:rowOff>
    </xdr:from>
    <xdr:to>
      <xdr:col>24</xdr:col>
      <xdr:colOff>211667</xdr:colOff>
      <xdr:row>5</xdr:row>
      <xdr:rowOff>101602</xdr:rowOff>
    </xdr:to>
    <xdr:sp macro="" textlink="">
      <xdr:nvSpPr>
        <xdr:cNvPr id="63" name="TextBox 62">
          <a:extLst>
            <a:ext uri="{FF2B5EF4-FFF2-40B4-BE49-F238E27FC236}">
              <a16:creationId xmlns:a16="http://schemas.microsoft.com/office/drawing/2014/main" id="{11897AD3-A479-4102-8F49-49DEF1928257}"/>
            </a:ext>
          </a:extLst>
        </xdr:cNvPr>
        <xdr:cNvSpPr txBox="1"/>
      </xdr:nvSpPr>
      <xdr:spPr>
        <a:xfrm>
          <a:off x="13089472" y="704209"/>
          <a:ext cx="1752595" cy="328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latin typeface="+mn-lt"/>
            </a:rPr>
            <a:t>Total of Customers</a:t>
          </a:r>
        </a:p>
      </xdr:txBody>
    </xdr:sp>
    <xdr:clientData/>
  </xdr:twoCellAnchor>
  <xdr:twoCellAnchor>
    <xdr:from>
      <xdr:col>11</xdr:col>
      <xdr:colOff>42337</xdr:colOff>
      <xdr:row>3</xdr:row>
      <xdr:rowOff>128473</xdr:rowOff>
    </xdr:from>
    <xdr:to>
      <xdr:col>14</xdr:col>
      <xdr:colOff>93133</xdr:colOff>
      <xdr:row>5</xdr:row>
      <xdr:rowOff>94607</xdr:rowOff>
    </xdr:to>
    <xdr:sp macro="" textlink="">
      <xdr:nvSpPr>
        <xdr:cNvPr id="64" name="TextBox 63">
          <a:extLst>
            <a:ext uri="{FF2B5EF4-FFF2-40B4-BE49-F238E27FC236}">
              <a16:creationId xmlns:a16="http://schemas.microsoft.com/office/drawing/2014/main" id="{9F1B9572-9B58-4E26-8C88-B63D91067CF3}"/>
            </a:ext>
          </a:extLst>
        </xdr:cNvPr>
        <xdr:cNvSpPr txBox="1"/>
      </xdr:nvSpPr>
      <xdr:spPr>
        <a:xfrm>
          <a:off x="6747937" y="687273"/>
          <a:ext cx="1879596"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latin typeface="+mn-lt"/>
            </a:rPr>
            <a:t>Total of Products</a:t>
          </a:r>
          <a:r>
            <a:rPr lang="en-US" sz="1400" b="1" baseline="0">
              <a:solidFill>
                <a:schemeClr val="accent6">
                  <a:lumMod val="50000"/>
                </a:schemeClr>
              </a:solidFill>
              <a:latin typeface="+mn-lt"/>
            </a:rPr>
            <a:t> Sold</a:t>
          </a:r>
          <a:r>
            <a:rPr lang="en-US" sz="1400" b="1">
              <a:solidFill>
                <a:schemeClr val="accent6">
                  <a:lumMod val="50000"/>
                </a:schemeClr>
              </a:solidFill>
              <a:latin typeface="+mn-lt"/>
            </a:rPr>
            <a:t> </a:t>
          </a:r>
        </a:p>
      </xdr:txBody>
    </xdr:sp>
    <xdr:clientData/>
  </xdr:twoCellAnchor>
  <xdr:twoCellAnchor>
    <xdr:from>
      <xdr:col>16</xdr:col>
      <xdr:colOff>364070</xdr:colOff>
      <xdr:row>3</xdr:row>
      <xdr:rowOff>136940</xdr:rowOff>
    </xdr:from>
    <xdr:to>
      <xdr:col>19</xdr:col>
      <xdr:colOff>152400</xdr:colOff>
      <xdr:row>5</xdr:row>
      <xdr:rowOff>103074</xdr:rowOff>
    </xdr:to>
    <xdr:sp macro="" textlink="">
      <xdr:nvSpPr>
        <xdr:cNvPr id="65" name="TextBox 64">
          <a:extLst>
            <a:ext uri="{FF2B5EF4-FFF2-40B4-BE49-F238E27FC236}">
              <a16:creationId xmlns:a16="http://schemas.microsoft.com/office/drawing/2014/main" id="{8BC84045-6469-46C7-B8FE-99A5CF46AB1D}"/>
            </a:ext>
          </a:extLst>
        </xdr:cNvPr>
        <xdr:cNvSpPr txBox="1"/>
      </xdr:nvSpPr>
      <xdr:spPr>
        <a:xfrm>
          <a:off x="10117670" y="695740"/>
          <a:ext cx="1617130"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6">
                  <a:lumMod val="50000"/>
                </a:schemeClr>
              </a:solidFill>
              <a:latin typeface="+mn-lt"/>
            </a:rPr>
            <a:t>Total of</a:t>
          </a:r>
          <a:r>
            <a:rPr lang="en-US" sz="1400" b="1" baseline="0">
              <a:solidFill>
                <a:schemeClr val="accent6">
                  <a:lumMod val="50000"/>
                </a:schemeClr>
              </a:solidFill>
              <a:latin typeface="+mn-lt"/>
            </a:rPr>
            <a:t> </a:t>
          </a:r>
          <a:r>
            <a:rPr lang="en-US" sz="1400" b="1">
              <a:solidFill>
                <a:schemeClr val="accent6">
                  <a:lumMod val="50000"/>
                </a:schemeClr>
              </a:solidFill>
              <a:latin typeface="+mn-lt"/>
            </a:rPr>
            <a:t>Products</a:t>
          </a:r>
        </a:p>
      </xdr:txBody>
    </xdr:sp>
    <xdr:clientData/>
  </xdr:twoCellAnchor>
  <xdr:twoCellAnchor editAs="oneCell">
    <xdr:from>
      <xdr:col>15</xdr:col>
      <xdr:colOff>364067</xdr:colOff>
      <xdr:row>2</xdr:row>
      <xdr:rowOff>84668</xdr:rowOff>
    </xdr:from>
    <xdr:to>
      <xdr:col>16</xdr:col>
      <xdr:colOff>313266</xdr:colOff>
      <xdr:row>5</xdr:row>
      <xdr:rowOff>84667</xdr:rowOff>
    </xdr:to>
    <xdr:pic>
      <xdr:nvPicPr>
        <xdr:cNvPr id="67" name="Graphic 66" descr="Checklist with solid fill">
          <a:extLst>
            <a:ext uri="{FF2B5EF4-FFF2-40B4-BE49-F238E27FC236}">
              <a16:creationId xmlns:a16="http://schemas.microsoft.com/office/drawing/2014/main" id="{39DD3EC4-C3FA-7F77-B2CA-88E0307542E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508067" y="457201"/>
          <a:ext cx="558799" cy="558799"/>
        </a:xfrm>
        <a:prstGeom prst="rect">
          <a:avLst/>
        </a:prstGeom>
      </xdr:spPr>
    </xdr:pic>
    <xdr:clientData/>
  </xdr:twoCellAnchor>
  <xdr:twoCellAnchor editAs="oneCell">
    <xdr:from>
      <xdr:col>10</xdr:col>
      <xdr:colOff>65334</xdr:colOff>
      <xdr:row>2</xdr:row>
      <xdr:rowOff>39934</xdr:rowOff>
    </xdr:from>
    <xdr:to>
      <xdr:col>11</xdr:col>
      <xdr:colOff>42334</xdr:colOff>
      <xdr:row>5</xdr:row>
      <xdr:rowOff>67734</xdr:rowOff>
    </xdr:to>
    <xdr:pic>
      <xdr:nvPicPr>
        <xdr:cNvPr id="69" name="Graphic 68" descr="Clipboard with solid fill">
          <a:extLst>
            <a:ext uri="{FF2B5EF4-FFF2-40B4-BE49-F238E27FC236}">
              <a16:creationId xmlns:a16="http://schemas.microsoft.com/office/drawing/2014/main" id="{736B807A-9678-4779-C7C1-42AFA5792B4C}"/>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6161334" y="412467"/>
          <a:ext cx="586600" cy="586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358140</xdr:colOff>
      <xdr:row>9</xdr:row>
      <xdr:rowOff>167640</xdr:rowOff>
    </xdr:from>
    <xdr:to>
      <xdr:col>11</xdr:col>
      <xdr:colOff>53340</xdr:colOff>
      <xdr:row>24</xdr:row>
      <xdr:rowOff>167640</xdr:rowOff>
    </xdr:to>
    <xdr:graphicFrame macro="">
      <xdr:nvGraphicFramePr>
        <xdr:cNvPr id="2" name="Chart 1">
          <a:extLst>
            <a:ext uri="{FF2B5EF4-FFF2-40B4-BE49-F238E27FC236}">
              <a16:creationId xmlns:a16="http://schemas.microsoft.com/office/drawing/2014/main" id="{7C6CF019-119E-9390-4035-A62CFCD4F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297180</xdr:colOff>
      <xdr:row>30</xdr:row>
      <xdr:rowOff>167640</xdr:rowOff>
    </xdr:from>
    <xdr:to>
      <xdr:col>10</xdr:col>
      <xdr:colOff>601980</xdr:colOff>
      <xdr:row>45</xdr:row>
      <xdr:rowOff>167640</xdr:rowOff>
    </xdr:to>
    <xdr:graphicFrame macro="">
      <xdr:nvGraphicFramePr>
        <xdr:cNvPr id="3" name="Chart 2">
          <a:extLst>
            <a:ext uri="{FF2B5EF4-FFF2-40B4-BE49-F238E27FC236}">
              <a16:creationId xmlns:a16="http://schemas.microsoft.com/office/drawing/2014/main" id="{0B57F9BF-80C0-C88B-6634-C74EB601D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xdr:colOff>
      <xdr:row>52</xdr:row>
      <xdr:rowOff>175260</xdr:rowOff>
    </xdr:from>
    <xdr:to>
      <xdr:col>10</xdr:col>
      <xdr:colOff>426720</xdr:colOff>
      <xdr:row>67</xdr:row>
      <xdr:rowOff>175260</xdr:rowOff>
    </xdr:to>
    <xdr:graphicFrame macro="">
      <xdr:nvGraphicFramePr>
        <xdr:cNvPr id="4" name="Chart 3">
          <a:extLst>
            <a:ext uri="{FF2B5EF4-FFF2-40B4-BE49-F238E27FC236}">
              <a16:creationId xmlns:a16="http://schemas.microsoft.com/office/drawing/2014/main" id="{F658E013-671F-283C-0214-A16F3A73F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396240</xdr:colOff>
      <xdr:row>73</xdr:row>
      <xdr:rowOff>137160</xdr:rowOff>
    </xdr:from>
    <xdr:to>
      <xdr:col>11</xdr:col>
      <xdr:colOff>91440</xdr:colOff>
      <xdr:row>88</xdr:row>
      <xdr:rowOff>137160</xdr:rowOff>
    </xdr:to>
    <xdr:graphicFrame macro="">
      <xdr:nvGraphicFramePr>
        <xdr:cNvPr id="5" name="Chart 4">
          <a:extLst>
            <a:ext uri="{FF2B5EF4-FFF2-40B4-BE49-F238E27FC236}">
              <a16:creationId xmlns:a16="http://schemas.microsoft.com/office/drawing/2014/main" id="{5447441C-0599-259F-CAA3-370943A1A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335280</xdr:colOff>
      <xdr:row>92</xdr:row>
      <xdr:rowOff>140970</xdr:rowOff>
    </xdr:from>
    <xdr:to>
      <xdr:col>11</xdr:col>
      <xdr:colOff>30480</xdr:colOff>
      <xdr:row>107</xdr:row>
      <xdr:rowOff>140970</xdr:rowOff>
    </xdr:to>
    <xdr:graphicFrame macro="">
      <xdr:nvGraphicFramePr>
        <xdr:cNvPr id="6" name="Chart 5">
          <a:extLst>
            <a:ext uri="{FF2B5EF4-FFF2-40B4-BE49-F238E27FC236}">
              <a16:creationId xmlns:a16="http://schemas.microsoft.com/office/drawing/2014/main" id="{7DFB4E23-CCF6-A35D-4E46-249AAD034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0</xdr:col>
      <xdr:colOff>2712720</xdr:colOff>
      <xdr:row>158</xdr:row>
      <xdr:rowOff>160020</xdr:rowOff>
    </xdr:to>
    <xdr:sp macro="" textlink="">
      <xdr:nvSpPr>
        <xdr:cNvPr id="7" name="Rectangle 6">
          <a:extLst>
            <a:ext uri="{FF2B5EF4-FFF2-40B4-BE49-F238E27FC236}">
              <a16:creationId xmlns:a16="http://schemas.microsoft.com/office/drawing/2014/main" id="{B08B5F54-F004-3A43-67E5-827A1F726FDF}"/>
            </a:ext>
          </a:extLst>
        </xdr:cNvPr>
        <xdr:cNvSpPr/>
      </xdr:nvSpPr>
      <xdr:spPr>
        <a:xfrm>
          <a:off x="0" y="0"/>
          <a:ext cx="2712720" cy="29055060"/>
        </a:xfrm>
        <a:prstGeom prst="rect">
          <a:avLst/>
        </a:prstGeom>
        <a:solidFill>
          <a:srgbClr val="D8F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598189</xdr:colOff>
      <xdr:row>5</xdr:row>
      <xdr:rowOff>37372</xdr:rowOff>
    </xdr:from>
    <xdr:to>
      <xdr:col>0</xdr:col>
      <xdr:colOff>1952857</xdr:colOff>
      <xdr:row>7</xdr:row>
      <xdr:rowOff>10279</xdr:rowOff>
    </xdr:to>
    <xdr:sp macro="" textlink="">
      <xdr:nvSpPr>
        <xdr:cNvPr id="8" name="TextBox 7">
          <a:hlinkClick xmlns:r="http://schemas.openxmlformats.org/officeDocument/2006/relationships" r:id="rId6"/>
          <a:extLst>
            <a:ext uri="{FF2B5EF4-FFF2-40B4-BE49-F238E27FC236}">
              <a16:creationId xmlns:a16="http://schemas.microsoft.com/office/drawing/2014/main" id="{4373C7B8-7315-403D-BCE5-DA804D69F0C3}"/>
            </a:ext>
          </a:extLst>
        </xdr:cNvPr>
        <xdr:cNvSpPr txBox="1"/>
      </xdr:nvSpPr>
      <xdr:spPr>
        <a:xfrm>
          <a:off x="598189" y="951772"/>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latin typeface="+mn-lt"/>
            </a:rPr>
            <a:t>Raw Data</a:t>
          </a:r>
        </a:p>
      </xdr:txBody>
    </xdr:sp>
    <xdr:clientData/>
  </xdr:twoCellAnchor>
  <xdr:twoCellAnchor editAs="oneCell">
    <xdr:from>
      <xdr:col>0</xdr:col>
      <xdr:colOff>333321</xdr:colOff>
      <xdr:row>5</xdr:row>
      <xdr:rowOff>91669</xdr:rowOff>
    </xdr:from>
    <xdr:to>
      <xdr:col>0</xdr:col>
      <xdr:colOff>561921</xdr:colOff>
      <xdr:row>6</xdr:row>
      <xdr:rowOff>137389</xdr:rowOff>
    </xdr:to>
    <xdr:pic>
      <xdr:nvPicPr>
        <xdr:cNvPr id="10" name="Graphic 9" descr="Database with solid fill">
          <a:hlinkClick xmlns:r="http://schemas.openxmlformats.org/officeDocument/2006/relationships" r:id="rId6"/>
          <a:extLst>
            <a:ext uri="{FF2B5EF4-FFF2-40B4-BE49-F238E27FC236}">
              <a16:creationId xmlns:a16="http://schemas.microsoft.com/office/drawing/2014/main" id="{8F1016B2-03B2-457F-AED8-120EE003FD8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33321" y="1006069"/>
          <a:ext cx="228600" cy="228600"/>
        </a:xfrm>
        <a:prstGeom prst="rect">
          <a:avLst/>
        </a:prstGeom>
      </xdr:spPr>
    </xdr:pic>
    <xdr:clientData/>
  </xdr:twoCellAnchor>
  <xdr:twoCellAnchor>
    <xdr:from>
      <xdr:col>0</xdr:col>
      <xdr:colOff>137160</xdr:colOff>
      <xdr:row>7</xdr:row>
      <xdr:rowOff>0</xdr:rowOff>
    </xdr:from>
    <xdr:to>
      <xdr:col>0</xdr:col>
      <xdr:colOff>2438400</xdr:colOff>
      <xdr:row>9</xdr:row>
      <xdr:rowOff>83710</xdr:rowOff>
    </xdr:to>
    <xdr:sp macro="" textlink="">
      <xdr:nvSpPr>
        <xdr:cNvPr id="12" name="Rectangle: Rounded Corners 11">
          <a:extLst>
            <a:ext uri="{FF2B5EF4-FFF2-40B4-BE49-F238E27FC236}">
              <a16:creationId xmlns:a16="http://schemas.microsoft.com/office/drawing/2014/main" id="{E6C7DD25-D0C0-481D-B15D-FCE7CEC65FAD}"/>
            </a:ext>
          </a:extLst>
        </xdr:cNvPr>
        <xdr:cNvSpPr/>
      </xdr:nvSpPr>
      <xdr:spPr>
        <a:xfrm>
          <a:off x="137160" y="1280160"/>
          <a:ext cx="2301240" cy="449470"/>
        </a:xfrm>
        <a:prstGeom prst="roundRect">
          <a:avLst/>
        </a:prstGeom>
        <a:gradFill flip="none" rotWithShape="1">
          <a:gsLst>
            <a:gs pos="73000">
              <a:srgbClr val="ABC1BF"/>
            </a:gs>
            <a:gs pos="49000">
              <a:srgbClr val="8EAC91"/>
            </a:gs>
            <a:gs pos="0">
              <a:schemeClr val="accent6">
                <a:lumMod val="75000"/>
              </a:schemeClr>
            </a:gs>
            <a:gs pos="100000">
              <a:srgbClr val="D8F3DC"/>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296334</xdr:colOff>
      <xdr:row>2</xdr:row>
      <xdr:rowOff>161644</xdr:rowOff>
    </xdr:from>
    <xdr:to>
      <xdr:col>0</xdr:col>
      <xdr:colOff>1964268</xdr:colOff>
      <xdr:row>4</xdr:row>
      <xdr:rowOff>105147</xdr:rowOff>
    </xdr:to>
    <xdr:sp macro="" textlink="">
      <xdr:nvSpPr>
        <xdr:cNvPr id="13" name="Rectangle: Rounded Corners 12">
          <a:hlinkClick xmlns:r="http://schemas.openxmlformats.org/officeDocument/2006/relationships" r:id="rId9"/>
          <a:extLst>
            <a:ext uri="{FF2B5EF4-FFF2-40B4-BE49-F238E27FC236}">
              <a16:creationId xmlns:a16="http://schemas.microsoft.com/office/drawing/2014/main" id="{9BBEDF1B-1020-46D3-B913-C65E5C3B7A83}"/>
            </a:ext>
          </a:extLst>
        </xdr:cNvPr>
        <xdr:cNvSpPr/>
      </xdr:nvSpPr>
      <xdr:spPr>
        <a:xfrm>
          <a:off x="296334" y="527404"/>
          <a:ext cx="1667934" cy="3092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6">
                  <a:lumMod val="75000"/>
                </a:schemeClr>
              </a:solidFill>
            </a:rPr>
            <a:t>      </a:t>
          </a:r>
          <a:r>
            <a:rPr lang="en-US" sz="1600" b="1">
              <a:solidFill>
                <a:schemeClr val="accent6">
                  <a:lumMod val="75000"/>
                </a:schemeClr>
              </a:solidFill>
            </a:rPr>
            <a:t>Dashboard</a:t>
          </a:r>
          <a:endParaRPr lang="en-US" sz="1800" b="1">
            <a:solidFill>
              <a:schemeClr val="accent6">
                <a:lumMod val="75000"/>
              </a:schemeClr>
            </a:solidFill>
          </a:endParaRPr>
        </a:p>
      </xdr:txBody>
    </xdr:sp>
    <xdr:clientData/>
  </xdr:twoCellAnchor>
  <xdr:twoCellAnchor editAs="oneCell">
    <xdr:from>
      <xdr:col>0</xdr:col>
      <xdr:colOff>342900</xdr:colOff>
      <xdr:row>3</xdr:row>
      <xdr:rowOff>129540</xdr:rowOff>
    </xdr:from>
    <xdr:to>
      <xdr:col>0</xdr:col>
      <xdr:colOff>571500</xdr:colOff>
      <xdr:row>4</xdr:row>
      <xdr:rowOff>110388</xdr:rowOff>
    </xdr:to>
    <xdr:pic>
      <xdr:nvPicPr>
        <xdr:cNvPr id="14" name="Graphic 13" descr="Bar chart with solid fill">
          <a:hlinkClick xmlns:r="http://schemas.openxmlformats.org/officeDocument/2006/relationships" r:id="rId9"/>
          <a:extLst>
            <a:ext uri="{FF2B5EF4-FFF2-40B4-BE49-F238E27FC236}">
              <a16:creationId xmlns:a16="http://schemas.microsoft.com/office/drawing/2014/main" id="{94F360D1-B208-48FC-AEA4-B4BD741A84A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2900" y="678180"/>
          <a:ext cx="228600" cy="163728"/>
        </a:xfrm>
        <a:prstGeom prst="rect">
          <a:avLst/>
        </a:prstGeom>
      </xdr:spPr>
    </xdr:pic>
    <xdr:clientData/>
  </xdr:twoCellAnchor>
  <xdr:twoCellAnchor>
    <xdr:from>
      <xdr:col>0</xdr:col>
      <xdr:colOff>591417</xdr:colOff>
      <xdr:row>7</xdr:row>
      <xdr:rowOff>39243</xdr:rowOff>
    </xdr:from>
    <xdr:to>
      <xdr:col>0</xdr:col>
      <xdr:colOff>1946085</xdr:colOff>
      <xdr:row>9</xdr:row>
      <xdr:rowOff>12150</xdr:rowOff>
    </xdr:to>
    <xdr:sp macro="" textlink="">
      <xdr:nvSpPr>
        <xdr:cNvPr id="9" name="TextBox 8">
          <a:hlinkClick xmlns:r="http://schemas.openxmlformats.org/officeDocument/2006/relationships" r:id="rId12"/>
          <a:extLst>
            <a:ext uri="{FF2B5EF4-FFF2-40B4-BE49-F238E27FC236}">
              <a16:creationId xmlns:a16="http://schemas.microsoft.com/office/drawing/2014/main" id="{42A4F79F-5DBC-4EC5-8A3D-5E1E408A7916}"/>
            </a:ext>
          </a:extLst>
        </xdr:cNvPr>
        <xdr:cNvSpPr txBox="1"/>
      </xdr:nvSpPr>
      <xdr:spPr>
        <a:xfrm>
          <a:off x="591417" y="1319403"/>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mn-lt"/>
            </a:rPr>
            <a:t>Pivot Tables</a:t>
          </a:r>
        </a:p>
      </xdr:txBody>
    </xdr:sp>
    <xdr:clientData/>
  </xdr:twoCellAnchor>
  <xdr:twoCellAnchor editAs="oneCell">
    <xdr:from>
      <xdr:col>0</xdr:col>
      <xdr:colOff>357028</xdr:colOff>
      <xdr:row>7</xdr:row>
      <xdr:rowOff>102632</xdr:rowOff>
    </xdr:from>
    <xdr:to>
      <xdr:col>0</xdr:col>
      <xdr:colOff>585628</xdr:colOff>
      <xdr:row>8</xdr:row>
      <xdr:rowOff>148353</xdr:rowOff>
    </xdr:to>
    <xdr:pic>
      <xdr:nvPicPr>
        <xdr:cNvPr id="11" name="Graphic 10" descr="Mathematics with solid fill">
          <a:hlinkClick xmlns:r="http://schemas.openxmlformats.org/officeDocument/2006/relationships" r:id="rId12"/>
          <a:extLst>
            <a:ext uri="{FF2B5EF4-FFF2-40B4-BE49-F238E27FC236}">
              <a16:creationId xmlns:a16="http://schemas.microsoft.com/office/drawing/2014/main" id="{541B346C-DFD6-405A-9A6A-B31CB8B3F8E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357028" y="1382792"/>
          <a:ext cx="228600" cy="2286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2598420</xdr:colOff>
      <xdr:row>1021</xdr:row>
      <xdr:rowOff>13854</xdr:rowOff>
    </xdr:to>
    <xdr:sp macro="" textlink="">
      <xdr:nvSpPr>
        <xdr:cNvPr id="2" name="Rectangle 1">
          <a:extLst>
            <a:ext uri="{FF2B5EF4-FFF2-40B4-BE49-F238E27FC236}">
              <a16:creationId xmlns:a16="http://schemas.microsoft.com/office/drawing/2014/main" id="{A84572EE-03CD-4319-B58D-D9B4B735AABB}"/>
            </a:ext>
          </a:extLst>
        </xdr:cNvPr>
        <xdr:cNvSpPr/>
      </xdr:nvSpPr>
      <xdr:spPr>
        <a:xfrm>
          <a:off x="0" y="0"/>
          <a:ext cx="2598420" cy="183905236"/>
        </a:xfrm>
        <a:prstGeom prst="rect">
          <a:avLst/>
        </a:prstGeom>
        <a:solidFill>
          <a:srgbClr val="D8F3D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183543</xdr:colOff>
      <xdr:row>4</xdr:row>
      <xdr:rowOff>152399</xdr:rowOff>
    </xdr:from>
    <xdr:to>
      <xdr:col>0</xdr:col>
      <xdr:colOff>2484783</xdr:colOff>
      <xdr:row>7</xdr:row>
      <xdr:rowOff>50579</xdr:rowOff>
    </xdr:to>
    <xdr:sp macro="" textlink="">
      <xdr:nvSpPr>
        <xdr:cNvPr id="5" name="Rectangle: Rounded Corners 4">
          <a:extLst>
            <a:ext uri="{FF2B5EF4-FFF2-40B4-BE49-F238E27FC236}">
              <a16:creationId xmlns:a16="http://schemas.microsoft.com/office/drawing/2014/main" id="{01BD0227-BC15-4CC2-8B46-EDBC6B0CBC29}"/>
            </a:ext>
          </a:extLst>
        </xdr:cNvPr>
        <xdr:cNvSpPr/>
      </xdr:nvSpPr>
      <xdr:spPr>
        <a:xfrm>
          <a:off x="183543" y="894521"/>
          <a:ext cx="2301240" cy="454771"/>
        </a:xfrm>
        <a:prstGeom prst="roundRect">
          <a:avLst/>
        </a:prstGeom>
        <a:gradFill flip="none" rotWithShape="1">
          <a:gsLst>
            <a:gs pos="73000">
              <a:srgbClr val="ABC1BF"/>
            </a:gs>
            <a:gs pos="49000">
              <a:srgbClr val="8EAC91"/>
            </a:gs>
            <a:gs pos="0">
              <a:schemeClr val="accent6">
                <a:lumMod val="75000"/>
              </a:schemeClr>
            </a:gs>
            <a:gs pos="100000">
              <a:srgbClr val="D8F3DC"/>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296334</xdr:colOff>
      <xdr:row>2</xdr:row>
      <xdr:rowOff>161644</xdr:rowOff>
    </xdr:from>
    <xdr:to>
      <xdr:col>0</xdr:col>
      <xdr:colOff>1964268</xdr:colOff>
      <xdr:row>4</xdr:row>
      <xdr:rowOff>105147</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62ACF3B0-AC2F-4445-AB26-5521334DF3D1}"/>
            </a:ext>
          </a:extLst>
        </xdr:cNvPr>
        <xdr:cNvSpPr/>
      </xdr:nvSpPr>
      <xdr:spPr>
        <a:xfrm>
          <a:off x="296334" y="527404"/>
          <a:ext cx="1667934" cy="3092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6">
                  <a:lumMod val="75000"/>
                </a:schemeClr>
              </a:solidFill>
            </a:rPr>
            <a:t>      </a:t>
          </a:r>
          <a:r>
            <a:rPr lang="en-US" sz="1600" b="1">
              <a:solidFill>
                <a:schemeClr val="accent6">
                  <a:lumMod val="75000"/>
                </a:schemeClr>
              </a:solidFill>
            </a:rPr>
            <a:t>Dashboard</a:t>
          </a:r>
          <a:endParaRPr lang="en-US" sz="1800" b="1">
            <a:solidFill>
              <a:schemeClr val="accent6">
                <a:lumMod val="75000"/>
              </a:schemeClr>
            </a:solidFill>
          </a:endParaRPr>
        </a:p>
      </xdr:txBody>
    </xdr:sp>
    <xdr:clientData/>
  </xdr:twoCellAnchor>
  <xdr:twoCellAnchor editAs="oneCell">
    <xdr:from>
      <xdr:col>0</xdr:col>
      <xdr:colOff>342900</xdr:colOff>
      <xdr:row>3</xdr:row>
      <xdr:rowOff>129540</xdr:rowOff>
    </xdr:from>
    <xdr:to>
      <xdr:col>0</xdr:col>
      <xdr:colOff>571500</xdr:colOff>
      <xdr:row>4</xdr:row>
      <xdr:rowOff>110388</xdr:rowOff>
    </xdr:to>
    <xdr:pic>
      <xdr:nvPicPr>
        <xdr:cNvPr id="7" name="Graphic 6" descr="Bar chart with solid fill">
          <a:hlinkClick xmlns:r="http://schemas.openxmlformats.org/officeDocument/2006/relationships" r:id="rId1"/>
          <a:extLst>
            <a:ext uri="{FF2B5EF4-FFF2-40B4-BE49-F238E27FC236}">
              <a16:creationId xmlns:a16="http://schemas.microsoft.com/office/drawing/2014/main" id="{A41E8A46-6F9A-49B3-8FA3-6200544A30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42900" y="678180"/>
          <a:ext cx="228600" cy="163728"/>
        </a:xfrm>
        <a:prstGeom prst="rect">
          <a:avLst/>
        </a:prstGeom>
      </xdr:spPr>
    </xdr:pic>
    <xdr:clientData/>
  </xdr:twoCellAnchor>
  <xdr:twoCellAnchor>
    <xdr:from>
      <xdr:col>0</xdr:col>
      <xdr:colOff>591417</xdr:colOff>
      <xdr:row>7</xdr:row>
      <xdr:rowOff>39243</xdr:rowOff>
    </xdr:from>
    <xdr:to>
      <xdr:col>0</xdr:col>
      <xdr:colOff>1946085</xdr:colOff>
      <xdr:row>9</xdr:row>
      <xdr:rowOff>12150</xdr:rowOff>
    </xdr:to>
    <xdr:sp macro="" textlink="">
      <xdr:nvSpPr>
        <xdr:cNvPr id="8" name="TextBox 7">
          <a:hlinkClick xmlns:r="http://schemas.openxmlformats.org/officeDocument/2006/relationships" r:id="rId4"/>
          <a:extLst>
            <a:ext uri="{FF2B5EF4-FFF2-40B4-BE49-F238E27FC236}">
              <a16:creationId xmlns:a16="http://schemas.microsoft.com/office/drawing/2014/main" id="{8DBA3CC9-2B7C-4884-BBC5-8384BB76D39E}"/>
            </a:ext>
          </a:extLst>
        </xdr:cNvPr>
        <xdr:cNvSpPr txBox="1"/>
      </xdr:nvSpPr>
      <xdr:spPr>
        <a:xfrm>
          <a:off x="591417" y="1319403"/>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6">
                  <a:lumMod val="75000"/>
                </a:schemeClr>
              </a:solidFill>
              <a:latin typeface="+mn-lt"/>
            </a:rPr>
            <a:t>Pivot Tables</a:t>
          </a:r>
        </a:p>
      </xdr:txBody>
    </xdr:sp>
    <xdr:clientData/>
  </xdr:twoCellAnchor>
  <xdr:twoCellAnchor editAs="oneCell">
    <xdr:from>
      <xdr:col>0</xdr:col>
      <xdr:colOff>357028</xdr:colOff>
      <xdr:row>7</xdr:row>
      <xdr:rowOff>102632</xdr:rowOff>
    </xdr:from>
    <xdr:to>
      <xdr:col>0</xdr:col>
      <xdr:colOff>585628</xdr:colOff>
      <xdr:row>8</xdr:row>
      <xdr:rowOff>148353</xdr:rowOff>
    </xdr:to>
    <xdr:pic>
      <xdr:nvPicPr>
        <xdr:cNvPr id="9" name="Graphic 8" descr="Mathematics with solid fill">
          <a:hlinkClick xmlns:r="http://schemas.openxmlformats.org/officeDocument/2006/relationships" r:id="rId4"/>
          <a:extLst>
            <a:ext uri="{FF2B5EF4-FFF2-40B4-BE49-F238E27FC236}">
              <a16:creationId xmlns:a16="http://schemas.microsoft.com/office/drawing/2014/main" id="{0F1A0DFC-3D00-42F7-9178-D5F09949A2E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7028" y="1382792"/>
          <a:ext cx="228600" cy="228601"/>
        </a:xfrm>
        <a:prstGeom prst="rect">
          <a:avLst/>
        </a:prstGeom>
      </xdr:spPr>
    </xdr:pic>
    <xdr:clientData/>
  </xdr:twoCellAnchor>
  <xdr:twoCellAnchor>
    <xdr:from>
      <xdr:col>0</xdr:col>
      <xdr:colOff>598189</xdr:colOff>
      <xdr:row>5</xdr:row>
      <xdr:rowOff>37372</xdr:rowOff>
    </xdr:from>
    <xdr:to>
      <xdr:col>0</xdr:col>
      <xdr:colOff>1952857</xdr:colOff>
      <xdr:row>7</xdr:row>
      <xdr:rowOff>10279</xdr:rowOff>
    </xdr:to>
    <xdr:sp macro="" textlink="">
      <xdr:nvSpPr>
        <xdr:cNvPr id="3" name="TextBox 2">
          <a:hlinkClick xmlns:r="http://schemas.openxmlformats.org/officeDocument/2006/relationships" r:id="rId7"/>
          <a:extLst>
            <a:ext uri="{FF2B5EF4-FFF2-40B4-BE49-F238E27FC236}">
              <a16:creationId xmlns:a16="http://schemas.microsoft.com/office/drawing/2014/main" id="{E166D8D2-ECE8-4903-9995-12ABF9625AA7}"/>
            </a:ext>
          </a:extLst>
        </xdr:cNvPr>
        <xdr:cNvSpPr txBox="1"/>
      </xdr:nvSpPr>
      <xdr:spPr>
        <a:xfrm>
          <a:off x="598189" y="951772"/>
          <a:ext cx="1354668"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latin typeface="+mn-lt"/>
            </a:rPr>
            <a:t>Raw Data</a:t>
          </a:r>
        </a:p>
      </xdr:txBody>
    </xdr:sp>
    <xdr:clientData/>
  </xdr:twoCellAnchor>
  <xdr:twoCellAnchor editAs="oneCell">
    <xdr:from>
      <xdr:col>0</xdr:col>
      <xdr:colOff>333321</xdr:colOff>
      <xdr:row>5</xdr:row>
      <xdr:rowOff>91669</xdr:rowOff>
    </xdr:from>
    <xdr:to>
      <xdr:col>0</xdr:col>
      <xdr:colOff>561921</xdr:colOff>
      <xdr:row>6</xdr:row>
      <xdr:rowOff>137389</xdr:rowOff>
    </xdr:to>
    <xdr:pic>
      <xdr:nvPicPr>
        <xdr:cNvPr id="4" name="Graphic 3" descr="Database with solid fill">
          <a:hlinkClick xmlns:r="http://schemas.openxmlformats.org/officeDocument/2006/relationships" r:id="rId7"/>
          <a:extLst>
            <a:ext uri="{FF2B5EF4-FFF2-40B4-BE49-F238E27FC236}">
              <a16:creationId xmlns:a16="http://schemas.microsoft.com/office/drawing/2014/main" id="{637EC607-7B5E-40E5-96A6-31815FD8594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33321" y="1006069"/>
          <a:ext cx="228600" cy="228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inne" refreshedDate="45370.501582060184" createdVersion="8" refreshedVersion="8" minRefreshableVersion="3" recordCount="1020" xr:uid="{B6C6DD23-E324-459D-AA1A-F5927B6FD5E9}">
  <cacheSource type="worksheet">
    <worksheetSource name="Orders_Table"/>
  </cacheSource>
  <cacheFields count="15">
    <cacheField name="Order ID" numFmtId="0">
      <sharedItems/>
    </cacheField>
    <cacheField name="Customer ID" numFmtId="0">
      <sharedItems/>
    </cacheField>
    <cacheField name="Customer Name" numFmtId="0">
      <sharedItems count="286">
        <s v="Farrah Cruz"/>
        <s v="Oprah Santos"/>
        <s v="Heidi Fernando"/>
        <s v="Theodore Perez"/>
        <s v="Dominic Bernardo"/>
        <s v="Valentine Cruz"/>
        <s v="Delilah Sotto"/>
        <s v="Jared Pugh"/>
        <s v="Samson Balatbat"/>
        <s v="Edward Murphy"/>
        <s v="Sacha Burgess"/>
        <s v="Ori Bell"/>
        <s v="Rosalyn Armstrong"/>
        <s v="Piper Avery"/>
        <s v="Meghan Padila"/>
        <s v="Priscilla Eaton"/>
        <s v="Harper Santos"/>
        <s v="George Talley"/>
        <s v="Daphne Lane"/>
        <s v="Marvin Jacobs"/>
        <s v="Bruno Reid"/>
        <s v="Clarke Moody"/>
        <s v="Farrah Paner"/>
        <s v="Joseph Madden"/>
        <s v="Lenore Santos"/>
        <s v="Dylan Morin"/>
        <s v="Colt Frazier"/>
        <s v="Iona Burke"/>
        <s v="Eaton Baird"/>
        <s v="Maya Manalng"/>
        <s v="Jocelyn Lowe"/>
        <s v="Illiana Rasmussen"/>
        <s v="Darius Bradley"/>
        <s v="Idola Parker"/>
        <s v="Barry Lloyd"/>
        <s v="Sacha Pope"/>
        <s v="Tatum Kerr"/>
        <s v="Janna Blackwell"/>
        <s v="Brennan Fitzpatrick"/>
        <s v="Jacqueline Sears"/>
        <s v="Nell Beasley"/>
        <s v="Phyllis Ellis"/>
        <s v="Illana Johnson"/>
        <s v="Kirsten Cox"/>
        <s v="Cailin Gilliam"/>
        <s v="Jordan Hunt"/>
        <s v="Glenna Sheppard"/>
        <s v="Aileen Jefferson"/>
        <s v="Geraldine Vincent"/>
        <s v="Kylie Riley"/>
        <s v="Sharon Jacobson"/>
        <s v="Duncan Pierce"/>
        <s v="Garth Moore"/>
        <s v="Kaye Ewing"/>
        <s v="Patrick Rocha"/>
        <s v="Cassandra Le"/>
        <s v="Alec Calderon"/>
        <s v="Hop Mendoza"/>
        <s v="Brittany Patrick"/>
        <s v="Ariel Ramsey"/>
        <s v="Yuli Fitzpatrick"/>
        <s v="Hayden Winters"/>
        <s v="Dennis Brewer"/>
        <s v="Camden Mcguire"/>
        <s v="Catherine Britt"/>
        <s v="Talon Pierce"/>
        <s v="Jescie Norman"/>
        <s v="Emi Kennedy"/>
        <s v="Wynter Harper"/>
        <s v="Derek Petty"/>
        <s v="Madeson Bolton"/>
        <s v="Charde Clarke"/>
        <s v="Buckminster Bruce"/>
        <s v="Chantale Gallegos"/>
        <s v="Bert Burke"/>
        <s v="Quail Watts"/>
        <s v="Victor Wagner"/>
        <s v="Elaine Barry"/>
        <s v="Connor Wade"/>
        <s v="Kyle Flores"/>
        <s v="Deirdre Luna"/>
        <s v="Kevyn Hyde"/>
        <s v="Judith Shaw"/>
        <s v="Lester Meyers"/>
        <s v="Lana Zimmerman"/>
        <s v="Arsenio Lowe"/>
        <s v="Gay Lawrence"/>
        <s v="Samuel Hays"/>
        <s v="Nehru Oliver"/>
        <s v="Omar Bernard"/>
        <s v="Vaughan Nicholson"/>
        <s v="Sybill Willis"/>
        <s v="Rafael Bernard"/>
        <s v="Solomon Ashley"/>
        <s v="Reagan Petty"/>
        <s v="Roary Vincent"/>
        <s v="Rhea Mccall"/>
        <s v="Peter Gay"/>
        <s v="Hyatt Parks"/>
        <s v="Raymond Nelson"/>
        <s v="Vivian Freeman"/>
        <s v="Arsenio Avila"/>
        <s v="Kirby Campbell"/>
        <s v="Gregory Kramer"/>
        <s v="India Bauer"/>
        <s v="Kathleen Flynn"/>
        <s v="Clarke Montoya"/>
        <s v="Xenos Rosa"/>
        <s v="Eagan Floyd"/>
        <s v="Vladimir Rhodes"/>
        <s v="Zephania Chen"/>
        <s v="Solomon Mcdowell"/>
        <s v="Linus Mccray"/>
        <s v="Conan Barrett"/>
        <s v="Amber Phillips"/>
        <s v="Kai Mendoza"/>
        <s v="Alan Mclaughlin"/>
        <s v="Irma Callahan"/>
        <s v="Robert Salazar"/>
        <s v="Kimberley Ochoa"/>
        <s v="Chandler Snyder"/>
        <s v="Idola Perry"/>
        <s v="Germane Mckee"/>
        <s v="Leonard Campos"/>
        <s v="Arsenio Rowe"/>
        <s v="Kiayada Reed"/>
        <s v="Connor Henson"/>
        <s v="Basia Bailey"/>
        <s v="Lance Terry"/>
        <s v="Wade Callahan"/>
        <s v="Tanek Oliver"/>
        <s v="Kane Figueroa"/>
        <s v="Bernard Perkins"/>
        <s v="Brianna Leon"/>
        <s v="Emma Lewis"/>
        <s v="Kyla Davenport"/>
        <s v="Orli Garner"/>
        <s v="Wayne Brady"/>
        <s v="Kevyn Lawrence"/>
        <s v="Philip Marks"/>
        <s v="Maxwell Gardner"/>
        <s v="Zenaida Mcfadden"/>
        <s v="Kim Bailey"/>
        <s v="Madeline Blackwell"/>
        <s v="Gary Blankenship"/>
        <s v="Vladimir Hampton"/>
        <s v="Gregory Cline"/>
        <s v="Oliver Crane"/>
        <s v="Melanie Hobbs"/>
        <s v="Aidan Santana"/>
        <s v="Rosalyn Erickson"/>
        <s v="Mariam Jordan"/>
        <s v="Donovan Frye"/>
        <s v="Hector Reed"/>
        <s v="Gil Flynn"/>
        <s v="Zena Bauer"/>
        <s v="Jana Battle"/>
        <s v="Kameko Paul"/>
        <s v="Freya Wilkins"/>
        <s v="Marcia Nielsen"/>
        <s v="Rajah Cooley"/>
        <s v="Selma Ortiz"/>
        <s v="Hu Dillon"/>
        <s v="Baker Noble"/>
        <s v="Kelsie Key"/>
        <s v="Madison Franklin"/>
        <s v="Uta Christian"/>
        <s v="Ivor Glenn"/>
        <s v="Mona Reed"/>
        <s v="Adara Duran"/>
        <s v="Kuame Gill"/>
        <s v="Lucian Guzman"/>
        <s v="Kimberley Finch"/>
        <s v="Patience Barber"/>
        <s v="Jamalia Watts"/>
        <s v="Giacomo Whitehead"/>
        <s v="Stewart Rollins"/>
        <s v="Naomi Dodson"/>
        <s v="Norman Guerra"/>
        <s v="Flynn Flores"/>
        <s v="Kenyon Justice"/>
        <s v="Arthur Wood"/>
        <s v="Kelly West"/>
        <s v="Beau Rios"/>
        <s v="Joseph Huber"/>
        <s v="Stewart Armstrong"/>
        <s v="Stewart Ellison"/>
        <s v="Beatrice Cervantes"/>
        <s v="Ursula Gross"/>
        <s v="Lila Bolton"/>
        <s v="Quinlan Steele"/>
        <s v="Barry Cameron"/>
        <s v="Jorden Durham"/>
        <s v="Elaine Harrell"/>
        <s v="Darius Combs"/>
        <s v="Marshall Burton"/>
        <s v="Ivy Garza"/>
        <s v="Kirk Rios"/>
        <s v="Leah Ellison"/>
        <s v="Alice Blackwell"/>
        <s v="TaShya Young"/>
        <s v="Marsden Good"/>
        <s v="Owen Burris"/>
        <s v="Ann Doyle"/>
        <s v="Logan Bryan"/>
        <s v="Cadman Abbott"/>
        <s v="Chantale Delaney"/>
        <s v="Pamela Bernard"/>
        <s v="Gabriel Mejia"/>
        <s v="Vladimir Alvarado"/>
        <s v="Rhona Gonzalez"/>
        <s v="Price Clay"/>
        <s v="Cherokee Good"/>
        <s v="Eric Boyd"/>
        <s v="Edward Schneider"/>
        <s v="Ciaran Callahan"/>
        <s v="Willa Peters"/>
        <s v="Porter Summers"/>
        <s v="Indira Christian"/>
        <s v="Damon Ferguson"/>
        <s v="Cynthia Curry"/>
        <s v="Channing Kidd"/>
        <s v="Maggy Berger"/>
        <s v="Barrett Keller"/>
        <s v="Sandra Griffin"/>
        <s v="Conan Day"/>
        <s v="Ulric Haynes"/>
        <s v="Skyler Acosta"/>
        <s v="Galvin Cain"/>
        <s v="Zelda Harris"/>
        <s v="Lev Wooten"/>
        <s v="Tad Ramsey"/>
        <s v="Kelsey Caldwell"/>
        <s v="Clare Walton"/>
        <s v="Orla Buckner"/>
        <s v="Chester Chandler"/>
        <s v="Zena Cameron"/>
        <s v="Bernard Chavez"/>
        <s v="Hilary Reilly"/>
        <s v="Josiah Shepherd"/>
        <s v="Colton Chambers"/>
        <s v="Brandon Bell"/>
        <s v="Burton Freeman"/>
        <s v="Gavin Merritt"/>
        <s v="Chandler Hendricks"/>
        <s v="Kyla Estes"/>
        <s v="Alea Stokes"/>
        <s v="Len Webb"/>
        <s v="Kaseem Donaldson"/>
        <s v="Armand Blevins"/>
        <s v="Colton Chandler"/>
        <s v="Wing Brooks"/>
        <s v="Kellie Holder"/>
        <s v="Laura Stark"/>
        <s v="Yvette Frederick"/>
        <s v="Mia Pope"/>
        <s v="Adara Holcomb"/>
        <s v="Mari Sparks"/>
        <s v="Nero Craig"/>
        <s v="Yoshio Jennings"/>
        <s v="Chaney Townsend"/>
        <s v="Gage Humphrey"/>
        <s v="Cruz Willis"/>
        <s v="Wang Maddox"/>
        <s v="Lareina Parsons"/>
        <s v="Keelie Bradley"/>
        <s v="Blythe Calderon"/>
        <s v="Shad Hogan"/>
        <s v="Sandra Robbins"/>
        <s v="Wanda Herman"/>
        <s v="Barrett Rose"/>
        <s v="Destiny Vargas"/>
        <s v="Ryder Hess"/>
        <s v="Miranda Lester"/>
        <s v="Kane Carroll"/>
        <s v="Kieran Morrison"/>
        <s v="Aladdin Adkins"/>
        <s v="Ivory Allen"/>
        <s v="Germaine Abad"/>
        <s v="Kristen Yang"/>
        <s v="Amanda Figueroa"/>
        <s v="Craig Roberts"/>
        <s v="Karly Benjamin"/>
        <s v="Ferris Wilson"/>
        <s v="Nigel Mullen"/>
        <s v="Melyssa Bautista"/>
      </sharedItems>
    </cacheField>
    <cacheField name="Shipping Address" numFmtId="0">
      <sharedItems/>
    </cacheField>
    <cacheField name="Product ID" numFmtId="0">
      <sharedItems/>
    </cacheField>
    <cacheField name="Product Name" numFmtId="0">
      <sharedItems count="50">
        <s v="Olay Luminous Whip Face Moisturizer"/>
        <s v="Cetaphil Gentle Skin Cleanser"/>
        <s v="Innisfree Jeju Volcanic Pore Cleansing Foam"/>
        <s v="CeraVe Hydrating Facial Cleanser"/>
        <s v="The Ordinary Azelaic Acid Suspension 10%"/>
        <s v="CeraVe Renewing SA Cleanser"/>
        <s v="CeraVe Ultra-Light Moisturizing Lotion SPF 30"/>
        <s v="COSRX Low pH Good Morning Gel Cleanser"/>
        <s v="Neutrogena Oil-Free Acne Wash"/>
        <s v="Neutrogena Hydro Boost Hydrating Cleansing Gel"/>
        <s v="Belo Essentials AcnePro Pimple-Fighting Bar"/>
        <s v="Belo Essentials Whitening Face Wash"/>
        <s v="Celeteque Acne Solutions Acne Cleansing Gel"/>
        <s v="Celeteque Brightening Facial Wash"/>
        <s v="Olay Regenerist Whip Face Moisturizer"/>
        <s v="Olay Complete All Day Moisturizer with SPF"/>
        <s v="Olay Total Effects 7-in-1 Anti-Aging Moisturize"/>
        <s v="Olay Retinol24 Night Serum"/>
        <s v="The Ordinary Niacinamide 10% + Zinc 1%"/>
        <s v="The Ordinary Hyaluronic Acid 2% + B5"/>
        <s v="The Ordinary AHA 30% + BHA 2% Peeling Solution"/>
        <s v="The Ordinary Glycolic Acid 7% Toning Solution"/>
        <s v="COSRX BHA Blackhead Power Liquid"/>
        <s v="COSRX AHA/BHA Clarifying Treatment Toner"/>
        <s v="COSRX Hyaluronic Acid Hydra Power Essence"/>
        <s v="COSRX Centella Water Alcohol-Free Toner"/>
        <s v="Innisfree Bija Cica Gel"/>
        <s v="Innisfree Green Tea Seed Serum"/>
        <s v="Innisfree Jeju Orchid Enriched Cream"/>
        <s v="Nature Republic Provence Calendula Aqua Sun Gel"/>
        <s v="Nature Republic Hawaiian Fresh Clear Toner"/>
        <s v="Nature Republic Snail Solution Ampoule"/>
        <s v="Nature Republic Aloe Vera Soothing Gel"/>
        <s v="Nature Republic Super Aqua Max Watery Essence"/>
        <s v="Belo Essentials Moisturizing Whitening Face Cream with SPF 30 PA++"/>
        <s v="Belo Essentials AcnePro Treatment Toner"/>
        <s v="Belo Essentials Pore Minimizing Whitening Face Toner"/>
        <s v="Celeteque Hydration Facial Moisturizer"/>
        <s v="Celeteque Brightening Facial Toner"/>
        <s v="Celeteque Hydration Alcohol-Free Toner"/>
        <s v="CeraVe AM Facial Moisturizing Lotion with Sunscreen (SPF 30)"/>
        <s v="Cetaphil Daily Facial Cleanser"/>
        <s v="Cetaphil Daily Hydrating Lotion"/>
        <s v="Cetaphil Daily Facial Moisturizer with SPF 15"/>
        <s v="Neutrogena Ultra Sheer Dry-Touch Sunscreen"/>
        <s v="Neutrogena Rapid Wrinkle Repair Retinol Serum"/>
        <s v="Neutrogena Hydro Boost Water Gel"/>
        <s v="CeraVe Skin Renewing Vitamin C Serum"/>
        <s v="Cetaphil Moisturizing Cream"/>
        <s v="Innisfree Intensive Hydrating Serum with Green Tea Seed"/>
      </sharedItems>
    </cacheField>
    <cacheField name="Brand" numFmtId="0">
      <sharedItems count="10">
        <s v="Olay"/>
        <s v="Cetaphil"/>
        <s v="Innisfree"/>
        <s v="CeraVe"/>
        <s v="The Ordinary"/>
        <s v="COSRX"/>
        <s v="Neutrogena"/>
        <s v="Belo Essentials"/>
        <s v="Celeteque"/>
        <s v="Nature Republic"/>
      </sharedItems>
    </cacheField>
    <cacheField name="Category" numFmtId="0">
      <sharedItems count="5">
        <s v="Moisturizer"/>
        <s v="Cleanser"/>
        <s v="Serum"/>
        <s v="Sunscreen"/>
        <s v="Toner"/>
      </sharedItems>
    </cacheField>
    <cacheField name="Product Price" numFmtId="164">
      <sharedItems containsSemiMixedTypes="0" containsString="0" containsNumber="1" containsInteger="1" minValue="89" maxValue="1891"/>
    </cacheField>
    <cacheField name="Quantity" numFmtId="164">
      <sharedItems containsSemiMixedTypes="0" containsString="0" containsNumber="1" containsInteger="1" minValue="1" maxValue="3"/>
    </cacheField>
    <cacheField name="Total Sales" numFmtId="164">
      <sharedItems containsSemiMixedTypes="0" containsString="0" containsNumber="1" containsInteger="1" minValue="89" maxValue="5070"/>
    </cacheField>
    <cacheField name="Order Date" numFmtId="14">
      <sharedItems containsSemiMixedTypes="0" containsNonDate="0" containsDate="1" containsString="0" minDate="2023-01-02T00:00:00" maxDate="2024-01-01T00:00:00" count="234">
        <d v="2023-01-02T00:00:00"/>
        <d v="2023-01-03T00:00:00"/>
        <d v="2023-01-04T00:00:00"/>
        <d v="2023-01-06T00:00:00"/>
        <d v="2023-01-08T00:00:00"/>
        <d v="2023-01-10T00:00:00"/>
        <d v="2023-01-12T00:00:00"/>
        <d v="2023-01-13T00:00:00"/>
        <d v="2023-01-15T00:00:00"/>
        <d v="2023-01-16T00:00:00"/>
        <d v="2023-01-17T00:00:00"/>
        <d v="2023-01-18T00:00:00"/>
        <d v="2023-01-20T00:00:00"/>
        <d v="2023-01-21T00:00:00"/>
        <d v="2023-01-22T00:00:00"/>
        <d v="2023-01-23T00:00:00"/>
        <d v="2023-01-24T00:00:00"/>
        <d v="2023-01-25T00:00:00"/>
        <d v="2023-01-26T00:00:00"/>
        <d v="2023-01-27T00:00:00"/>
        <d v="2023-01-28T00:00:00"/>
        <d v="2023-01-29T00:00:00"/>
        <d v="2023-01-30T00:00:00"/>
        <d v="2023-01-31T00:00:00"/>
        <d v="2023-02-02T00:00:00"/>
        <d v="2023-02-03T00:00:00"/>
        <d v="2023-02-04T00:00:00"/>
        <d v="2023-02-06T00:00:00"/>
        <d v="2023-02-07T00:00:00"/>
        <d v="2023-02-08T00:00:00"/>
        <d v="2023-02-10T00:00:00"/>
        <d v="2023-02-12T00:00:00"/>
        <d v="2023-02-13T00:00:00"/>
        <d v="2023-02-15T00:00:00"/>
        <d v="2023-02-16T00:00:00"/>
        <d v="2023-02-17T00:00:00"/>
        <d v="2023-02-18T00:00:00"/>
        <d v="2023-02-19T00:00:00"/>
        <d v="2023-02-20T00:00:00"/>
        <d v="2023-02-21T00:00:00"/>
        <d v="2023-02-22T00:00:00"/>
        <d v="2023-02-23T00:00:00"/>
        <d v="2023-02-24T00:00:00"/>
        <d v="2023-02-26T00:00:00"/>
        <d v="2023-02-27T00:00:00"/>
        <d v="2023-02-28T00:00:00"/>
        <d v="2023-03-02T00:00:00"/>
        <d v="2023-03-03T00:00:00"/>
        <d v="2023-03-04T00:00:00"/>
        <d v="2023-03-06T00:00:00"/>
        <d v="2023-03-07T00:00:00"/>
        <d v="2023-03-10T00:00:00"/>
        <d v="2023-03-13T00:00:00"/>
        <d v="2023-03-17T00:00:00"/>
        <d v="2023-03-18T00:00:00"/>
        <d v="2023-03-19T00:00:00"/>
        <d v="2023-03-20T00:00:00"/>
        <d v="2023-03-21T00:00:00"/>
        <d v="2023-03-23T00:00:00"/>
        <d v="2023-03-24T00:00:00"/>
        <d v="2023-03-26T00:00:00"/>
        <d v="2023-03-29T00:00:00"/>
        <d v="2023-03-30T00:00:00"/>
        <d v="2023-03-31T00:00:00"/>
        <d v="2023-04-01T00:00:00"/>
        <d v="2023-04-02T00:00:00"/>
        <d v="2023-04-04T00:00:00"/>
        <d v="2023-04-06T00:00:00"/>
        <d v="2023-04-07T00:00:00"/>
        <d v="2023-04-08T00:00:00"/>
        <d v="2023-04-14T00:00:00"/>
        <d v="2023-04-18T00:00:00"/>
        <d v="2023-04-19T00:00:00"/>
        <d v="2023-04-20T00:00:00"/>
        <d v="2023-04-21T00:00:00"/>
        <d v="2023-04-22T00:00:00"/>
        <d v="2023-04-29T00:00:00"/>
        <d v="2023-05-02T00:00:00"/>
        <d v="2023-05-05T00:00:00"/>
        <d v="2023-05-10T00:00:00"/>
        <d v="2023-05-15T00:00:00"/>
        <d v="2023-05-16T00:00:00"/>
        <d v="2023-05-20T00:00:00"/>
        <d v="2023-05-24T00:00:00"/>
        <d v="2023-05-25T00:00:00"/>
        <d v="2023-05-27T00:00:00"/>
        <d v="2023-05-28T00:00:00"/>
        <d v="2023-05-3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6T00:00:00"/>
        <d v="2023-06-27T00:00:00"/>
        <d v="2023-06-28T00:00:00"/>
        <d v="2023-06-29T00:00:00"/>
        <d v="2023-06-30T00:00:00"/>
        <d v="2023-07-02T00:00:00"/>
        <d v="2023-07-04T00:00:00"/>
        <d v="2023-07-05T00:00:00"/>
        <d v="2023-07-07T00:00:00"/>
        <d v="2023-07-08T00:00:00"/>
        <d v="2023-07-10T00:00:00"/>
        <d v="2023-07-13T00:00:00"/>
        <d v="2023-07-17T00:00:00"/>
        <d v="2023-07-23T00:00:00"/>
        <d v="2023-07-27T00:00:00"/>
        <d v="2023-07-28T00:00:00"/>
        <d v="2023-07-29T00:00:00"/>
        <d v="2023-07-30T00:00:00"/>
        <d v="2023-07-31T00:00:00"/>
        <d v="2023-08-01T00:00:00"/>
        <d v="2023-08-02T00:00:00"/>
        <d v="2023-08-04T00:00:00"/>
        <d v="2023-08-05T00:00:00"/>
        <d v="2023-08-06T00:00:00"/>
        <d v="2023-08-08T00:00:00"/>
        <d v="2023-08-10T00:00:00"/>
        <d v="2023-08-11T00:00:00"/>
        <d v="2023-08-12T00:00:00"/>
        <d v="2023-08-13T00:00:00"/>
        <d v="2023-08-18T00:00:00"/>
        <d v="2023-08-23T00:00:00"/>
        <d v="2023-08-28T00:00:00"/>
        <d v="2023-08-29T00:00:00"/>
        <d v="2023-08-30T00:00:00"/>
        <d v="2023-08-31T00:00:00"/>
        <d v="2023-09-01T00:00:00"/>
        <d v="2023-09-02T00:00:00"/>
        <d v="2023-09-04T00:00:00"/>
        <d v="2023-09-05T00:00:00"/>
        <d v="2023-09-06T00:00:00"/>
        <d v="2023-09-09T00:00:00"/>
        <d v="2023-09-10T00:00:00"/>
        <d v="2023-09-11T00:00:00"/>
        <d v="2023-09-12T00:00:00"/>
        <d v="2023-09-13T00:00:00"/>
        <d v="2023-09-19T00:00:00"/>
        <d v="2023-09-23T00:00:00"/>
        <d v="2023-09-24T00:00:00"/>
        <d v="2023-09-25T00:00:00"/>
        <d v="2023-09-26T00:00:00"/>
        <d v="2023-09-27T00:00:00"/>
        <d v="2023-09-28T00:00:00"/>
        <d v="2023-09-29T00:00:00"/>
        <d v="2023-09-30T00:00:00"/>
        <d v="2023-10-01T00:00:00"/>
        <d v="2023-10-02T00:00:00"/>
        <d v="2023-10-04T00:00:00"/>
        <d v="2023-10-05T00:00:00"/>
        <d v="2023-10-06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30T00:00:00"/>
        <d v="2023-10-31T00:00:00"/>
        <d v="2023-11-01T00:00:00"/>
        <d v="2023-11-02T00:00:00"/>
        <d v="2023-11-04T00:00:00"/>
        <d v="2023-11-07T00:00:00"/>
        <d v="2023-11-09T00:00:00"/>
        <d v="2023-11-14T00:00:00"/>
        <d v="2023-11-15T00:00:00"/>
        <d v="2023-11-16T00:00:00"/>
        <d v="2023-11-19T00:00:00"/>
        <d v="2023-11-20T00:00:00"/>
        <d v="2023-11-21T00:00:00"/>
        <d v="2023-11-23T00:00:00"/>
        <d v="2023-11-24T00:00:00"/>
        <d v="2023-11-25T00:00:00"/>
        <d v="2023-11-26T00:00:00"/>
        <d v="2023-11-27T00:00:00"/>
        <d v="2023-11-28T00:00:00"/>
        <d v="2023-11-29T00:00:00"/>
        <d v="2023-11-30T00:00:00"/>
        <d v="2023-12-02T00:00:00"/>
        <d v="2023-12-06T00:00:00"/>
        <d v="2023-12-07T00:00:00"/>
        <d v="2023-12-08T00:00:00"/>
        <d v="2023-12-09T00:00:00"/>
        <d v="2023-12-10T00:00:00"/>
        <d v="2023-12-11T00:00:00"/>
        <d v="2023-12-12T00:00:00"/>
        <d v="2023-12-13T00:00:00"/>
        <d v="2023-12-14T00:00:00"/>
        <d v="2023-12-15T00:00:00"/>
        <d v="2023-12-16T00:00:00"/>
        <d v="2023-12-17T00:00:00"/>
        <d v="2023-12-18T00:00:00"/>
        <d v="2023-12-20T00:00:00"/>
        <d v="2023-12-21T00:00:00"/>
        <d v="2023-12-22T00:00:00"/>
        <d v="2023-12-23T00:00:00"/>
        <d v="2023-12-24T00:00:00"/>
        <d v="2023-12-25T00:00:00"/>
        <d v="2023-12-26T00:00:00"/>
        <d v="2023-12-28T00:00:00"/>
        <d v="2023-12-29T00:00:00"/>
        <d v="2023-12-30T00:00:00"/>
        <d v="2023-12-31T00:00:00"/>
      </sharedItems>
      <fieldGroup par="14"/>
    </cacheField>
    <cacheField name="Delivery Status" numFmtId="164">
      <sharedItems/>
    </cacheField>
    <cacheField name="Days (Order Date)" numFmtId="0" databaseField="0">
      <fieldGroup base="11">
        <rangePr groupBy="days" startDate="2023-01-02T00:00:00" endDate="2024-01-01T00:00:00"/>
        <groupItems count="368">
          <s v="&lt;1/2/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4"/>
        </groupItems>
      </fieldGroup>
    </cacheField>
    <cacheField name="Months (Order Date)" numFmtId="0" databaseField="0">
      <fieldGroup base="11">
        <rangePr groupBy="months" startDate="2023-01-02T00:00:00" endDate="2024-01-01T00:00:00"/>
        <groupItems count="14">
          <s v="&lt;1/2/2023"/>
          <s v="Jan"/>
          <s v="Feb"/>
          <s v="Mar"/>
          <s v="Apr"/>
          <s v="May"/>
          <s v="Jun"/>
          <s v="Jul"/>
          <s v="Aug"/>
          <s v="Sep"/>
          <s v="Oct"/>
          <s v="Nov"/>
          <s v="Dec"/>
          <s v="&gt;1/1/2024"/>
        </groupItems>
      </fieldGroup>
    </cacheField>
  </cacheFields>
  <extLst>
    <ext xmlns:x14="http://schemas.microsoft.com/office/spreadsheetml/2009/9/main" uri="{725AE2AE-9491-48be-B2B4-4EB974FC3084}">
      <x14:pivotCacheDefinition pivotCacheId="324307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0">
  <r>
    <s v="SKU12"/>
    <s v="CUS-778"/>
    <x v="0"/>
    <s v="Batangas City"/>
    <s v="OLAY-1"/>
    <x v="0"/>
    <x v="0"/>
    <x v="0"/>
    <n v="588"/>
    <n v="2"/>
    <n v="1176"/>
    <x v="0"/>
    <s v="Delivered"/>
  </r>
  <r>
    <s v="SKU12"/>
    <s v="CUS-778"/>
    <x v="0"/>
    <s v="Batangas City"/>
    <s v="CETA-1"/>
    <x v="1"/>
    <x v="1"/>
    <x v="1"/>
    <n v="1004"/>
    <n v="1"/>
    <n v="1004"/>
    <x v="0"/>
    <s v="Delivered"/>
  </r>
  <r>
    <s v="SKU14"/>
    <s v="CUS-774"/>
    <x v="1"/>
    <s v="Batangas City"/>
    <s v="INNI-1"/>
    <x v="2"/>
    <x v="2"/>
    <x v="1"/>
    <n v="329"/>
    <n v="1"/>
    <n v="329"/>
    <x v="1"/>
    <s v="Delivered"/>
  </r>
  <r>
    <s v="SKU14"/>
    <s v="CUS-774"/>
    <x v="1"/>
    <s v="Batangas City"/>
    <s v="CERA-1"/>
    <x v="3"/>
    <x v="3"/>
    <x v="1"/>
    <n v="1250"/>
    <n v="1"/>
    <n v="1250"/>
    <x v="1"/>
    <s v="Delivered"/>
  </r>
  <r>
    <s v="SKU14"/>
    <s v="CUS-774"/>
    <x v="1"/>
    <s v="Batangas City"/>
    <s v="THE -5"/>
    <x v="4"/>
    <x v="4"/>
    <x v="2"/>
    <n v="900"/>
    <n v="1"/>
    <n v="900"/>
    <x v="1"/>
    <s v="Delivered"/>
  </r>
  <r>
    <s v="SKU17"/>
    <s v="CUS-255"/>
    <x v="2"/>
    <s v="Batangas City"/>
    <s v="CERA-1"/>
    <x v="3"/>
    <x v="3"/>
    <x v="1"/>
    <n v="1250"/>
    <n v="2"/>
    <n v="2500"/>
    <x v="2"/>
    <s v="Delivered"/>
  </r>
  <r>
    <s v="SKU18"/>
    <s v="CUS-581"/>
    <x v="3"/>
    <s v="Batangas City"/>
    <s v="CERA-2"/>
    <x v="5"/>
    <x v="3"/>
    <x v="1"/>
    <n v="935"/>
    <n v="2"/>
    <n v="1870"/>
    <x v="3"/>
    <s v="Delivered"/>
  </r>
  <r>
    <s v="SKU19"/>
    <s v="CUS-656"/>
    <x v="4"/>
    <s v="Batangas City"/>
    <s v="CETA-1"/>
    <x v="1"/>
    <x v="1"/>
    <x v="1"/>
    <n v="1004"/>
    <n v="1"/>
    <n v="1004"/>
    <x v="3"/>
    <s v="Delivered"/>
  </r>
  <r>
    <s v="SKU20"/>
    <s v="CUS-865"/>
    <x v="5"/>
    <s v="Batangas City"/>
    <s v="CERA-4"/>
    <x v="6"/>
    <x v="3"/>
    <x v="3"/>
    <n v="1190"/>
    <n v="2"/>
    <n v="2380"/>
    <x v="4"/>
    <s v="Delivered"/>
  </r>
  <r>
    <s v="SKU21"/>
    <s v="CUS-456"/>
    <x v="6"/>
    <s v="Batangas City"/>
    <s v="CERA-1"/>
    <x v="3"/>
    <x v="3"/>
    <x v="1"/>
    <n v="1250"/>
    <n v="1"/>
    <n v="1250"/>
    <x v="4"/>
    <s v="Delivered"/>
  </r>
  <r>
    <s v="SKU23"/>
    <s v="CUS-654"/>
    <x v="7"/>
    <s v="Batangas City"/>
    <s v="CERA-2"/>
    <x v="5"/>
    <x v="3"/>
    <x v="1"/>
    <n v="935"/>
    <n v="2"/>
    <n v="1870"/>
    <x v="5"/>
    <s v="Delivered"/>
  </r>
  <r>
    <s v="SKU23"/>
    <s v="CUS-654"/>
    <x v="7"/>
    <s v="Batangas City"/>
    <s v="CETA-1"/>
    <x v="1"/>
    <x v="1"/>
    <x v="1"/>
    <n v="1004"/>
    <n v="2"/>
    <n v="2008"/>
    <x v="5"/>
    <s v="Delivered"/>
  </r>
  <r>
    <s v="SKU27"/>
    <s v="CUS-794"/>
    <x v="8"/>
    <s v="Batangas City"/>
    <s v="COSR-1"/>
    <x v="7"/>
    <x v="5"/>
    <x v="1"/>
    <n v="299"/>
    <n v="1"/>
    <n v="299"/>
    <x v="6"/>
    <s v="Delivered"/>
  </r>
  <r>
    <s v="SKU27"/>
    <s v="CUS-794"/>
    <x v="8"/>
    <s v="Batangas City"/>
    <s v="NEUT-1"/>
    <x v="8"/>
    <x v="6"/>
    <x v="1"/>
    <n v="489"/>
    <n v="1"/>
    <n v="489"/>
    <x v="6"/>
    <s v="Delivered"/>
  </r>
  <r>
    <s v="SKU27"/>
    <s v="CUS-794"/>
    <x v="8"/>
    <s v="Batangas City"/>
    <s v="NEUT-2"/>
    <x v="9"/>
    <x v="6"/>
    <x v="1"/>
    <n v="799"/>
    <n v="1"/>
    <n v="799"/>
    <x v="6"/>
    <s v="Delivered"/>
  </r>
  <r>
    <s v="SKU27"/>
    <s v="CUS-794"/>
    <x v="8"/>
    <s v="Batangas City"/>
    <s v="COSR-1"/>
    <x v="7"/>
    <x v="5"/>
    <x v="1"/>
    <n v="299"/>
    <n v="2"/>
    <n v="598"/>
    <x v="6"/>
    <s v="Delivered"/>
  </r>
  <r>
    <s v="SKU28"/>
    <s v="CUS-661"/>
    <x v="9"/>
    <s v="Batangas City"/>
    <s v="INNI-1"/>
    <x v="2"/>
    <x v="2"/>
    <x v="1"/>
    <n v="329"/>
    <n v="2"/>
    <n v="658"/>
    <x v="7"/>
    <s v="Delivered"/>
  </r>
  <r>
    <s v="SKU28"/>
    <s v="CUS-661"/>
    <x v="9"/>
    <s v="Batangas City"/>
    <s v="BELO-1"/>
    <x v="10"/>
    <x v="7"/>
    <x v="1"/>
    <n v="111"/>
    <n v="1"/>
    <n v="111"/>
    <x v="7"/>
    <s v="Delivered"/>
  </r>
  <r>
    <s v="SKU30"/>
    <s v="CUS-255"/>
    <x v="2"/>
    <s v="Batangas City"/>
    <s v="BELO-4"/>
    <x v="11"/>
    <x v="7"/>
    <x v="1"/>
    <n v="165"/>
    <n v="1"/>
    <n v="165"/>
    <x v="8"/>
    <s v="Delivered"/>
  </r>
  <r>
    <s v="SKU31"/>
    <s v="CUS-838"/>
    <x v="10"/>
    <s v="Batangas City"/>
    <s v="CELE-2"/>
    <x v="12"/>
    <x v="8"/>
    <x v="1"/>
    <n v="270"/>
    <n v="1"/>
    <n v="270"/>
    <x v="8"/>
    <s v="Delivered"/>
  </r>
  <r>
    <s v="SKU32"/>
    <s v="CUS-818"/>
    <x v="11"/>
    <s v="Batangas City"/>
    <s v="CELE-3"/>
    <x v="13"/>
    <x v="8"/>
    <x v="1"/>
    <n v="199"/>
    <n v="1"/>
    <n v="199"/>
    <x v="8"/>
    <s v="Delivered"/>
  </r>
  <r>
    <s v="SKU33"/>
    <s v="CUS-897"/>
    <x v="12"/>
    <s v="Batangas City"/>
    <s v="OLAY-2"/>
    <x v="14"/>
    <x v="0"/>
    <x v="0"/>
    <n v="399"/>
    <n v="2"/>
    <n v="798"/>
    <x v="8"/>
    <s v="Delivered"/>
  </r>
  <r>
    <s v="SKU34"/>
    <s v="CUS-633"/>
    <x v="13"/>
    <s v="Batangas City"/>
    <s v="OLAY-3"/>
    <x v="15"/>
    <x v="0"/>
    <x v="3"/>
    <n v="1150"/>
    <n v="2"/>
    <n v="2300"/>
    <x v="9"/>
    <s v="Delivered"/>
  </r>
  <r>
    <s v="SKU35"/>
    <s v="CUS-578"/>
    <x v="14"/>
    <s v="Batangas City"/>
    <s v="OLAY-4"/>
    <x v="16"/>
    <x v="0"/>
    <x v="0"/>
    <n v="728"/>
    <n v="1"/>
    <n v="728"/>
    <x v="10"/>
    <s v="Delivered"/>
  </r>
  <r>
    <s v="SKU36"/>
    <s v="CUS-983"/>
    <x v="15"/>
    <s v="Batangas City"/>
    <s v="OLAY-5"/>
    <x v="17"/>
    <x v="0"/>
    <x v="2"/>
    <n v="1399"/>
    <n v="2"/>
    <n v="2798"/>
    <x v="11"/>
    <s v="Delivered"/>
  </r>
  <r>
    <s v="SKU36"/>
    <s v="CUS-983"/>
    <x v="15"/>
    <s v="Batangas City"/>
    <s v="THE -1"/>
    <x v="18"/>
    <x v="4"/>
    <x v="2"/>
    <n v="545"/>
    <n v="1"/>
    <n v="545"/>
    <x v="11"/>
    <s v="Delivered"/>
  </r>
  <r>
    <s v="SKU38"/>
    <s v="CUS-815"/>
    <x v="16"/>
    <s v="Batangas City"/>
    <s v="THE -2"/>
    <x v="19"/>
    <x v="4"/>
    <x v="2"/>
    <n v="1190"/>
    <n v="2"/>
    <n v="2380"/>
    <x v="12"/>
    <s v="Delivered"/>
  </r>
  <r>
    <s v="SKU38"/>
    <s v="CUS-815"/>
    <x v="16"/>
    <s v="Batangas City"/>
    <s v="THE -3"/>
    <x v="20"/>
    <x v="4"/>
    <x v="2"/>
    <n v="700"/>
    <n v="2"/>
    <n v="1400"/>
    <x v="12"/>
    <s v="Delivered"/>
  </r>
  <r>
    <s v="SKU40"/>
    <s v="CUS-456"/>
    <x v="6"/>
    <s v="Batangas City"/>
    <s v="THE -4"/>
    <x v="21"/>
    <x v="4"/>
    <x v="4"/>
    <n v="770"/>
    <n v="1"/>
    <n v="770"/>
    <x v="13"/>
    <s v="Delivered"/>
  </r>
  <r>
    <s v="SKU41"/>
    <s v="CUS-838"/>
    <x v="10"/>
    <s v="Batangas City"/>
    <s v="THE -5"/>
    <x v="4"/>
    <x v="4"/>
    <x v="2"/>
    <n v="900"/>
    <n v="1"/>
    <n v="900"/>
    <x v="13"/>
    <s v="Delivered"/>
  </r>
  <r>
    <s v="SKU42"/>
    <s v="CUS-778"/>
    <x v="0"/>
    <s v="Batangas City"/>
    <s v="COSR-1"/>
    <x v="7"/>
    <x v="5"/>
    <x v="1"/>
    <n v="299"/>
    <n v="1"/>
    <n v="299"/>
    <x v="14"/>
    <s v="Delivered"/>
  </r>
  <r>
    <s v="SKU43"/>
    <s v="CUS-527"/>
    <x v="17"/>
    <s v="Batangas City"/>
    <s v="COSR-2"/>
    <x v="22"/>
    <x v="5"/>
    <x v="4"/>
    <n v="990"/>
    <n v="2"/>
    <n v="1980"/>
    <x v="14"/>
    <s v="Delivered"/>
  </r>
  <r>
    <s v="SKU44"/>
    <s v="CUS-579"/>
    <x v="18"/>
    <s v="Caloocan"/>
    <s v="COSR-3"/>
    <x v="23"/>
    <x v="5"/>
    <x v="4"/>
    <n v="520"/>
    <n v="2"/>
    <n v="1040"/>
    <x v="14"/>
    <s v="Delivered"/>
  </r>
  <r>
    <s v="SKU45"/>
    <s v="CUS-592"/>
    <x v="19"/>
    <s v="Caloocan"/>
    <s v="COSR-4"/>
    <x v="24"/>
    <x v="5"/>
    <x v="2"/>
    <n v="1020"/>
    <n v="1"/>
    <n v="1020"/>
    <x v="15"/>
    <s v="Delivered"/>
  </r>
  <r>
    <s v="SKU45"/>
    <s v="CUS-592"/>
    <x v="19"/>
    <s v="Caloocan"/>
    <s v="COSR-5"/>
    <x v="25"/>
    <x v="5"/>
    <x v="4"/>
    <n v="680"/>
    <n v="1"/>
    <n v="680"/>
    <x v="15"/>
    <s v="Delivered"/>
  </r>
  <r>
    <s v="SKU47"/>
    <s v="CUS-281"/>
    <x v="20"/>
    <s v="Caloocan"/>
    <s v="INNI-1"/>
    <x v="2"/>
    <x v="2"/>
    <x v="1"/>
    <n v="329"/>
    <n v="1"/>
    <n v="329"/>
    <x v="16"/>
    <s v="Delivered"/>
  </r>
  <r>
    <s v="SKU48"/>
    <s v="CUS-842"/>
    <x v="21"/>
    <s v="Caloocan"/>
    <s v="INNI-2"/>
    <x v="26"/>
    <x v="2"/>
    <x v="0"/>
    <n v="1192"/>
    <n v="1"/>
    <n v="1192"/>
    <x v="17"/>
    <s v="Delivered"/>
  </r>
  <r>
    <s v="SKU49"/>
    <s v="CUS-763"/>
    <x v="22"/>
    <s v="Caloocan"/>
    <s v="CETA-1"/>
    <x v="1"/>
    <x v="1"/>
    <x v="1"/>
    <n v="1004"/>
    <n v="2"/>
    <n v="2008"/>
    <x v="17"/>
    <s v="Delivered"/>
  </r>
  <r>
    <s v="SKU50"/>
    <s v="CUS-883"/>
    <x v="23"/>
    <s v="Caloocan"/>
    <s v="INNI-4"/>
    <x v="27"/>
    <x v="2"/>
    <x v="2"/>
    <n v="1690"/>
    <n v="2"/>
    <n v="3380"/>
    <x v="18"/>
    <s v="Delivered"/>
  </r>
  <r>
    <s v="SKU51"/>
    <s v="CUS-647"/>
    <x v="24"/>
    <s v="Caloocan"/>
    <s v="INNI-5"/>
    <x v="28"/>
    <x v="2"/>
    <x v="0"/>
    <n v="200"/>
    <n v="1"/>
    <n v="200"/>
    <x v="19"/>
    <s v="Delivered"/>
  </r>
  <r>
    <s v="SKU52"/>
    <s v="CUS-838"/>
    <x v="10"/>
    <s v="Batangas City"/>
    <s v="NATU-1"/>
    <x v="29"/>
    <x v="9"/>
    <x v="3"/>
    <n v="475"/>
    <n v="2"/>
    <n v="950"/>
    <x v="20"/>
    <s v="Delivered"/>
  </r>
  <r>
    <s v="SKU53"/>
    <s v="CUS-988"/>
    <x v="25"/>
    <s v="Caloocan"/>
    <s v="NATU-2"/>
    <x v="30"/>
    <x v="9"/>
    <x v="4"/>
    <n v="1270"/>
    <n v="1"/>
    <n v="1270"/>
    <x v="20"/>
    <s v="Delivered"/>
  </r>
  <r>
    <s v="SKU54"/>
    <s v="CUS-627"/>
    <x v="26"/>
    <s v="Caloocan"/>
    <s v="NATU-3"/>
    <x v="31"/>
    <x v="9"/>
    <x v="2"/>
    <n v="1100"/>
    <n v="2"/>
    <n v="2200"/>
    <x v="21"/>
    <s v="Delivered"/>
  </r>
  <r>
    <s v="SKU55"/>
    <s v="CUS-369"/>
    <x v="27"/>
    <s v="Caloocan"/>
    <s v="NATU-4"/>
    <x v="32"/>
    <x v="9"/>
    <x v="0"/>
    <n v="245"/>
    <n v="2"/>
    <n v="490"/>
    <x v="22"/>
    <s v="Delivered"/>
  </r>
  <r>
    <s v="SKU56"/>
    <s v="CUS-494"/>
    <x v="28"/>
    <s v="Caloocan"/>
    <s v="NATU-5"/>
    <x v="33"/>
    <x v="9"/>
    <x v="2"/>
    <n v="828"/>
    <n v="1"/>
    <n v="828"/>
    <x v="22"/>
    <s v="Delivered"/>
  </r>
  <r>
    <s v="SKU57"/>
    <s v="CUS-388"/>
    <x v="29"/>
    <s v="Caloocan"/>
    <s v="BELO-1"/>
    <x v="10"/>
    <x v="7"/>
    <x v="1"/>
    <n v="111"/>
    <n v="1"/>
    <n v="111"/>
    <x v="22"/>
    <s v="Delivered"/>
  </r>
  <r>
    <s v="SKU58"/>
    <s v="CUS-693"/>
    <x v="30"/>
    <s v="Caloocan"/>
    <s v="BELO-2"/>
    <x v="34"/>
    <x v="7"/>
    <x v="0"/>
    <n v="264"/>
    <n v="1"/>
    <n v="264"/>
    <x v="23"/>
    <s v="Delivered"/>
  </r>
  <r>
    <s v="SKU59"/>
    <s v="CUS-317"/>
    <x v="31"/>
    <s v="Caloocan"/>
    <s v="BELO-3"/>
    <x v="35"/>
    <x v="7"/>
    <x v="4"/>
    <n v="89"/>
    <n v="2"/>
    <n v="178"/>
    <x v="23"/>
    <s v="Delivered"/>
  </r>
  <r>
    <s v="SKU59"/>
    <s v="CUS-317"/>
    <x v="31"/>
    <s v="Caloocan"/>
    <s v="BELO-4"/>
    <x v="11"/>
    <x v="7"/>
    <x v="1"/>
    <n v="165"/>
    <n v="2"/>
    <n v="330"/>
    <x v="23"/>
    <s v="Delivered"/>
  </r>
  <r>
    <s v="SKU61"/>
    <s v="CUS-745"/>
    <x v="32"/>
    <s v="Caloocan"/>
    <s v="BELO-5"/>
    <x v="36"/>
    <x v="7"/>
    <x v="4"/>
    <n v="90"/>
    <n v="1"/>
    <n v="90"/>
    <x v="24"/>
    <s v="Delivered"/>
  </r>
  <r>
    <s v="SKU61"/>
    <s v="CUS-745"/>
    <x v="32"/>
    <s v="Caloocan"/>
    <s v="CELE-1"/>
    <x v="37"/>
    <x v="8"/>
    <x v="0"/>
    <n v="250"/>
    <n v="1"/>
    <n v="250"/>
    <x v="24"/>
    <s v="Delivered"/>
  </r>
  <r>
    <s v="SKU61"/>
    <s v="CUS-745"/>
    <x v="32"/>
    <s v="Caloocan"/>
    <s v="CELE-2"/>
    <x v="12"/>
    <x v="8"/>
    <x v="1"/>
    <n v="270"/>
    <n v="1"/>
    <n v="270"/>
    <x v="24"/>
    <s v="Delivered"/>
  </r>
  <r>
    <s v="SKU64"/>
    <s v="CUS-579"/>
    <x v="18"/>
    <s v="Caloocan"/>
    <s v="CELE-3"/>
    <x v="13"/>
    <x v="8"/>
    <x v="1"/>
    <n v="199"/>
    <n v="1"/>
    <n v="199"/>
    <x v="25"/>
    <s v="Delivered"/>
  </r>
  <r>
    <s v="SKU64"/>
    <s v="CUS-579"/>
    <x v="18"/>
    <s v="Caloocan"/>
    <s v="CELE-4"/>
    <x v="38"/>
    <x v="8"/>
    <x v="4"/>
    <n v="139"/>
    <n v="2"/>
    <n v="278"/>
    <x v="25"/>
    <s v="Delivered"/>
  </r>
  <r>
    <s v="SKU64"/>
    <s v="CUS-579"/>
    <x v="18"/>
    <s v="Caloocan"/>
    <s v="CELE-5"/>
    <x v="39"/>
    <x v="8"/>
    <x v="4"/>
    <n v="129"/>
    <n v="2"/>
    <n v="258"/>
    <x v="25"/>
    <s v="Delivered"/>
  </r>
  <r>
    <s v="SKU67"/>
    <s v="CUS-846"/>
    <x v="33"/>
    <s v="Caloocan"/>
    <s v="CERA-1"/>
    <x v="3"/>
    <x v="3"/>
    <x v="1"/>
    <n v="1250"/>
    <n v="1"/>
    <n v="1250"/>
    <x v="26"/>
    <s v="Delivered"/>
  </r>
  <r>
    <s v="SKU68"/>
    <s v="CUS-122"/>
    <x v="34"/>
    <s v="Caloocan"/>
    <s v="CERA-2"/>
    <x v="5"/>
    <x v="3"/>
    <x v="1"/>
    <n v="935"/>
    <n v="2"/>
    <n v="1870"/>
    <x v="26"/>
    <s v="Delivered"/>
  </r>
  <r>
    <s v="SKU69"/>
    <s v="CUS-934"/>
    <x v="35"/>
    <s v="Caloocan"/>
    <s v="CETA-1"/>
    <x v="1"/>
    <x v="1"/>
    <x v="1"/>
    <n v="1004"/>
    <n v="1"/>
    <n v="1004"/>
    <x v="26"/>
    <s v="Delivered"/>
  </r>
  <r>
    <s v="SKU70"/>
    <s v="CUS-673"/>
    <x v="36"/>
    <s v="Caloocan"/>
    <s v="CERA-4"/>
    <x v="6"/>
    <x v="3"/>
    <x v="3"/>
    <n v="1190"/>
    <n v="2"/>
    <n v="2380"/>
    <x v="27"/>
    <s v="Delivered"/>
  </r>
  <r>
    <s v="SKU71"/>
    <s v="CUS-265"/>
    <x v="37"/>
    <s v="Caloocan"/>
    <s v="CERA-5"/>
    <x v="40"/>
    <x v="3"/>
    <x v="3"/>
    <n v="999"/>
    <n v="2"/>
    <n v="1998"/>
    <x v="27"/>
    <s v="Delivered"/>
  </r>
  <r>
    <s v="SKU72"/>
    <s v="CUS-486"/>
    <x v="38"/>
    <s v="Caloocan"/>
    <s v="CETA-1"/>
    <x v="1"/>
    <x v="1"/>
    <x v="1"/>
    <n v="1004"/>
    <n v="1"/>
    <n v="1004"/>
    <x v="28"/>
    <s v="Delivered"/>
  </r>
  <r>
    <s v="SKU73"/>
    <s v="CUS-856"/>
    <x v="39"/>
    <s v="Caloocan"/>
    <s v="CETA-2"/>
    <x v="41"/>
    <x v="1"/>
    <x v="1"/>
    <n v="1005"/>
    <n v="1"/>
    <n v="1005"/>
    <x v="28"/>
    <s v="Delivered"/>
  </r>
  <r>
    <s v="SKU74"/>
    <s v="CUS-487"/>
    <x v="40"/>
    <s v="Caloocan"/>
    <s v="COSR-1"/>
    <x v="7"/>
    <x v="5"/>
    <x v="1"/>
    <n v="299"/>
    <n v="1"/>
    <n v="299"/>
    <x v="28"/>
    <s v="Delivered"/>
  </r>
  <r>
    <s v="SKU75"/>
    <s v="CUS-462"/>
    <x v="41"/>
    <s v="Caloocan"/>
    <s v="CETA-4"/>
    <x v="42"/>
    <x v="1"/>
    <x v="0"/>
    <n v="972"/>
    <n v="2"/>
    <n v="1944"/>
    <x v="28"/>
    <s v="Delivered"/>
  </r>
  <r>
    <s v="SKU76"/>
    <s v="CUS-956"/>
    <x v="42"/>
    <s v="Caloocan"/>
    <s v="CETA-5"/>
    <x v="43"/>
    <x v="1"/>
    <x v="0"/>
    <n v="1165"/>
    <n v="2"/>
    <n v="2330"/>
    <x v="29"/>
    <s v="Delivered"/>
  </r>
  <r>
    <s v="SKU77"/>
    <s v="CUS-555"/>
    <x v="43"/>
    <s v="Caloocan"/>
    <s v="NEUT-1"/>
    <x v="8"/>
    <x v="6"/>
    <x v="1"/>
    <n v="489"/>
    <n v="1"/>
    <n v="489"/>
    <x v="29"/>
    <s v="Delivered"/>
  </r>
  <r>
    <s v="SKU78"/>
    <s v="CUS-346"/>
    <x v="44"/>
    <s v="Caloocan"/>
    <s v="NEUT-2"/>
    <x v="9"/>
    <x v="6"/>
    <x v="1"/>
    <n v="799"/>
    <n v="1"/>
    <n v="799"/>
    <x v="30"/>
    <s v="Delivered"/>
  </r>
  <r>
    <s v="SKU79"/>
    <s v="CUS-156"/>
    <x v="45"/>
    <s v="Caloocan"/>
    <s v="NEUT-3"/>
    <x v="44"/>
    <x v="6"/>
    <x v="3"/>
    <n v="799"/>
    <n v="1"/>
    <n v="799"/>
    <x v="30"/>
    <s v="Delivered"/>
  </r>
  <r>
    <s v="SKU80"/>
    <s v="CUS-357"/>
    <x v="46"/>
    <s v="Cavite City"/>
    <s v="NEUT-4"/>
    <x v="45"/>
    <x v="6"/>
    <x v="2"/>
    <n v="1299"/>
    <n v="1"/>
    <n v="1299"/>
    <x v="30"/>
    <s v="Delivered"/>
  </r>
  <r>
    <s v="SKU81"/>
    <s v="CUS-873"/>
    <x v="47"/>
    <s v="Cavite City"/>
    <s v="NEUT-5"/>
    <x v="46"/>
    <x v="6"/>
    <x v="0"/>
    <n v="899"/>
    <n v="2"/>
    <n v="1798"/>
    <x v="31"/>
    <s v="Delivered"/>
  </r>
  <r>
    <s v="SKU82"/>
    <s v="CUS-253"/>
    <x v="48"/>
    <s v="Cavite City"/>
    <s v="OLAY-1"/>
    <x v="0"/>
    <x v="0"/>
    <x v="0"/>
    <n v="588"/>
    <n v="2"/>
    <n v="1176"/>
    <x v="31"/>
    <s v="Delivered"/>
  </r>
  <r>
    <s v="SKU83"/>
    <s v="CUS-435"/>
    <x v="49"/>
    <s v="Cavite City"/>
    <s v="OLAY-2"/>
    <x v="14"/>
    <x v="0"/>
    <x v="0"/>
    <n v="399"/>
    <n v="1"/>
    <n v="399"/>
    <x v="31"/>
    <s v="Delivered"/>
  </r>
  <r>
    <s v="SKU84"/>
    <s v="CUS-664"/>
    <x v="50"/>
    <s v="Cavite City"/>
    <s v="OLAY-3"/>
    <x v="15"/>
    <x v="0"/>
    <x v="3"/>
    <n v="1150"/>
    <n v="2"/>
    <n v="2300"/>
    <x v="32"/>
    <s v="Delivered"/>
  </r>
  <r>
    <s v="SKU84"/>
    <s v="CUS-664"/>
    <x v="50"/>
    <s v="Cavite City"/>
    <s v="OLAY-4"/>
    <x v="16"/>
    <x v="0"/>
    <x v="0"/>
    <n v="728"/>
    <n v="1"/>
    <n v="728"/>
    <x v="32"/>
    <s v="Delivered"/>
  </r>
  <r>
    <s v="SKU84"/>
    <s v="CUS-664"/>
    <x v="50"/>
    <s v="Cavite City"/>
    <s v="OLAY-5"/>
    <x v="17"/>
    <x v="0"/>
    <x v="2"/>
    <n v="1399"/>
    <n v="2"/>
    <n v="2798"/>
    <x v="32"/>
    <s v="Delivered"/>
  </r>
  <r>
    <s v="SKU84"/>
    <s v="CUS-664"/>
    <x v="50"/>
    <s v="Cavite City"/>
    <s v="THE -1"/>
    <x v="18"/>
    <x v="4"/>
    <x v="2"/>
    <n v="545"/>
    <n v="2"/>
    <n v="1090"/>
    <x v="32"/>
    <s v="Delivered"/>
  </r>
  <r>
    <s v="SKU84"/>
    <s v="CUS-664"/>
    <x v="50"/>
    <s v="Cavite City"/>
    <s v="THE -2"/>
    <x v="19"/>
    <x v="4"/>
    <x v="2"/>
    <n v="1190"/>
    <n v="1"/>
    <n v="1190"/>
    <x v="32"/>
    <s v="Delivered"/>
  </r>
  <r>
    <s v="SKU89"/>
    <s v="CUS-647"/>
    <x v="24"/>
    <s v="Caloocan"/>
    <s v="THE -3"/>
    <x v="20"/>
    <x v="4"/>
    <x v="2"/>
    <n v="700"/>
    <n v="1"/>
    <n v="700"/>
    <x v="33"/>
    <s v="Delivered"/>
  </r>
  <r>
    <s v="SKU90"/>
    <s v="CUS-762"/>
    <x v="51"/>
    <s v="Cavite City"/>
    <s v="THE -4"/>
    <x v="21"/>
    <x v="4"/>
    <x v="4"/>
    <n v="770"/>
    <n v="1"/>
    <n v="770"/>
    <x v="33"/>
    <s v="Delivered"/>
  </r>
  <r>
    <s v="SKU91"/>
    <s v="CUS-215"/>
    <x v="52"/>
    <s v="Cavite City"/>
    <s v="THE -5"/>
    <x v="4"/>
    <x v="4"/>
    <x v="2"/>
    <n v="900"/>
    <n v="2"/>
    <n v="1800"/>
    <x v="34"/>
    <s v="Delivered"/>
  </r>
  <r>
    <s v="SKU92"/>
    <s v="CUS-298"/>
    <x v="53"/>
    <s v="Cavite City"/>
    <s v="COSR-1"/>
    <x v="7"/>
    <x v="5"/>
    <x v="1"/>
    <n v="299"/>
    <n v="2"/>
    <n v="598"/>
    <x v="35"/>
    <s v="Delivered"/>
  </r>
  <r>
    <s v="SKU93"/>
    <s v="CUS-534"/>
    <x v="54"/>
    <s v="Cavite City"/>
    <s v="COSR-2"/>
    <x v="22"/>
    <x v="5"/>
    <x v="4"/>
    <n v="990"/>
    <n v="1"/>
    <n v="990"/>
    <x v="36"/>
    <s v="Delivered"/>
  </r>
  <r>
    <s v="SKU94"/>
    <s v="CUS-597"/>
    <x v="55"/>
    <s v="Cavite City"/>
    <s v="COSR-3"/>
    <x v="23"/>
    <x v="5"/>
    <x v="4"/>
    <n v="520"/>
    <n v="1"/>
    <n v="520"/>
    <x v="36"/>
    <s v="Delivered"/>
  </r>
  <r>
    <s v="SKU95"/>
    <s v="CUS-872"/>
    <x v="56"/>
    <s v="Cavite City"/>
    <s v="COSR-4"/>
    <x v="24"/>
    <x v="5"/>
    <x v="2"/>
    <n v="1020"/>
    <n v="1"/>
    <n v="1020"/>
    <x v="36"/>
    <s v="Delivered"/>
  </r>
  <r>
    <s v="SKU96"/>
    <s v="CUS-584"/>
    <x v="57"/>
    <s v="Cavite City"/>
    <s v="COSR-5"/>
    <x v="25"/>
    <x v="5"/>
    <x v="4"/>
    <n v="680"/>
    <n v="1"/>
    <n v="680"/>
    <x v="36"/>
    <s v="Delivered"/>
  </r>
  <r>
    <s v="SKU97"/>
    <s v="CUS-973"/>
    <x v="58"/>
    <s v="Cavite City"/>
    <s v="INNI-1"/>
    <x v="2"/>
    <x v="2"/>
    <x v="1"/>
    <n v="329"/>
    <n v="2"/>
    <n v="658"/>
    <x v="37"/>
    <s v="Delivered"/>
  </r>
  <r>
    <s v="SKU98"/>
    <s v="CUS-712"/>
    <x v="59"/>
    <s v="Cavite City"/>
    <s v="INNI-2"/>
    <x v="26"/>
    <x v="2"/>
    <x v="0"/>
    <n v="1192"/>
    <n v="2"/>
    <n v="2384"/>
    <x v="37"/>
    <s v="Delivered"/>
  </r>
  <r>
    <s v="SKU99"/>
    <s v="CUS-346"/>
    <x v="44"/>
    <s v="Caloocan"/>
    <s v="CETA-1"/>
    <x v="1"/>
    <x v="1"/>
    <x v="1"/>
    <n v="1004"/>
    <n v="1"/>
    <n v="1004"/>
    <x v="37"/>
    <s v="Delivered"/>
  </r>
  <r>
    <s v="SKU100"/>
    <s v="CUS-816"/>
    <x v="60"/>
    <s v="Cavite City"/>
    <s v="INNI-4"/>
    <x v="27"/>
    <x v="2"/>
    <x v="2"/>
    <n v="1690"/>
    <n v="2"/>
    <n v="3380"/>
    <x v="37"/>
    <s v="Delivered"/>
  </r>
  <r>
    <s v="SKU101"/>
    <s v="CUS-466"/>
    <x v="61"/>
    <s v="Cavite City"/>
    <s v="INNI-5"/>
    <x v="28"/>
    <x v="2"/>
    <x v="0"/>
    <n v="200"/>
    <n v="1"/>
    <n v="200"/>
    <x v="37"/>
    <s v="Delivered"/>
  </r>
  <r>
    <s v="SKU102"/>
    <s v="CUS-136"/>
    <x v="62"/>
    <s v="Cavite City"/>
    <s v="NATU-1"/>
    <x v="29"/>
    <x v="9"/>
    <x v="3"/>
    <n v="475"/>
    <n v="2"/>
    <n v="950"/>
    <x v="37"/>
    <s v="Delivered"/>
  </r>
  <r>
    <s v="SKU103"/>
    <s v="CUS-294"/>
    <x v="63"/>
    <s v="Cavite City"/>
    <s v="NATU-2"/>
    <x v="30"/>
    <x v="9"/>
    <x v="4"/>
    <n v="1270"/>
    <n v="2"/>
    <n v="2540"/>
    <x v="37"/>
    <s v="Delivered"/>
  </r>
  <r>
    <s v="SKU104"/>
    <s v="CUS-342"/>
    <x v="64"/>
    <s v="Las Piñas"/>
    <s v="NATU-3"/>
    <x v="31"/>
    <x v="9"/>
    <x v="2"/>
    <n v="1100"/>
    <n v="1"/>
    <n v="1100"/>
    <x v="37"/>
    <s v="Delivered"/>
  </r>
  <r>
    <s v="SKU105"/>
    <s v="CUS-888"/>
    <x v="65"/>
    <s v="Las Piñas"/>
    <s v="NATU-4"/>
    <x v="32"/>
    <x v="9"/>
    <x v="0"/>
    <n v="245"/>
    <n v="1"/>
    <n v="245"/>
    <x v="38"/>
    <s v="Delivered"/>
  </r>
  <r>
    <s v="SKU105"/>
    <s v="CUS-888"/>
    <x v="65"/>
    <s v="Las Piñas"/>
    <s v="NATU-5"/>
    <x v="33"/>
    <x v="9"/>
    <x v="2"/>
    <n v="828"/>
    <n v="1"/>
    <n v="828"/>
    <x v="38"/>
    <s v="Delivered"/>
  </r>
  <r>
    <s v="SKU105"/>
    <s v="CUS-888"/>
    <x v="65"/>
    <s v="Las Piñas"/>
    <s v="BELO-1"/>
    <x v="10"/>
    <x v="7"/>
    <x v="1"/>
    <n v="111"/>
    <n v="2"/>
    <n v="222"/>
    <x v="38"/>
    <s v="Delivered"/>
  </r>
  <r>
    <s v="SKU108"/>
    <s v="CUS-721"/>
    <x v="66"/>
    <s v="Las Piñas"/>
    <s v="BELO-2"/>
    <x v="34"/>
    <x v="7"/>
    <x v="0"/>
    <n v="264"/>
    <n v="2"/>
    <n v="528"/>
    <x v="39"/>
    <s v="Delivered"/>
  </r>
  <r>
    <s v="SKU108"/>
    <s v="CUS-721"/>
    <x v="66"/>
    <s v="Las Piñas"/>
    <s v="BELO-3"/>
    <x v="35"/>
    <x v="7"/>
    <x v="4"/>
    <n v="89"/>
    <n v="1"/>
    <n v="89"/>
    <x v="39"/>
    <s v="Delivered"/>
  </r>
  <r>
    <s v="SKU110"/>
    <s v="CUS-458"/>
    <x v="67"/>
    <s v="Las Piñas"/>
    <s v="BELO-4"/>
    <x v="11"/>
    <x v="7"/>
    <x v="1"/>
    <n v="165"/>
    <n v="1"/>
    <n v="165"/>
    <x v="40"/>
    <s v="Delivered"/>
  </r>
  <r>
    <s v="SKU110"/>
    <s v="CUS-458"/>
    <x v="67"/>
    <s v="Las Piñas"/>
    <s v="BELO-5"/>
    <x v="36"/>
    <x v="7"/>
    <x v="4"/>
    <n v="90"/>
    <n v="1"/>
    <n v="90"/>
    <x v="40"/>
    <s v="Delivered"/>
  </r>
  <r>
    <s v="SKU112"/>
    <s v="CUS-373"/>
    <x v="68"/>
    <s v="Las Piñas"/>
    <s v="CELE-1"/>
    <x v="37"/>
    <x v="8"/>
    <x v="0"/>
    <n v="250"/>
    <n v="1"/>
    <n v="250"/>
    <x v="41"/>
    <s v="Delivered"/>
  </r>
  <r>
    <s v="SKU112"/>
    <s v="CUS-373"/>
    <x v="68"/>
    <s v="Las Piñas"/>
    <s v="CELE-2"/>
    <x v="12"/>
    <x v="8"/>
    <x v="1"/>
    <n v="270"/>
    <n v="2"/>
    <n v="540"/>
    <x v="41"/>
    <s v="Delivered"/>
  </r>
  <r>
    <s v="SKU114"/>
    <s v="CUS-828"/>
    <x v="69"/>
    <s v="Las Piñas"/>
    <s v="CELE-3"/>
    <x v="13"/>
    <x v="8"/>
    <x v="1"/>
    <n v="199"/>
    <n v="2"/>
    <n v="398"/>
    <x v="42"/>
    <s v="Delivered"/>
  </r>
  <r>
    <s v="SKU114"/>
    <s v="CUS-828"/>
    <x v="69"/>
    <s v="Las Piñas"/>
    <s v="CELE-4"/>
    <x v="38"/>
    <x v="8"/>
    <x v="4"/>
    <n v="139"/>
    <n v="1"/>
    <n v="139"/>
    <x v="42"/>
    <s v="Delivered"/>
  </r>
  <r>
    <s v="SKU116"/>
    <s v="CUS-748"/>
    <x v="70"/>
    <s v="Las Piñas"/>
    <s v="COSR-1"/>
    <x v="7"/>
    <x v="5"/>
    <x v="1"/>
    <n v="299"/>
    <n v="2"/>
    <n v="598"/>
    <x v="43"/>
    <s v="Delivered"/>
  </r>
  <r>
    <s v="SKU116"/>
    <s v="CUS-748"/>
    <x v="70"/>
    <s v="Las Piñas"/>
    <s v="CERA-1"/>
    <x v="3"/>
    <x v="3"/>
    <x v="1"/>
    <n v="1250"/>
    <n v="1"/>
    <n v="1250"/>
    <x v="43"/>
    <s v="Delivered"/>
  </r>
  <r>
    <s v="SKU116"/>
    <s v="CUS-748"/>
    <x v="70"/>
    <s v="Las Piñas"/>
    <s v="CERA-2"/>
    <x v="5"/>
    <x v="3"/>
    <x v="1"/>
    <n v="935"/>
    <n v="2"/>
    <n v="1870"/>
    <x v="43"/>
    <s v="Delivered"/>
  </r>
  <r>
    <s v="SKU116"/>
    <s v="CUS-748"/>
    <x v="70"/>
    <s v="Las Piñas"/>
    <s v="CERA-3"/>
    <x v="47"/>
    <x v="3"/>
    <x v="2"/>
    <n v="1891"/>
    <n v="2"/>
    <n v="3782"/>
    <x v="43"/>
    <s v="Delivered"/>
  </r>
  <r>
    <s v="SKU120"/>
    <s v="CUS-656"/>
    <x v="4"/>
    <s v="Batangas City"/>
    <s v="CERA-4"/>
    <x v="6"/>
    <x v="3"/>
    <x v="3"/>
    <n v="1190"/>
    <n v="1"/>
    <n v="1190"/>
    <x v="44"/>
    <s v="Delivered"/>
  </r>
  <r>
    <s v="SKU120"/>
    <s v="CUS-656"/>
    <x v="4"/>
    <s v="Batangas City"/>
    <s v="CERA-5"/>
    <x v="40"/>
    <x v="3"/>
    <x v="3"/>
    <n v="999"/>
    <n v="1"/>
    <n v="999"/>
    <x v="44"/>
    <s v="Delivered"/>
  </r>
  <r>
    <s v="SKU120"/>
    <s v="CUS-656"/>
    <x v="4"/>
    <s v="Batangas City"/>
    <s v="CETA-1"/>
    <x v="1"/>
    <x v="1"/>
    <x v="1"/>
    <n v="1004"/>
    <n v="1"/>
    <n v="1004"/>
    <x v="44"/>
    <s v="Delivered"/>
  </r>
  <r>
    <s v="SKU123"/>
    <s v="CUS-388"/>
    <x v="29"/>
    <s v="Caloocan"/>
    <s v="CETA-2"/>
    <x v="41"/>
    <x v="1"/>
    <x v="1"/>
    <n v="1005"/>
    <n v="2"/>
    <n v="2010"/>
    <x v="45"/>
    <s v="Delivered"/>
  </r>
  <r>
    <s v="SKU123"/>
    <s v="CUS-388"/>
    <x v="29"/>
    <s v="Caloocan"/>
    <s v="CETA-3"/>
    <x v="48"/>
    <x v="1"/>
    <x v="0"/>
    <n v="758"/>
    <n v="2"/>
    <n v="1516"/>
    <x v="45"/>
    <s v="Delivered"/>
  </r>
  <r>
    <s v="SKU123"/>
    <s v="CUS-388"/>
    <x v="29"/>
    <s v="Caloocan"/>
    <s v="CETA-4"/>
    <x v="42"/>
    <x v="1"/>
    <x v="0"/>
    <n v="972"/>
    <n v="1"/>
    <n v="972"/>
    <x v="45"/>
    <s v="Delivered"/>
  </r>
  <r>
    <s v="SKU123"/>
    <s v="CUS-388"/>
    <x v="29"/>
    <s v="Caloocan"/>
    <s v="CETA-5"/>
    <x v="43"/>
    <x v="1"/>
    <x v="0"/>
    <n v="1165"/>
    <n v="1"/>
    <n v="1165"/>
    <x v="45"/>
    <s v="Delivered"/>
  </r>
  <r>
    <s v="SKU123"/>
    <s v="CUS-388"/>
    <x v="29"/>
    <s v="Caloocan"/>
    <s v="CERA-1"/>
    <x v="3"/>
    <x v="3"/>
    <x v="1"/>
    <n v="1250"/>
    <n v="1"/>
    <n v="1250"/>
    <x v="45"/>
    <s v="Delivered"/>
  </r>
  <r>
    <s v="SKU128"/>
    <s v="CUS-737"/>
    <x v="71"/>
    <s v="Makati"/>
    <s v="CERA-2"/>
    <x v="5"/>
    <x v="3"/>
    <x v="1"/>
    <n v="935"/>
    <n v="1"/>
    <n v="935"/>
    <x v="45"/>
    <s v="Delivered"/>
  </r>
  <r>
    <s v="SKU129"/>
    <s v="CUS-569"/>
    <x v="72"/>
    <s v="Makati"/>
    <s v="CERA-3"/>
    <x v="47"/>
    <x v="3"/>
    <x v="2"/>
    <n v="1891"/>
    <n v="2"/>
    <n v="3782"/>
    <x v="45"/>
    <s v="Delivered"/>
  </r>
  <r>
    <s v="SKU130"/>
    <s v="CUS-891"/>
    <x v="73"/>
    <s v="Makati"/>
    <s v="CERA-4"/>
    <x v="6"/>
    <x v="3"/>
    <x v="3"/>
    <n v="1190"/>
    <n v="2"/>
    <n v="2380"/>
    <x v="45"/>
    <s v="Delivered"/>
  </r>
  <r>
    <s v="SKU131"/>
    <s v="CUS-678"/>
    <x v="74"/>
    <s v="Makati"/>
    <s v="CERA-5"/>
    <x v="40"/>
    <x v="3"/>
    <x v="3"/>
    <n v="999"/>
    <n v="1"/>
    <n v="999"/>
    <x v="45"/>
    <s v="Delivered"/>
  </r>
  <r>
    <s v="SKU132"/>
    <s v="CUS-339"/>
    <x v="75"/>
    <s v="Makati"/>
    <s v="CETA-1"/>
    <x v="1"/>
    <x v="1"/>
    <x v="1"/>
    <n v="1004"/>
    <n v="2"/>
    <n v="2008"/>
    <x v="46"/>
    <s v="Delivered"/>
  </r>
  <r>
    <s v="SKU133"/>
    <s v="CUS-653"/>
    <x v="76"/>
    <s v="Makati"/>
    <s v="CETA-2"/>
    <x v="41"/>
    <x v="1"/>
    <x v="1"/>
    <n v="1005"/>
    <n v="1"/>
    <n v="1005"/>
    <x v="46"/>
    <s v="Delivered"/>
  </r>
  <r>
    <s v="SKU134"/>
    <s v="CUS-885"/>
    <x v="77"/>
    <s v="Makati"/>
    <s v="CETA-3"/>
    <x v="48"/>
    <x v="1"/>
    <x v="0"/>
    <n v="758"/>
    <n v="2"/>
    <n v="1516"/>
    <x v="47"/>
    <s v="Delivered"/>
  </r>
  <r>
    <s v="SKU135"/>
    <s v="CUS-223"/>
    <x v="78"/>
    <s v="Makati"/>
    <s v="CETA-4"/>
    <x v="42"/>
    <x v="1"/>
    <x v="0"/>
    <n v="972"/>
    <n v="2"/>
    <n v="1944"/>
    <x v="47"/>
    <s v="Delivered"/>
  </r>
  <r>
    <s v="SKU136"/>
    <s v="CUS-754"/>
    <x v="79"/>
    <s v="Makati"/>
    <s v="CETA-5"/>
    <x v="43"/>
    <x v="1"/>
    <x v="0"/>
    <n v="1165"/>
    <n v="1"/>
    <n v="1165"/>
    <x v="47"/>
    <s v="Delivered"/>
  </r>
  <r>
    <s v="SKU137"/>
    <s v="CUS-915"/>
    <x v="80"/>
    <s v="Makati"/>
    <s v="NEUT-1"/>
    <x v="8"/>
    <x v="6"/>
    <x v="1"/>
    <n v="489"/>
    <n v="1"/>
    <n v="489"/>
    <x v="47"/>
    <s v="Delivered"/>
  </r>
  <r>
    <s v="SKU138"/>
    <s v="CUS-436"/>
    <x v="81"/>
    <s v="Makati"/>
    <s v="COSR-1"/>
    <x v="7"/>
    <x v="5"/>
    <x v="1"/>
    <n v="299"/>
    <n v="1"/>
    <n v="299"/>
    <x v="48"/>
    <s v="Delivered"/>
  </r>
  <r>
    <s v="SKU139"/>
    <s v="CUS-781"/>
    <x v="82"/>
    <s v="Makati"/>
    <s v="CERA-1"/>
    <x v="3"/>
    <x v="3"/>
    <x v="1"/>
    <n v="1250"/>
    <n v="2"/>
    <n v="2500"/>
    <x v="48"/>
    <s v="Delivered"/>
  </r>
  <r>
    <s v="SKU140"/>
    <s v="CUS-349"/>
    <x v="83"/>
    <s v="Makati"/>
    <s v="CERA-2"/>
    <x v="5"/>
    <x v="3"/>
    <x v="1"/>
    <n v="935"/>
    <n v="2"/>
    <n v="1870"/>
    <x v="48"/>
    <s v="Delivered"/>
  </r>
  <r>
    <s v="SKU141"/>
    <s v="CUS-524"/>
    <x v="84"/>
    <s v="Makati"/>
    <s v="CETA-1"/>
    <x v="1"/>
    <x v="1"/>
    <x v="1"/>
    <n v="1004"/>
    <n v="1"/>
    <n v="1004"/>
    <x v="49"/>
    <s v="Delivered"/>
  </r>
  <r>
    <s v="SKU142"/>
    <s v="CUS-777"/>
    <x v="85"/>
    <s v="Makati"/>
    <s v="COSR-1"/>
    <x v="7"/>
    <x v="5"/>
    <x v="1"/>
    <n v="299"/>
    <n v="1"/>
    <n v="299"/>
    <x v="50"/>
    <s v="Delivered"/>
  </r>
  <r>
    <s v="SKU142"/>
    <s v="CUS-777"/>
    <x v="85"/>
    <s v="Makati"/>
    <s v="NEUT-1"/>
    <x v="8"/>
    <x v="6"/>
    <x v="1"/>
    <n v="489"/>
    <n v="1"/>
    <n v="489"/>
    <x v="50"/>
    <s v="Delivered"/>
  </r>
  <r>
    <s v="SKU142"/>
    <s v="CUS-777"/>
    <x v="85"/>
    <s v="Makati"/>
    <s v="NEUT-2"/>
    <x v="9"/>
    <x v="6"/>
    <x v="1"/>
    <n v="799"/>
    <n v="1"/>
    <n v="799"/>
    <x v="50"/>
    <s v="Delivered"/>
  </r>
  <r>
    <s v="SKU142"/>
    <s v="CUS-777"/>
    <x v="85"/>
    <s v="Makati"/>
    <s v="COSR-1"/>
    <x v="7"/>
    <x v="5"/>
    <x v="1"/>
    <n v="299"/>
    <n v="2"/>
    <n v="598"/>
    <x v="50"/>
    <s v="Delivered"/>
  </r>
  <r>
    <s v="SKU142"/>
    <s v="CUS-777"/>
    <x v="85"/>
    <s v="Makati"/>
    <s v="INNI-1"/>
    <x v="2"/>
    <x v="2"/>
    <x v="1"/>
    <n v="329"/>
    <n v="2"/>
    <n v="658"/>
    <x v="50"/>
    <s v="Delivered"/>
  </r>
  <r>
    <s v="SKU147"/>
    <s v="CUS-345"/>
    <x v="86"/>
    <s v="Makati"/>
    <s v="BELO-1"/>
    <x v="10"/>
    <x v="7"/>
    <x v="1"/>
    <n v="111"/>
    <n v="1"/>
    <n v="111"/>
    <x v="51"/>
    <s v="Delivered"/>
  </r>
  <r>
    <s v="SKU147"/>
    <s v="CUS-345"/>
    <x v="86"/>
    <s v="Makati"/>
    <s v="BELO-4"/>
    <x v="11"/>
    <x v="7"/>
    <x v="1"/>
    <n v="165"/>
    <n v="2"/>
    <n v="330"/>
    <x v="51"/>
    <s v="Delivered"/>
  </r>
  <r>
    <s v="SKU147"/>
    <s v="CUS-345"/>
    <x v="86"/>
    <s v="Makati"/>
    <s v="CELE-2"/>
    <x v="12"/>
    <x v="8"/>
    <x v="1"/>
    <n v="270"/>
    <n v="1"/>
    <n v="270"/>
    <x v="51"/>
    <s v="Delivered"/>
  </r>
  <r>
    <s v="SKU147"/>
    <s v="CUS-345"/>
    <x v="86"/>
    <s v="Makati"/>
    <s v="CELE-3"/>
    <x v="13"/>
    <x v="8"/>
    <x v="1"/>
    <n v="199"/>
    <n v="2"/>
    <n v="398"/>
    <x v="51"/>
    <s v="Delivered"/>
  </r>
  <r>
    <s v="SKU147"/>
    <s v="CUS-345"/>
    <x v="86"/>
    <s v="Makati"/>
    <s v="THE -5"/>
    <x v="4"/>
    <x v="4"/>
    <x v="2"/>
    <n v="900"/>
    <n v="2"/>
    <n v="1800"/>
    <x v="51"/>
    <s v="Delivered"/>
  </r>
  <r>
    <s v="SKU147"/>
    <s v="CUS-345"/>
    <x v="86"/>
    <s v="Makati"/>
    <s v="COSR-1"/>
    <x v="7"/>
    <x v="5"/>
    <x v="1"/>
    <n v="299"/>
    <n v="1"/>
    <n v="299"/>
    <x v="51"/>
    <s v="Delivered"/>
  </r>
  <r>
    <s v="SKU147"/>
    <s v="CUS-345"/>
    <x v="86"/>
    <s v="Makati"/>
    <s v="COSR-2"/>
    <x v="22"/>
    <x v="5"/>
    <x v="4"/>
    <n v="990"/>
    <n v="1"/>
    <n v="990"/>
    <x v="51"/>
    <s v="Delivered"/>
  </r>
  <r>
    <s v="SKU147"/>
    <s v="CUS-285"/>
    <x v="87"/>
    <s v="Makati"/>
    <s v="COSR-3"/>
    <x v="23"/>
    <x v="5"/>
    <x v="4"/>
    <n v="520"/>
    <n v="1"/>
    <n v="520"/>
    <x v="52"/>
    <s v="Delivered"/>
  </r>
  <r>
    <s v="SKU147"/>
    <s v="CUS-285"/>
    <x v="87"/>
    <s v="Makati"/>
    <s v="COSR-4"/>
    <x v="24"/>
    <x v="5"/>
    <x v="2"/>
    <n v="1020"/>
    <n v="2"/>
    <n v="2040"/>
    <x v="52"/>
    <s v="Delivered"/>
  </r>
  <r>
    <s v="SKU147"/>
    <s v="CUS-285"/>
    <x v="87"/>
    <s v="Makati"/>
    <s v="COSR-1"/>
    <x v="7"/>
    <x v="5"/>
    <x v="1"/>
    <n v="299"/>
    <n v="2"/>
    <n v="598"/>
    <x v="52"/>
    <s v="Delivered"/>
  </r>
  <r>
    <s v="SKU147"/>
    <s v="CUS-285"/>
    <x v="87"/>
    <s v="Makati"/>
    <s v="INNI-1"/>
    <x v="2"/>
    <x v="2"/>
    <x v="1"/>
    <n v="329"/>
    <n v="1"/>
    <n v="329"/>
    <x v="52"/>
    <s v="Delivered"/>
  </r>
  <r>
    <s v="SKU147"/>
    <s v="CUS-285"/>
    <x v="87"/>
    <s v="Makati"/>
    <s v="INNI-2"/>
    <x v="26"/>
    <x v="2"/>
    <x v="0"/>
    <n v="1192"/>
    <n v="1"/>
    <n v="1192"/>
    <x v="52"/>
    <s v="Delivered"/>
  </r>
  <r>
    <s v="SKU147"/>
    <s v="CUS-285"/>
    <x v="87"/>
    <s v="Makati"/>
    <s v="INNI-3"/>
    <x v="49"/>
    <x v="2"/>
    <x v="2"/>
    <n v="1020"/>
    <n v="1"/>
    <n v="1020"/>
    <x v="52"/>
    <s v="Delivered"/>
  </r>
  <r>
    <s v="SKU147"/>
    <s v="CUS-285"/>
    <x v="87"/>
    <s v="Makati"/>
    <s v="INNI-4"/>
    <x v="27"/>
    <x v="2"/>
    <x v="2"/>
    <n v="1690"/>
    <n v="1"/>
    <n v="1690"/>
    <x v="52"/>
    <s v="Delivered"/>
  </r>
  <r>
    <s v="SKU147"/>
    <s v="CUS-285"/>
    <x v="87"/>
    <s v="Makati"/>
    <s v="INNI-5"/>
    <x v="28"/>
    <x v="2"/>
    <x v="0"/>
    <n v="200"/>
    <n v="2"/>
    <n v="400"/>
    <x v="52"/>
    <s v="Delivered"/>
  </r>
  <r>
    <s v="SKU147"/>
    <s v="CUS-285"/>
    <x v="87"/>
    <s v="Makati"/>
    <s v="NATU-1"/>
    <x v="29"/>
    <x v="9"/>
    <x v="3"/>
    <n v="475"/>
    <n v="2"/>
    <n v="950"/>
    <x v="52"/>
    <s v="Delivered"/>
  </r>
  <r>
    <s v="SKU163"/>
    <s v="CUS-682"/>
    <x v="88"/>
    <s v="Makati"/>
    <s v="NATU-2"/>
    <x v="30"/>
    <x v="9"/>
    <x v="4"/>
    <n v="1270"/>
    <n v="1"/>
    <n v="1270"/>
    <x v="53"/>
    <s v="Delivered"/>
  </r>
  <r>
    <s v="SKU164"/>
    <s v="CUS-264"/>
    <x v="89"/>
    <s v="Makati"/>
    <s v="NATU-3"/>
    <x v="31"/>
    <x v="9"/>
    <x v="2"/>
    <n v="1100"/>
    <n v="2"/>
    <n v="2200"/>
    <x v="54"/>
    <s v="Delivered"/>
  </r>
  <r>
    <s v="SKU165"/>
    <s v="CUS-724"/>
    <x v="90"/>
    <s v="Makati"/>
    <s v="NATU-4"/>
    <x v="32"/>
    <x v="9"/>
    <x v="0"/>
    <n v="245"/>
    <n v="1"/>
    <n v="245"/>
    <x v="54"/>
    <s v="Delivered"/>
  </r>
  <r>
    <s v="SKU166"/>
    <s v="CUS-796"/>
    <x v="91"/>
    <s v="Makati"/>
    <s v="NATU-5"/>
    <x v="33"/>
    <x v="9"/>
    <x v="2"/>
    <n v="828"/>
    <n v="2"/>
    <n v="1656"/>
    <x v="54"/>
    <s v="Delivered"/>
  </r>
  <r>
    <s v="SKU167"/>
    <s v="CUS-525"/>
    <x v="92"/>
    <s v="Makati"/>
    <s v="BELO-1"/>
    <x v="10"/>
    <x v="7"/>
    <x v="1"/>
    <n v="111"/>
    <n v="2"/>
    <n v="222"/>
    <x v="55"/>
    <s v="Delivered"/>
  </r>
  <r>
    <s v="SKU167"/>
    <s v="CUS-525"/>
    <x v="92"/>
    <s v="Makati"/>
    <s v="BELO-2"/>
    <x v="34"/>
    <x v="7"/>
    <x v="0"/>
    <n v="264"/>
    <n v="1"/>
    <n v="264"/>
    <x v="55"/>
    <s v="Delivered"/>
  </r>
  <r>
    <s v="SKU167"/>
    <s v="CUS-525"/>
    <x v="92"/>
    <s v="Makati"/>
    <s v="BELO-3"/>
    <x v="35"/>
    <x v="7"/>
    <x v="4"/>
    <n v="89"/>
    <n v="1"/>
    <n v="89"/>
    <x v="55"/>
    <s v="Delivered"/>
  </r>
  <r>
    <s v="SKU167"/>
    <s v="CUS-525"/>
    <x v="92"/>
    <s v="Makati"/>
    <s v="BELO-4"/>
    <x v="11"/>
    <x v="7"/>
    <x v="1"/>
    <n v="165"/>
    <n v="1"/>
    <n v="165"/>
    <x v="55"/>
    <s v="Delivered"/>
  </r>
  <r>
    <s v="SKU167"/>
    <s v="CUS-525"/>
    <x v="92"/>
    <s v="Makati"/>
    <s v="COSR-1"/>
    <x v="7"/>
    <x v="5"/>
    <x v="1"/>
    <n v="299"/>
    <n v="2"/>
    <n v="598"/>
    <x v="55"/>
    <s v="Delivered"/>
  </r>
  <r>
    <s v="SKU167"/>
    <s v="CUS-525"/>
    <x v="92"/>
    <s v="Makati"/>
    <s v="CELE-1"/>
    <x v="37"/>
    <x v="8"/>
    <x v="0"/>
    <n v="250"/>
    <n v="1"/>
    <n v="250"/>
    <x v="55"/>
    <s v="Delivered"/>
  </r>
  <r>
    <s v="SKU167"/>
    <s v="CUS-525"/>
    <x v="92"/>
    <s v="Makati"/>
    <s v="CELE-2"/>
    <x v="12"/>
    <x v="8"/>
    <x v="1"/>
    <n v="270"/>
    <n v="2"/>
    <n v="540"/>
    <x v="55"/>
    <s v="Delivered"/>
  </r>
  <r>
    <s v="SKU174"/>
    <s v="CUS-849"/>
    <x v="93"/>
    <s v="Makati"/>
    <s v="CELE-3"/>
    <x v="13"/>
    <x v="8"/>
    <x v="1"/>
    <n v="199"/>
    <n v="2"/>
    <n v="398"/>
    <x v="55"/>
    <s v="Delivered"/>
  </r>
  <r>
    <s v="SKU174"/>
    <s v="CUS-849"/>
    <x v="93"/>
    <s v="Makati"/>
    <s v="CELE-4"/>
    <x v="38"/>
    <x v="8"/>
    <x v="4"/>
    <n v="139"/>
    <n v="1"/>
    <n v="139"/>
    <x v="55"/>
    <s v="Delivered"/>
  </r>
  <r>
    <s v="SKU174"/>
    <s v="CUS-851"/>
    <x v="94"/>
    <s v="Malolos"/>
    <s v="CELE-5"/>
    <x v="39"/>
    <x v="8"/>
    <x v="4"/>
    <n v="129"/>
    <n v="2"/>
    <n v="258"/>
    <x v="56"/>
    <s v="Delivered"/>
  </r>
  <r>
    <s v="SKU174"/>
    <s v="CUS-851"/>
    <x v="94"/>
    <s v="Malolos"/>
    <s v="CERA-1"/>
    <x v="3"/>
    <x v="3"/>
    <x v="1"/>
    <n v="1250"/>
    <n v="1"/>
    <n v="1250"/>
    <x v="56"/>
    <s v="Delivered"/>
  </r>
  <r>
    <s v="SKU178"/>
    <s v="CUS-431"/>
    <x v="95"/>
    <s v="Makati"/>
    <s v="CERA-2"/>
    <x v="5"/>
    <x v="3"/>
    <x v="1"/>
    <n v="935"/>
    <n v="2"/>
    <n v="1870"/>
    <x v="56"/>
    <s v="Delivered"/>
  </r>
  <r>
    <s v="SKU178"/>
    <s v="CUS-431"/>
    <x v="95"/>
    <s v="Makati"/>
    <s v="CETA-1"/>
    <x v="1"/>
    <x v="1"/>
    <x v="1"/>
    <n v="1004"/>
    <n v="2"/>
    <n v="2008"/>
    <x v="57"/>
    <s v="Delivered"/>
  </r>
  <r>
    <s v="SKU178"/>
    <s v="CUS-433"/>
    <x v="96"/>
    <s v="Marikina"/>
    <s v="CERA-4"/>
    <x v="6"/>
    <x v="3"/>
    <x v="3"/>
    <n v="1190"/>
    <n v="1"/>
    <n v="1190"/>
    <x v="57"/>
    <s v="Delivered"/>
  </r>
  <r>
    <s v="SKU181"/>
    <s v="CUS-365"/>
    <x v="97"/>
    <s v="Makati"/>
    <s v="CERA-5"/>
    <x v="40"/>
    <x v="3"/>
    <x v="3"/>
    <n v="999"/>
    <n v="1"/>
    <n v="999"/>
    <x v="58"/>
    <s v="Delivered"/>
  </r>
  <r>
    <s v="SKU181"/>
    <s v="CUS-366"/>
    <x v="98"/>
    <s v="San Fernando"/>
    <s v="CETA-1"/>
    <x v="1"/>
    <x v="1"/>
    <x v="1"/>
    <n v="1004"/>
    <n v="1"/>
    <n v="1004"/>
    <x v="58"/>
    <s v="Delivered"/>
  </r>
  <r>
    <s v="SKU181"/>
    <s v="CUS-366"/>
    <x v="98"/>
    <s v="San Fernando"/>
    <s v="CETA-2"/>
    <x v="41"/>
    <x v="1"/>
    <x v="1"/>
    <n v="1005"/>
    <n v="2"/>
    <n v="2010"/>
    <x v="58"/>
    <s v="Delivered"/>
  </r>
  <r>
    <s v="SKU181"/>
    <s v="CUS-366"/>
    <x v="98"/>
    <s v="San Fernando"/>
    <s v="CETA-3"/>
    <x v="48"/>
    <x v="1"/>
    <x v="0"/>
    <n v="758"/>
    <n v="2"/>
    <n v="1516"/>
    <x v="58"/>
    <s v="Delivered"/>
  </r>
  <r>
    <s v="SKU181"/>
    <s v="CUS-369"/>
    <x v="27"/>
    <s v="Caloocan"/>
    <s v="CETA-4"/>
    <x v="42"/>
    <x v="1"/>
    <x v="0"/>
    <n v="972"/>
    <n v="1"/>
    <n v="972"/>
    <x v="59"/>
    <s v="Delivered"/>
  </r>
  <r>
    <s v="SKU181"/>
    <s v="CUS-369"/>
    <x v="27"/>
    <s v="Caloocan"/>
    <s v="CETA-5"/>
    <x v="43"/>
    <x v="1"/>
    <x v="0"/>
    <n v="1165"/>
    <n v="1"/>
    <n v="1165"/>
    <x v="59"/>
    <s v="Delivered"/>
  </r>
  <r>
    <s v="SKU181"/>
    <s v="CUS-369"/>
    <x v="27"/>
    <s v="Caloocan"/>
    <s v="NEUT-1"/>
    <x v="8"/>
    <x v="6"/>
    <x v="1"/>
    <n v="489"/>
    <n v="1"/>
    <n v="489"/>
    <x v="59"/>
    <s v="Delivered"/>
  </r>
  <r>
    <s v="SKU181"/>
    <s v="CUS-372"/>
    <x v="99"/>
    <s v="Santa Rosa_x0009_"/>
    <s v="NEUT-2"/>
    <x v="9"/>
    <x v="6"/>
    <x v="1"/>
    <n v="799"/>
    <n v="1"/>
    <n v="799"/>
    <x v="60"/>
    <s v="Delivered"/>
  </r>
  <r>
    <s v="SKU189"/>
    <s v="CUS-483"/>
    <x v="100"/>
    <s v="Makati"/>
    <s v="NEUT-3"/>
    <x v="44"/>
    <x v="6"/>
    <x v="3"/>
    <n v="799"/>
    <n v="2"/>
    <n v="1598"/>
    <x v="60"/>
    <s v="Delivered"/>
  </r>
  <r>
    <s v="SKU189"/>
    <s v="CUS-483"/>
    <x v="100"/>
    <s v="Makati"/>
    <s v="COSR-1"/>
    <x v="7"/>
    <x v="5"/>
    <x v="1"/>
    <n v="299"/>
    <n v="2"/>
    <n v="598"/>
    <x v="60"/>
    <s v="Delivered"/>
  </r>
  <r>
    <s v="SKU189"/>
    <s v="CUS-483"/>
    <x v="100"/>
    <s v="Makati"/>
    <s v="NEUT-5"/>
    <x v="46"/>
    <x v="6"/>
    <x v="0"/>
    <n v="899"/>
    <n v="1"/>
    <n v="899"/>
    <x v="60"/>
    <s v="Delivered"/>
  </r>
  <r>
    <s v="SKU189"/>
    <s v="CUS-486"/>
    <x v="38"/>
    <s v="Caloocan"/>
    <s v="OLAY-1"/>
    <x v="0"/>
    <x v="0"/>
    <x v="0"/>
    <n v="588"/>
    <n v="2"/>
    <n v="1176"/>
    <x v="61"/>
    <s v="Delivered"/>
  </r>
  <r>
    <s v="SKU189"/>
    <s v="CUS-487"/>
    <x v="40"/>
    <s v="Caloocan"/>
    <s v="OLAY-2"/>
    <x v="14"/>
    <x v="0"/>
    <x v="0"/>
    <n v="399"/>
    <n v="1"/>
    <n v="399"/>
    <x v="61"/>
    <s v="Delivered"/>
  </r>
  <r>
    <s v="SKU194"/>
    <s v="CUS-723"/>
    <x v="101"/>
    <s v="Makati"/>
    <s v="OLAY-3"/>
    <x v="15"/>
    <x v="0"/>
    <x v="3"/>
    <n v="1150"/>
    <n v="2"/>
    <n v="2300"/>
    <x v="62"/>
    <s v="Delivered"/>
  </r>
  <r>
    <s v="SKU194"/>
    <s v="CUS-724"/>
    <x v="90"/>
    <s v="Makati"/>
    <s v="OLAY-4"/>
    <x v="16"/>
    <x v="0"/>
    <x v="0"/>
    <n v="728"/>
    <n v="2"/>
    <n v="1456"/>
    <x v="62"/>
    <s v="Delivered"/>
  </r>
  <r>
    <s v="SKU194"/>
    <s v="CUS-725"/>
    <x v="102"/>
    <s v="Manila"/>
    <s v="OLAY-5"/>
    <x v="17"/>
    <x v="0"/>
    <x v="2"/>
    <n v="1399"/>
    <n v="1"/>
    <n v="1399"/>
    <x v="62"/>
    <s v="Delivered"/>
  </r>
  <r>
    <s v="SKU194"/>
    <s v="CUS-726"/>
    <x v="103"/>
    <s v="Quezon City"/>
    <s v="THE -1"/>
    <x v="18"/>
    <x v="4"/>
    <x v="2"/>
    <n v="545"/>
    <n v="1"/>
    <n v="545"/>
    <x v="62"/>
    <s v="Delivered"/>
  </r>
  <r>
    <s v="SKU198"/>
    <s v="CUS-652"/>
    <x v="104"/>
    <s v="Makati"/>
    <s v="THE -2"/>
    <x v="19"/>
    <x v="4"/>
    <x v="2"/>
    <n v="1190"/>
    <n v="1"/>
    <n v="1190"/>
    <x v="63"/>
    <s v="Delivered"/>
  </r>
  <r>
    <s v="SKU198"/>
    <s v="CUS-653"/>
    <x v="76"/>
    <s v="Makati"/>
    <s v="CETA-1"/>
    <x v="1"/>
    <x v="1"/>
    <x v="1"/>
    <n v="1004"/>
    <n v="2"/>
    <n v="2008"/>
    <x v="63"/>
    <s v="Delivered"/>
  </r>
  <r>
    <s v="SKU198"/>
    <s v="CUS-654"/>
    <x v="7"/>
    <s v="Batangas City"/>
    <s v="THE -4"/>
    <x v="21"/>
    <x v="4"/>
    <x v="4"/>
    <n v="770"/>
    <n v="2"/>
    <n v="1540"/>
    <x v="63"/>
    <s v="Delivered"/>
  </r>
  <r>
    <s v="SKU201"/>
    <s v="CUS-254"/>
    <x v="105"/>
    <s v="Makati"/>
    <s v="THE -5"/>
    <x v="4"/>
    <x v="4"/>
    <x v="2"/>
    <n v="900"/>
    <n v="1"/>
    <n v="900"/>
    <x v="64"/>
    <s v="Delivered"/>
  </r>
  <r>
    <s v="SKU202"/>
    <s v="CUS-255"/>
    <x v="2"/>
    <s v="Batangas City"/>
    <s v="COSR-1"/>
    <x v="7"/>
    <x v="5"/>
    <x v="1"/>
    <n v="299"/>
    <n v="1"/>
    <n v="299"/>
    <x v="65"/>
    <s v="Delivered"/>
  </r>
  <r>
    <s v="SKU203"/>
    <s v="CUS-255"/>
    <x v="2"/>
    <s v="Batangas City"/>
    <s v="COSR-2"/>
    <x v="22"/>
    <x v="5"/>
    <x v="4"/>
    <n v="990"/>
    <n v="1"/>
    <n v="990"/>
    <x v="65"/>
    <s v="Delivered"/>
  </r>
  <r>
    <s v="SKU204"/>
    <s v="CUS-242"/>
    <x v="106"/>
    <s v="Makati"/>
    <s v="COSR-3"/>
    <x v="23"/>
    <x v="5"/>
    <x v="4"/>
    <n v="520"/>
    <n v="1"/>
    <n v="520"/>
    <x v="66"/>
    <s v="Delivered"/>
  </r>
  <r>
    <s v="SKU204"/>
    <s v="CUS-243"/>
    <x v="107"/>
    <s v="Pasay"/>
    <s v="COSR-1"/>
    <x v="7"/>
    <x v="5"/>
    <x v="1"/>
    <n v="299"/>
    <n v="2"/>
    <n v="598"/>
    <x v="66"/>
    <s v="Delivered"/>
  </r>
  <r>
    <s v="SKU204"/>
    <s v="CUS-244"/>
    <x v="108"/>
    <s v="Quezon City"/>
    <s v="COSR-5"/>
    <x v="25"/>
    <x v="5"/>
    <x v="4"/>
    <n v="680"/>
    <n v="2"/>
    <n v="1360"/>
    <x v="66"/>
    <s v="Delivered"/>
  </r>
  <r>
    <s v="SKU204"/>
    <s v="CUS-245"/>
    <x v="109"/>
    <s v="Pasig"/>
    <s v="INNI-1"/>
    <x v="2"/>
    <x v="2"/>
    <x v="1"/>
    <n v="329"/>
    <n v="1"/>
    <n v="329"/>
    <x v="66"/>
    <s v="Delivered"/>
  </r>
  <r>
    <s v="SKU204"/>
    <s v="CUS-245"/>
    <x v="109"/>
    <s v="Pasig"/>
    <s v="INNI-2"/>
    <x v="26"/>
    <x v="2"/>
    <x v="0"/>
    <n v="1192"/>
    <n v="2"/>
    <n v="2384"/>
    <x v="66"/>
    <s v="Delivered"/>
  </r>
  <r>
    <s v="SKU204"/>
    <s v="CUS-245"/>
    <x v="109"/>
    <s v="Pasig"/>
    <s v="INNI-3"/>
    <x v="49"/>
    <x v="2"/>
    <x v="2"/>
    <n v="1020"/>
    <n v="1"/>
    <n v="1020"/>
    <x v="66"/>
    <s v="Delivered"/>
  </r>
  <r>
    <s v="SKU204"/>
    <s v="CUS-248"/>
    <x v="110"/>
    <s v="Taguig_x0009_"/>
    <s v="INNI-4"/>
    <x v="27"/>
    <x v="2"/>
    <x v="2"/>
    <n v="1690"/>
    <n v="2"/>
    <n v="3380"/>
    <x v="66"/>
    <s v="Delivered"/>
  </r>
  <r>
    <s v="SKU204"/>
    <s v="CUS-248"/>
    <x v="110"/>
    <s v="Taguig_x0009_"/>
    <s v="INNI-5"/>
    <x v="28"/>
    <x v="2"/>
    <x v="0"/>
    <n v="200"/>
    <n v="2"/>
    <n v="400"/>
    <x v="66"/>
    <s v="Delivered"/>
  </r>
  <r>
    <s v="SKU204"/>
    <s v="CUS-248"/>
    <x v="110"/>
    <s v="Taguig_x0009_"/>
    <s v="NATU-1"/>
    <x v="29"/>
    <x v="9"/>
    <x v="3"/>
    <n v="475"/>
    <n v="1"/>
    <n v="475"/>
    <x v="66"/>
    <s v="Delivered"/>
  </r>
  <r>
    <s v="SKU204"/>
    <s v="CUS-248"/>
    <x v="110"/>
    <s v="Taguig_x0009_"/>
    <s v="NATU-2"/>
    <x v="30"/>
    <x v="9"/>
    <x v="4"/>
    <n v="1270"/>
    <n v="1"/>
    <n v="1270"/>
    <x v="66"/>
    <s v="Delivered"/>
  </r>
  <r>
    <s v="SKU204"/>
    <s v="CUS-252"/>
    <x v="111"/>
    <s v="Pasay"/>
    <s v="NATU-3"/>
    <x v="31"/>
    <x v="9"/>
    <x v="2"/>
    <n v="1100"/>
    <n v="1"/>
    <n v="1100"/>
    <x v="67"/>
    <s v="Delivered"/>
  </r>
  <r>
    <s v="SKU215"/>
    <s v="CUS-922"/>
    <x v="112"/>
    <s v="Makati"/>
    <s v="NATU-4"/>
    <x v="32"/>
    <x v="9"/>
    <x v="0"/>
    <n v="245"/>
    <n v="2"/>
    <n v="490"/>
    <x v="68"/>
    <s v="Delivered"/>
  </r>
  <r>
    <s v="SKU215"/>
    <s v="CUS-922"/>
    <x v="112"/>
    <s v="Makati"/>
    <s v="NATU-5"/>
    <x v="33"/>
    <x v="9"/>
    <x v="2"/>
    <n v="828"/>
    <n v="2"/>
    <n v="1656"/>
    <x v="68"/>
    <s v="Delivered"/>
  </r>
  <r>
    <s v="SKU215"/>
    <s v="CUS-922"/>
    <x v="112"/>
    <s v="Makati"/>
    <s v="BELO-1"/>
    <x v="10"/>
    <x v="7"/>
    <x v="1"/>
    <n v="111"/>
    <n v="1"/>
    <n v="111"/>
    <x v="68"/>
    <s v="Delivered"/>
  </r>
  <r>
    <s v="SKU215"/>
    <s v="CUS-922"/>
    <x v="112"/>
    <s v="Makati"/>
    <s v="BELO-2"/>
    <x v="34"/>
    <x v="7"/>
    <x v="0"/>
    <n v="264"/>
    <n v="1"/>
    <n v="264"/>
    <x v="68"/>
    <s v="Delivered"/>
  </r>
  <r>
    <s v="SKU215"/>
    <s v="CUS-922"/>
    <x v="112"/>
    <s v="Makati"/>
    <s v="BELO-3"/>
    <x v="35"/>
    <x v="7"/>
    <x v="4"/>
    <n v="89"/>
    <n v="1"/>
    <n v="89"/>
    <x v="68"/>
    <s v="Delivered"/>
  </r>
  <r>
    <s v="SKU220"/>
    <s v="CUS-278"/>
    <x v="113"/>
    <s v="Manila"/>
    <s v="COSR-1"/>
    <x v="7"/>
    <x v="5"/>
    <x v="1"/>
    <n v="299"/>
    <n v="1"/>
    <n v="299"/>
    <x v="69"/>
    <s v="Delivered"/>
  </r>
  <r>
    <s v="SKU220"/>
    <s v="CUS-278"/>
    <x v="113"/>
    <s v="Manila"/>
    <s v="BELO-5"/>
    <x v="36"/>
    <x v="7"/>
    <x v="4"/>
    <n v="90"/>
    <n v="2"/>
    <n v="180"/>
    <x v="69"/>
    <s v="Delivered"/>
  </r>
  <r>
    <s v="SKU220"/>
    <s v="CUS-278"/>
    <x v="113"/>
    <s v="Manila"/>
    <s v="CELE-1"/>
    <x v="37"/>
    <x v="8"/>
    <x v="0"/>
    <n v="250"/>
    <n v="2"/>
    <n v="500"/>
    <x v="69"/>
    <s v="Delivered"/>
  </r>
  <r>
    <s v="SKU220"/>
    <s v="CUS-278"/>
    <x v="113"/>
    <s v="Manila"/>
    <s v="CELE-2"/>
    <x v="12"/>
    <x v="8"/>
    <x v="1"/>
    <n v="270"/>
    <n v="1"/>
    <n v="270"/>
    <x v="69"/>
    <s v="Delivered"/>
  </r>
  <r>
    <s v="SKU224"/>
    <s v="CUS-648"/>
    <x v="114"/>
    <s v="Manila"/>
    <s v="CELE-3"/>
    <x v="13"/>
    <x v="8"/>
    <x v="1"/>
    <n v="199"/>
    <n v="2"/>
    <n v="398"/>
    <x v="70"/>
    <s v="Delivered"/>
  </r>
  <r>
    <s v="SKU225"/>
    <s v="CUS-632"/>
    <x v="115"/>
    <s v="Taguig_x0009_"/>
    <s v="CELE-4"/>
    <x v="38"/>
    <x v="8"/>
    <x v="4"/>
    <n v="139"/>
    <n v="1"/>
    <n v="139"/>
    <x v="70"/>
    <s v="Delivered"/>
  </r>
  <r>
    <s v="SKU226"/>
    <s v="CUS-632"/>
    <x v="115"/>
    <s v="Taguig_x0009_"/>
    <s v="CELE-5"/>
    <x v="39"/>
    <x v="8"/>
    <x v="4"/>
    <n v="129"/>
    <n v="2"/>
    <n v="258"/>
    <x v="70"/>
    <s v="Delivered"/>
  </r>
  <r>
    <s v="SKU227"/>
    <s v="CUS-632"/>
    <x v="115"/>
    <s v="Taguig_x0009_"/>
    <s v="CERA-1"/>
    <x v="3"/>
    <x v="3"/>
    <x v="1"/>
    <n v="1250"/>
    <n v="2"/>
    <n v="2500"/>
    <x v="70"/>
    <s v="Delivered"/>
  </r>
  <r>
    <s v="SKU228"/>
    <s v="CUS-632"/>
    <x v="115"/>
    <s v="Taguig_x0009_"/>
    <s v="CERA-2"/>
    <x v="5"/>
    <x v="3"/>
    <x v="1"/>
    <n v="935"/>
    <n v="1"/>
    <n v="935"/>
    <x v="70"/>
    <s v="Delivered"/>
  </r>
  <r>
    <s v="SKU229"/>
    <s v="CUS-632"/>
    <x v="115"/>
    <s v="Taguig_x0009_"/>
    <s v="COSR-1"/>
    <x v="7"/>
    <x v="5"/>
    <x v="1"/>
    <n v="299"/>
    <n v="1"/>
    <n v="299"/>
    <x v="70"/>
    <s v="Delivered"/>
  </r>
  <r>
    <s v="SKU230"/>
    <s v="CUS-632"/>
    <x v="115"/>
    <s v="Taguig_x0009_"/>
    <s v="CERA-4"/>
    <x v="6"/>
    <x v="3"/>
    <x v="3"/>
    <n v="1190"/>
    <n v="1"/>
    <n v="1190"/>
    <x v="70"/>
    <s v="Delivered"/>
  </r>
  <r>
    <s v="SKU231"/>
    <s v="CUS-632"/>
    <x v="115"/>
    <s v="Taguig_x0009_"/>
    <s v="CERA-5"/>
    <x v="40"/>
    <x v="3"/>
    <x v="3"/>
    <n v="999"/>
    <n v="2"/>
    <n v="1998"/>
    <x v="70"/>
    <s v="Delivered"/>
  </r>
  <r>
    <s v="SKU232"/>
    <s v="CUS-495"/>
    <x v="116"/>
    <s v="Makati"/>
    <s v="CETA-1"/>
    <x v="1"/>
    <x v="1"/>
    <x v="1"/>
    <n v="1004"/>
    <n v="2"/>
    <n v="2008"/>
    <x v="71"/>
    <s v="Delivered"/>
  </r>
  <r>
    <s v="SKU232"/>
    <s v="CUS-495"/>
    <x v="116"/>
    <s v="Makati"/>
    <s v="CETA-2"/>
    <x v="41"/>
    <x v="1"/>
    <x v="1"/>
    <n v="1005"/>
    <n v="1"/>
    <n v="1005"/>
    <x v="71"/>
    <s v="Delivered"/>
  </r>
  <r>
    <s v="SKU232"/>
    <s v="CUS-495"/>
    <x v="116"/>
    <s v="Makati"/>
    <s v="CETA-3"/>
    <x v="48"/>
    <x v="1"/>
    <x v="0"/>
    <n v="758"/>
    <n v="1"/>
    <n v="758"/>
    <x v="71"/>
    <s v="Delivered"/>
  </r>
  <r>
    <s v="SKU232"/>
    <s v="CUS-495"/>
    <x v="116"/>
    <s v="Makati"/>
    <s v="CETA-4"/>
    <x v="42"/>
    <x v="1"/>
    <x v="0"/>
    <n v="972"/>
    <n v="1"/>
    <n v="972"/>
    <x v="71"/>
    <s v="Delivered"/>
  </r>
  <r>
    <s v="SKU236"/>
    <s v="CUS-553"/>
    <x v="117"/>
    <s v="Makati"/>
    <s v="CETA-5"/>
    <x v="43"/>
    <x v="1"/>
    <x v="0"/>
    <n v="1165"/>
    <n v="1"/>
    <n v="1165"/>
    <x v="72"/>
    <s v="Delivered"/>
  </r>
  <r>
    <s v="SKU236"/>
    <s v="CUS-553"/>
    <x v="117"/>
    <s v="Makati"/>
    <s v="NEUT-1"/>
    <x v="8"/>
    <x v="6"/>
    <x v="1"/>
    <n v="489"/>
    <n v="2"/>
    <n v="978"/>
    <x v="72"/>
    <s v="Delivered"/>
  </r>
  <r>
    <s v="SKU236"/>
    <s v="CUS-553"/>
    <x v="117"/>
    <s v="Makati"/>
    <s v="NEUT-2"/>
    <x v="9"/>
    <x v="6"/>
    <x v="1"/>
    <n v="799"/>
    <n v="2"/>
    <n v="1598"/>
    <x v="72"/>
    <s v="Delivered"/>
  </r>
  <r>
    <s v="SKU236"/>
    <s v="CUS-553"/>
    <x v="117"/>
    <s v="Makati"/>
    <s v="NEUT-3"/>
    <x v="44"/>
    <x v="6"/>
    <x v="3"/>
    <n v="799"/>
    <n v="1"/>
    <n v="799"/>
    <x v="72"/>
    <s v="Delivered"/>
  </r>
  <r>
    <s v="SKU240"/>
    <s v="CUS-768"/>
    <x v="118"/>
    <s v="Makati"/>
    <s v="NEUT-4"/>
    <x v="45"/>
    <x v="6"/>
    <x v="2"/>
    <n v="1299"/>
    <n v="2"/>
    <n v="2598"/>
    <x v="73"/>
    <s v="Delivered"/>
  </r>
  <r>
    <s v="SKU240"/>
    <s v="CUS-768"/>
    <x v="118"/>
    <s v="Makati"/>
    <s v="NEUT-5"/>
    <x v="46"/>
    <x v="6"/>
    <x v="0"/>
    <n v="899"/>
    <n v="1"/>
    <n v="899"/>
    <x v="73"/>
    <s v="Delivered"/>
  </r>
  <r>
    <s v="SKU242"/>
    <s v="CUS-588"/>
    <x v="119"/>
    <s v="Makati"/>
    <s v="OLAY-1"/>
    <x v="0"/>
    <x v="0"/>
    <x v="0"/>
    <n v="588"/>
    <n v="2"/>
    <n v="1176"/>
    <x v="73"/>
    <s v="Delivered"/>
  </r>
  <r>
    <s v="SKU242"/>
    <s v="CUS-588"/>
    <x v="119"/>
    <s v="Makati"/>
    <s v="OLAY-2"/>
    <x v="14"/>
    <x v="0"/>
    <x v="0"/>
    <n v="399"/>
    <n v="2"/>
    <n v="798"/>
    <x v="73"/>
    <s v="Delivered"/>
  </r>
  <r>
    <s v="SKU244"/>
    <s v="CUS-721"/>
    <x v="66"/>
    <s v="Las Piñas"/>
    <s v="OLAY-3"/>
    <x v="15"/>
    <x v="0"/>
    <x v="3"/>
    <n v="1150"/>
    <n v="1"/>
    <n v="1150"/>
    <x v="74"/>
    <s v="Delivered"/>
  </r>
  <r>
    <s v="SKU244"/>
    <s v="CUS-721"/>
    <x v="66"/>
    <s v="Las Piñas"/>
    <s v="OLAY-4"/>
    <x v="16"/>
    <x v="0"/>
    <x v="0"/>
    <n v="728"/>
    <n v="1"/>
    <n v="728"/>
    <x v="74"/>
    <s v="Delivered"/>
  </r>
  <r>
    <s v="SKU244"/>
    <s v="CUS-721"/>
    <x v="66"/>
    <s v="Las Piñas"/>
    <s v="OLAY-5"/>
    <x v="17"/>
    <x v="0"/>
    <x v="2"/>
    <n v="1399"/>
    <n v="1"/>
    <n v="1399"/>
    <x v="74"/>
    <s v="Delivered"/>
  </r>
  <r>
    <s v="SKU247"/>
    <s v="CUS-265"/>
    <x v="37"/>
    <s v="Caloocan"/>
    <s v="THE -1"/>
    <x v="18"/>
    <x v="4"/>
    <x v="2"/>
    <n v="545"/>
    <n v="2"/>
    <n v="1090"/>
    <x v="75"/>
    <s v="Delivered"/>
  </r>
  <r>
    <s v="SKU247"/>
    <s v="CUS-265"/>
    <x v="37"/>
    <s v="Caloocan"/>
    <s v="THE -2"/>
    <x v="19"/>
    <x v="4"/>
    <x v="2"/>
    <n v="1190"/>
    <n v="2"/>
    <n v="2380"/>
    <x v="75"/>
    <s v="Delivered"/>
  </r>
  <r>
    <s v="SKU247"/>
    <s v="CUS-265"/>
    <x v="37"/>
    <s v="Caloocan"/>
    <s v="THE -3"/>
    <x v="20"/>
    <x v="4"/>
    <x v="2"/>
    <n v="700"/>
    <n v="1"/>
    <n v="700"/>
    <x v="75"/>
    <s v="Delivered"/>
  </r>
  <r>
    <s v="SKU247"/>
    <s v="CUS-265"/>
    <x v="37"/>
    <s v="Caloocan"/>
    <s v="THE -4"/>
    <x v="21"/>
    <x v="4"/>
    <x v="4"/>
    <n v="770"/>
    <n v="1"/>
    <n v="770"/>
    <x v="75"/>
    <s v="Delivered"/>
  </r>
  <r>
    <s v="SKU251"/>
    <s v="CUS-642"/>
    <x v="120"/>
    <s v="Makati"/>
    <s v="THE -5"/>
    <x v="4"/>
    <x v="4"/>
    <x v="2"/>
    <n v="900"/>
    <n v="1"/>
    <n v="900"/>
    <x v="76"/>
    <s v="Delivered"/>
  </r>
  <r>
    <s v="SKU251"/>
    <s v="CUS-642"/>
    <x v="120"/>
    <s v="Makati"/>
    <s v="COSR-1"/>
    <x v="7"/>
    <x v="5"/>
    <x v="1"/>
    <n v="299"/>
    <n v="1"/>
    <n v="299"/>
    <x v="76"/>
    <s v="Delivered"/>
  </r>
  <r>
    <s v="SKU251"/>
    <s v="CUS-642"/>
    <x v="120"/>
    <s v="Makati"/>
    <s v="COSR-1"/>
    <x v="7"/>
    <x v="5"/>
    <x v="1"/>
    <n v="299"/>
    <n v="2"/>
    <n v="598"/>
    <x v="76"/>
    <s v="Delivered"/>
  </r>
  <r>
    <s v="SKU251"/>
    <s v="CUS-642"/>
    <x v="120"/>
    <s v="Makati"/>
    <s v="COSR-3"/>
    <x v="23"/>
    <x v="5"/>
    <x v="4"/>
    <n v="520"/>
    <n v="2"/>
    <n v="1040"/>
    <x v="76"/>
    <s v="Delivered"/>
  </r>
  <r>
    <s v="SKU251"/>
    <s v="CUS-642"/>
    <x v="120"/>
    <s v="Makati"/>
    <s v="COSR-4"/>
    <x v="24"/>
    <x v="5"/>
    <x v="2"/>
    <n v="1020"/>
    <n v="1"/>
    <n v="1020"/>
    <x v="76"/>
    <s v="Delivered"/>
  </r>
  <r>
    <s v="SKU251"/>
    <s v="CUS-642"/>
    <x v="120"/>
    <s v="Makati"/>
    <s v="COSR-5"/>
    <x v="25"/>
    <x v="5"/>
    <x v="4"/>
    <n v="680"/>
    <n v="2"/>
    <n v="1360"/>
    <x v="76"/>
    <s v="Delivered"/>
  </r>
  <r>
    <s v="SKU257"/>
    <s v="CUS-948"/>
    <x v="121"/>
    <s v="Makati"/>
    <s v="THE -2"/>
    <x v="19"/>
    <x v="4"/>
    <x v="2"/>
    <n v="1190"/>
    <n v="1"/>
    <n v="1190"/>
    <x v="77"/>
    <s v="Delivered"/>
  </r>
  <r>
    <s v="SKU257"/>
    <s v="CUS-948"/>
    <x v="121"/>
    <s v="Makati"/>
    <s v="CERA-1"/>
    <x v="3"/>
    <x v="3"/>
    <x v="1"/>
    <n v="1250"/>
    <n v="2"/>
    <n v="2500"/>
    <x v="77"/>
    <s v="Delivered"/>
  </r>
  <r>
    <s v="SKU257"/>
    <s v="CUS-948"/>
    <x v="121"/>
    <s v="Makati"/>
    <s v="CERA-2"/>
    <x v="5"/>
    <x v="3"/>
    <x v="1"/>
    <n v="935"/>
    <n v="2"/>
    <n v="1870"/>
    <x v="77"/>
    <s v="Delivered"/>
  </r>
  <r>
    <s v="SKU257"/>
    <s v="CUS-948"/>
    <x v="121"/>
    <s v="Makati"/>
    <s v="CETA-1"/>
    <x v="1"/>
    <x v="1"/>
    <x v="1"/>
    <n v="1004"/>
    <n v="1"/>
    <n v="1004"/>
    <x v="77"/>
    <s v="Delivered"/>
  </r>
  <r>
    <s v="SKU257"/>
    <s v="CUS-948"/>
    <x v="121"/>
    <s v="Makati"/>
    <s v="CETA-2"/>
    <x v="41"/>
    <x v="1"/>
    <x v="1"/>
    <n v="1005"/>
    <n v="1"/>
    <n v="1005"/>
    <x v="77"/>
    <s v="Delivered"/>
  </r>
  <r>
    <s v="SKU257"/>
    <s v="CUS-948"/>
    <x v="121"/>
    <s v="Makati"/>
    <s v="NEUT-1"/>
    <x v="8"/>
    <x v="6"/>
    <x v="1"/>
    <n v="489"/>
    <n v="1"/>
    <n v="489"/>
    <x v="77"/>
    <s v="Delivered"/>
  </r>
  <r>
    <s v="SKU257"/>
    <s v="CUS-948"/>
    <x v="121"/>
    <s v="Makati"/>
    <s v="NEUT-2"/>
    <x v="9"/>
    <x v="6"/>
    <x v="1"/>
    <n v="799"/>
    <n v="2"/>
    <n v="1598"/>
    <x v="77"/>
    <s v="Delivered"/>
  </r>
  <r>
    <s v="SKU257"/>
    <s v="CUS-948"/>
    <x v="121"/>
    <s v="Makati"/>
    <s v="COSR-1"/>
    <x v="7"/>
    <x v="5"/>
    <x v="1"/>
    <n v="299"/>
    <n v="2"/>
    <n v="598"/>
    <x v="77"/>
    <s v="Delivered"/>
  </r>
  <r>
    <s v="SKU257"/>
    <s v="CUS-948"/>
    <x v="121"/>
    <s v="Makati"/>
    <s v="INNI-1"/>
    <x v="2"/>
    <x v="2"/>
    <x v="1"/>
    <n v="329"/>
    <n v="1"/>
    <n v="329"/>
    <x v="77"/>
    <s v="Delivered"/>
  </r>
  <r>
    <s v="SKU266"/>
    <s v="CUS-426"/>
    <x v="122"/>
    <s v="Makati"/>
    <s v="BELO-1"/>
    <x v="10"/>
    <x v="7"/>
    <x v="1"/>
    <n v="111"/>
    <n v="1"/>
    <n v="111"/>
    <x v="78"/>
    <s v="Delivered"/>
  </r>
  <r>
    <s v="SKU266"/>
    <s v="CUS-426"/>
    <x v="122"/>
    <s v="Makati"/>
    <s v="BELO-4"/>
    <x v="11"/>
    <x v="7"/>
    <x v="1"/>
    <n v="165"/>
    <n v="1"/>
    <n v="165"/>
    <x v="78"/>
    <s v="Delivered"/>
  </r>
  <r>
    <s v="SKU266"/>
    <s v="CUS-426"/>
    <x v="122"/>
    <s v="Makati"/>
    <s v="COSR-1"/>
    <x v="7"/>
    <x v="5"/>
    <x v="1"/>
    <n v="299"/>
    <n v="1"/>
    <n v="299"/>
    <x v="78"/>
    <s v="Delivered"/>
  </r>
  <r>
    <s v="SKU266"/>
    <s v="CUS-426"/>
    <x v="122"/>
    <s v="Makati"/>
    <s v="CELE-3"/>
    <x v="13"/>
    <x v="8"/>
    <x v="1"/>
    <n v="199"/>
    <n v="2"/>
    <n v="398"/>
    <x v="78"/>
    <s v="Delivered"/>
  </r>
  <r>
    <s v="SKU266"/>
    <s v="CUS-426"/>
    <x v="122"/>
    <s v="Makati"/>
    <s v="BELO-4"/>
    <x v="11"/>
    <x v="7"/>
    <x v="1"/>
    <n v="165"/>
    <n v="2"/>
    <n v="330"/>
    <x v="78"/>
    <s v="Delivered"/>
  </r>
  <r>
    <s v="SKU266"/>
    <s v="CUS-426"/>
    <x v="122"/>
    <s v="Makati"/>
    <s v="BELO-5"/>
    <x v="36"/>
    <x v="7"/>
    <x v="4"/>
    <n v="90"/>
    <n v="1"/>
    <n v="90"/>
    <x v="78"/>
    <s v="Delivered"/>
  </r>
  <r>
    <s v="SKU272"/>
    <s v="CUS-449"/>
    <x v="123"/>
    <s v="Makati"/>
    <s v="CELE-1"/>
    <x v="37"/>
    <x v="8"/>
    <x v="0"/>
    <n v="250"/>
    <n v="2"/>
    <n v="500"/>
    <x v="79"/>
    <s v="Delivered"/>
  </r>
  <r>
    <s v="SKU272"/>
    <s v="CUS-449"/>
    <x v="123"/>
    <s v="Makati"/>
    <s v="CELE-2"/>
    <x v="12"/>
    <x v="8"/>
    <x v="1"/>
    <n v="270"/>
    <n v="1"/>
    <n v="270"/>
    <x v="79"/>
    <s v="Delivered"/>
  </r>
  <r>
    <s v="SKU272"/>
    <s v="CUS-449"/>
    <x v="123"/>
    <s v="Makati"/>
    <s v="CELE-3"/>
    <x v="13"/>
    <x v="8"/>
    <x v="1"/>
    <n v="199"/>
    <n v="2"/>
    <n v="398"/>
    <x v="79"/>
    <s v="Delivered"/>
  </r>
  <r>
    <s v="SKU272"/>
    <s v="CUS-449"/>
    <x v="123"/>
    <s v="Makati"/>
    <s v="CELE-4"/>
    <x v="38"/>
    <x v="8"/>
    <x v="4"/>
    <n v="139"/>
    <n v="2"/>
    <n v="278"/>
    <x v="79"/>
    <s v="Delivered"/>
  </r>
  <r>
    <s v="SKU272"/>
    <s v="CUS-449"/>
    <x v="123"/>
    <s v="Makati"/>
    <s v="CELE-5"/>
    <x v="39"/>
    <x v="8"/>
    <x v="4"/>
    <n v="129"/>
    <n v="1"/>
    <n v="129"/>
    <x v="79"/>
    <s v="Delivered"/>
  </r>
  <r>
    <s v="SKU272"/>
    <s v="CUS-449"/>
    <x v="123"/>
    <s v="Makati"/>
    <s v="CERA-1"/>
    <x v="3"/>
    <x v="3"/>
    <x v="1"/>
    <n v="1250"/>
    <n v="1"/>
    <n v="1250"/>
    <x v="79"/>
    <s v="Delivered"/>
  </r>
  <r>
    <s v="SKU272"/>
    <s v="CUS-449"/>
    <x v="123"/>
    <s v="Makati"/>
    <s v="CERA-2"/>
    <x v="5"/>
    <x v="3"/>
    <x v="1"/>
    <n v="935"/>
    <n v="1"/>
    <n v="935"/>
    <x v="79"/>
    <s v="Delivered"/>
  </r>
  <r>
    <s v="SKU272"/>
    <s v="CUS-449"/>
    <x v="123"/>
    <s v="Makati"/>
    <s v="CERA-3"/>
    <x v="47"/>
    <x v="3"/>
    <x v="2"/>
    <n v="1891"/>
    <n v="1"/>
    <n v="1891"/>
    <x v="79"/>
    <s v="Delivered"/>
  </r>
  <r>
    <s v="SKU272"/>
    <s v="CUS-449"/>
    <x v="123"/>
    <s v="Makati"/>
    <s v="CERA-4"/>
    <x v="6"/>
    <x v="3"/>
    <x v="3"/>
    <n v="1190"/>
    <n v="2"/>
    <n v="2380"/>
    <x v="79"/>
    <s v="Delivered"/>
  </r>
  <r>
    <s v="SKU272"/>
    <s v="CUS-449"/>
    <x v="123"/>
    <s v="Makati"/>
    <s v="CERA-5"/>
    <x v="40"/>
    <x v="3"/>
    <x v="3"/>
    <n v="999"/>
    <n v="2"/>
    <n v="1998"/>
    <x v="79"/>
    <s v="Delivered"/>
  </r>
  <r>
    <s v="SKU282"/>
    <s v="CUS-147"/>
    <x v="124"/>
    <s v="Makati"/>
    <s v="CETA-1"/>
    <x v="1"/>
    <x v="1"/>
    <x v="1"/>
    <n v="1004"/>
    <n v="1"/>
    <n v="1004"/>
    <x v="80"/>
    <s v="Delivered"/>
  </r>
  <r>
    <s v="SKU283"/>
    <s v="CUS-148"/>
    <x v="125"/>
    <s v="Quezon City"/>
    <s v="COSR-1"/>
    <x v="7"/>
    <x v="5"/>
    <x v="1"/>
    <n v="299"/>
    <n v="2"/>
    <n v="598"/>
    <x v="81"/>
    <s v="Delivered"/>
  </r>
  <r>
    <s v="SKU284"/>
    <s v="CUS-148"/>
    <x v="125"/>
    <s v="Quezon City"/>
    <s v="CETA-3"/>
    <x v="48"/>
    <x v="1"/>
    <x v="0"/>
    <n v="758"/>
    <n v="1"/>
    <n v="758"/>
    <x v="81"/>
    <s v="Delivered"/>
  </r>
  <r>
    <s v="SKU285"/>
    <s v="CUS-148"/>
    <x v="125"/>
    <s v="Quezon City"/>
    <s v="CETA-4"/>
    <x v="42"/>
    <x v="1"/>
    <x v="0"/>
    <n v="972"/>
    <n v="2"/>
    <n v="1944"/>
    <x v="81"/>
    <s v="Delivered"/>
  </r>
  <r>
    <s v="SKU286"/>
    <s v="CUS-148"/>
    <x v="125"/>
    <s v="Quezon City"/>
    <s v="CETA-5"/>
    <x v="43"/>
    <x v="1"/>
    <x v="0"/>
    <n v="1165"/>
    <n v="2"/>
    <n v="2330"/>
    <x v="81"/>
    <s v="Delivered"/>
  </r>
  <r>
    <s v="SKU287"/>
    <s v="CUS-155"/>
    <x v="126"/>
    <s v="Taguig_x0009_"/>
    <s v="NEUT-1"/>
    <x v="8"/>
    <x v="6"/>
    <x v="1"/>
    <n v="489"/>
    <n v="1"/>
    <n v="489"/>
    <x v="82"/>
    <s v="Delivered"/>
  </r>
  <r>
    <s v="SKU288"/>
    <s v="CUS-155"/>
    <x v="126"/>
    <s v="Taguig_x0009_"/>
    <s v="NEUT-2"/>
    <x v="9"/>
    <x v="6"/>
    <x v="1"/>
    <n v="799"/>
    <n v="1"/>
    <n v="799"/>
    <x v="82"/>
    <s v="Delivered"/>
  </r>
  <r>
    <s v="SKU289"/>
    <s v="CUS-155"/>
    <x v="126"/>
    <s v="Taguig_x0009_"/>
    <s v="CETA-1"/>
    <x v="1"/>
    <x v="1"/>
    <x v="1"/>
    <n v="1004"/>
    <n v="1"/>
    <n v="1004"/>
    <x v="82"/>
    <s v="Delivered"/>
  </r>
  <r>
    <s v="SKU290"/>
    <s v="CUS-155"/>
    <x v="126"/>
    <s v="Taguig_x0009_"/>
    <s v="NEUT-4"/>
    <x v="45"/>
    <x v="6"/>
    <x v="2"/>
    <n v="1299"/>
    <n v="2"/>
    <n v="2598"/>
    <x v="82"/>
    <s v="Delivered"/>
  </r>
  <r>
    <s v="SKU291"/>
    <s v="CUS-156"/>
    <x v="45"/>
    <s v="Caloocan"/>
    <s v="NEUT-5"/>
    <x v="46"/>
    <x v="6"/>
    <x v="0"/>
    <n v="899"/>
    <n v="2"/>
    <n v="1798"/>
    <x v="83"/>
    <s v="Delivered"/>
  </r>
  <r>
    <s v="SKU292"/>
    <s v="CUS-955"/>
    <x v="127"/>
    <s v="Makati"/>
    <s v="OLAY-1"/>
    <x v="0"/>
    <x v="0"/>
    <x v="0"/>
    <n v="588"/>
    <n v="1"/>
    <n v="588"/>
    <x v="84"/>
    <s v="Delivered"/>
  </r>
  <r>
    <s v="SKU292"/>
    <s v="CUS-955"/>
    <x v="127"/>
    <s v="Makati"/>
    <s v="OLAY-2"/>
    <x v="14"/>
    <x v="0"/>
    <x v="0"/>
    <n v="399"/>
    <n v="1"/>
    <n v="399"/>
    <x v="84"/>
    <s v="Delivered"/>
  </r>
  <r>
    <s v="SKU292"/>
    <s v="CUS-955"/>
    <x v="127"/>
    <s v="Makati"/>
    <s v="OLAY-3"/>
    <x v="15"/>
    <x v="0"/>
    <x v="3"/>
    <n v="1150"/>
    <n v="1"/>
    <n v="1150"/>
    <x v="84"/>
    <s v="Delivered"/>
  </r>
  <r>
    <s v="SKU292"/>
    <s v="CUS-955"/>
    <x v="127"/>
    <s v="Makati"/>
    <s v="OLAY-4"/>
    <x v="16"/>
    <x v="0"/>
    <x v="0"/>
    <n v="728"/>
    <n v="1"/>
    <n v="728"/>
    <x v="84"/>
    <s v="Delivered"/>
  </r>
  <r>
    <s v="SKU292"/>
    <s v="CUS-955"/>
    <x v="127"/>
    <s v="Makati"/>
    <s v="OLAY-5"/>
    <x v="17"/>
    <x v="0"/>
    <x v="2"/>
    <n v="1399"/>
    <n v="2"/>
    <n v="2798"/>
    <x v="84"/>
    <s v="Delivered"/>
  </r>
  <r>
    <s v="SKU292"/>
    <s v="CUS-955"/>
    <x v="127"/>
    <s v="Makati"/>
    <s v="THE -1"/>
    <x v="18"/>
    <x v="4"/>
    <x v="2"/>
    <n v="545"/>
    <n v="2"/>
    <n v="1090"/>
    <x v="84"/>
    <s v="Delivered"/>
  </r>
  <r>
    <s v="SKU292"/>
    <s v="CUS-955"/>
    <x v="127"/>
    <s v="Makati"/>
    <s v="THE -2"/>
    <x v="19"/>
    <x v="4"/>
    <x v="2"/>
    <n v="1190"/>
    <n v="1"/>
    <n v="1190"/>
    <x v="84"/>
    <s v="Delivered"/>
  </r>
  <r>
    <s v="SKU292"/>
    <s v="CUS-955"/>
    <x v="127"/>
    <s v="Makati"/>
    <s v="THE -3"/>
    <x v="20"/>
    <x v="4"/>
    <x v="2"/>
    <n v="700"/>
    <n v="2"/>
    <n v="1400"/>
    <x v="84"/>
    <s v="Delivered"/>
  </r>
  <r>
    <s v="SKU292"/>
    <s v="CUS-955"/>
    <x v="127"/>
    <s v="Makati"/>
    <s v="THE -4"/>
    <x v="21"/>
    <x v="4"/>
    <x v="4"/>
    <n v="770"/>
    <n v="1"/>
    <n v="770"/>
    <x v="84"/>
    <s v="Delivered"/>
  </r>
  <r>
    <s v="SKU301"/>
    <s v="CUS-873"/>
    <x v="47"/>
    <s v="Cavite City"/>
    <s v="COSR-3"/>
    <x v="23"/>
    <x v="5"/>
    <x v="4"/>
    <n v="520"/>
    <n v="2"/>
    <n v="1040"/>
    <x v="85"/>
    <s v="Delivered"/>
  </r>
  <r>
    <s v="SKU301"/>
    <s v="CUS-873"/>
    <x v="47"/>
    <s v="Cavite City"/>
    <s v="COSR-1"/>
    <x v="7"/>
    <x v="5"/>
    <x v="1"/>
    <n v="299"/>
    <n v="2"/>
    <n v="598"/>
    <x v="85"/>
    <s v="Delivered"/>
  </r>
  <r>
    <s v="SKU301"/>
    <s v="CUS-873"/>
    <x v="47"/>
    <s v="Cavite City"/>
    <s v="COSR-2"/>
    <x v="22"/>
    <x v="5"/>
    <x v="4"/>
    <n v="990"/>
    <n v="1"/>
    <n v="990"/>
    <x v="85"/>
    <s v="Delivered"/>
  </r>
  <r>
    <s v="SKU304"/>
    <s v="CUS-124"/>
    <x v="128"/>
    <s v="Makati"/>
    <s v="COSR-3"/>
    <x v="23"/>
    <x v="5"/>
    <x v="4"/>
    <n v="520"/>
    <n v="1"/>
    <n v="520"/>
    <x v="85"/>
    <s v="Delivered"/>
  </r>
  <r>
    <s v="SKU305"/>
    <s v="CUS-176"/>
    <x v="129"/>
    <s v="Makati"/>
    <s v="COSR-4"/>
    <x v="24"/>
    <x v="5"/>
    <x v="2"/>
    <n v="1020"/>
    <n v="1"/>
    <n v="1020"/>
    <x v="86"/>
    <s v="Delivered"/>
  </r>
  <r>
    <s v="SKU306"/>
    <s v="CUS-322"/>
    <x v="130"/>
    <s v="Makati"/>
    <s v="COSR-5"/>
    <x v="25"/>
    <x v="5"/>
    <x v="4"/>
    <n v="680"/>
    <n v="2"/>
    <n v="1360"/>
    <x v="86"/>
    <s v="Delivered"/>
  </r>
  <r>
    <s v="SKU307"/>
    <s v="CUS-137"/>
    <x v="131"/>
    <s v="Makati"/>
    <s v="INNI-1"/>
    <x v="2"/>
    <x v="2"/>
    <x v="1"/>
    <n v="329"/>
    <n v="2"/>
    <n v="658"/>
    <x v="86"/>
    <s v="Delivered"/>
  </r>
  <r>
    <s v="SKU308"/>
    <s v="CUS-942"/>
    <x v="132"/>
    <s v="Makati"/>
    <s v="INNI-2"/>
    <x v="26"/>
    <x v="2"/>
    <x v="0"/>
    <n v="1192"/>
    <n v="1"/>
    <n v="1192"/>
    <x v="87"/>
    <s v="Delivered"/>
  </r>
  <r>
    <s v="SKU309"/>
    <s v="CUS-754"/>
    <x v="79"/>
    <s v="Makati"/>
    <s v="INNI-3"/>
    <x v="49"/>
    <x v="2"/>
    <x v="2"/>
    <n v="1020"/>
    <n v="1"/>
    <n v="1020"/>
    <x v="87"/>
    <s v="Delivered"/>
  </r>
  <r>
    <s v="SKU310"/>
    <s v="CUS-869"/>
    <x v="133"/>
    <s v="Manila"/>
    <s v="INNI-4"/>
    <x v="27"/>
    <x v="2"/>
    <x v="2"/>
    <n v="1690"/>
    <n v="1"/>
    <n v="1690"/>
    <x v="87"/>
    <s v="Delivered"/>
  </r>
  <r>
    <s v="SKU311"/>
    <s v="CUS-328"/>
    <x v="134"/>
    <s v="Manila"/>
    <s v="INNI-5"/>
    <x v="28"/>
    <x v="2"/>
    <x v="0"/>
    <n v="200"/>
    <n v="1"/>
    <n v="200"/>
    <x v="87"/>
    <s v="Delivered"/>
  </r>
  <r>
    <s v="SKU312"/>
    <s v="CUS-826"/>
    <x v="135"/>
    <s v="Manila"/>
    <s v="NATU-1"/>
    <x v="29"/>
    <x v="9"/>
    <x v="3"/>
    <n v="475"/>
    <n v="2"/>
    <n v="950"/>
    <x v="88"/>
    <s v="Delivered"/>
  </r>
  <r>
    <s v="SKU313"/>
    <s v="CUS-523"/>
    <x v="136"/>
    <s v="Manila"/>
    <s v="NATU-2"/>
    <x v="30"/>
    <x v="9"/>
    <x v="4"/>
    <n v="1270"/>
    <n v="2"/>
    <n v="2540"/>
    <x v="88"/>
    <s v="Delivered"/>
  </r>
  <r>
    <s v="SKU314"/>
    <s v="CUS-725"/>
    <x v="102"/>
    <s v="Manila"/>
    <s v="NATU-3"/>
    <x v="31"/>
    <x v="9"/>
    <x v="2"/>
    <n v="1100"/>
    <n v="1"/>
    <n v="1100"/>
    <x v="88"/>
    <s v="Delivered"/>
  </r>
  <r>
    <s v="SKU315"/>
    <s v="CUS-552"/>
    <x v="137"/>
    <s v="Manila"/>
    <s v="NATU-4"/>
    <x v="32"/>
    <x v="9"/>
    <x v="0"/>
    <n v="245"/>
    <n v="2"/>
    <n v="490"/>
    <x v="88"/>
    <s v="Delivered"/>
  </r>
  <r>
    <s v="SKU316"/>
    <s v="CUS-739"/>
    <x v="138"/>
    <s v="Manila"/>
    <s v="NATU-5"/>
    <x v="33"/>
    <x v="9"/>
    <x v="2"/>
    <n v="828"/>
    <n v="1"/>
    <n v="828"/>
    <x v="88"/>
    <s v="Delivered"/>
  </r>
  <r>
    <s v="SKU317"/>
    <s v="CUS-639"/>
    <x v="139"/>
    <s v="Manila"/>
    <s v="BELO-1"/>
    <x v="10"/>
    <x v="7"/>
    <x v="1"/>
    <n v="111"/>
    <n v="2"/>
    <n v="222"/>
    <x v="89"/>
    <s v="Delivered"/>
  </r>
  <r>
    <s v="SKU318"/>
    <s v="CUS-533"/>
    <x v="140"/>
    <s v="Manila"/>
    <s v="COSR-1"/>
    <x v="7"/>
    <x v="5"/>
    <x v="1"/>
    <n v="299"/>
    <n v="2"/>
    <n v="598"/>
    <x v="89"/>
    <s v="Delivered"/>
  </r>
  <r>
    <s v="SKU319"/>
    <s v="CUS-677"/>
    <x v="141"/>
    <s v="Manila"/>
    <s v="BELO-3"/>
    <x v="35"/>
    <x v="7"/>
    <x v="4"/>
    <n v="89"/>
    <n v="1"/>
    <n v="89"/>
    <x v="89"/>
    <s v="Delivered"/>
  </r>
  <r>
    <s v="SKU320"/>
    <s v="CUS-197"/>
    <x v="142"/>
    <s v="Manila"/>
    <s v="BELO-4"/>
    <x v="11"/>
    <x v="7"/>
    <x v="1"/>
    <n v="165"/>
    <n v="1"/>
    <n v="165"/>
    <x v="90"/>
    <s v="Delivered"/>
  </r>
  <r>
    <s v="SKU321"/>
    <s v="CUS-744"/>
    <x v="143"/>
    <s v="Marikina"/>
    <s v="BELO-5"/>
    <x v="36"/>
    <x v="7"/>
    <x v="4"/>
    <n v="90"/>
    <n v="1"/>
    <n v="90"/>
    <x v="90"/>
    <s v="Delivered"/>
  </r>
  <r>
    <s v="SKU322"/>
    <s v="CUS-545"/>
    <x v="144"/>
    <s v="Marikina"/>
    <s v="CELE-1"/>
    <x v="37"/>
    <x v="8"/>
    <x v="0"/>
    <n v="250"/>
    <n v="2"/>
    <n v="500"/>
    <x v="91"/>
    <s v="Delivered"/>
  </r>
  <r>
    <s v="SKU323"/>
    <s v="CUS-433"/>
    <x v="96"/>
    <s v="Marikina"/>
    <s v="CELE-2"/>
    <x v="12"/>
    <x v="8"/>
    <x v="1"/>
    <n v="270"/>
    <n v="2"/>
    <n v="540"/>
    <x v="91"/>
    <s v="Delivered"/>
  </r>
  <r>
    <s v="SKU324"/>
    <s v="CUS-683"/>
    <x v="145"/>
    <s v="Marikina"/>
    <s v="CELE-3"/>
    <x v="13"/>
    <x v="8"/>
    <x v="1"/>
    <n v="199"/>
    <n v="1"/>
    <n v="199"/>
    <x v="92"/>
    <s v="Delivered"/>
  </r>
  <r>
    <s v="SKU325"/>
    <s v="CUS-183"/>
    <x v="146"/>
    <s v="Marikina"/>
    <s v="CELE-4"/>
    <x v="38"/>
    <x v="8"/>
    <x v="4"/>
    <n v="139"/>
    <n v="1"/>
    <n v="139"/>
    <x v="93"/>
    <s v="Delivered"/>
  </r>
  <r>
    <s v="SKU326"/>
    <s v="CUS-323"/>
    <x v="147"/>
    <s v="Marikina"/>
    <s v="CELE-5"/>
    <x v="39"/>
    <x v="8"/>
    <x v="4"/>
    <n v="129"/>
    <n v="1"/>
    <n v="129"/>
    <x v="93"/>
    <s v="Delivered"/>
  </r>
  <r>
    <s v="SKU327"/>
    <s v="CUS-356"/>
    <x v="148"/>
    <s v="Manila"/>
    <s v="COSR-1"/>
    <x v="7"/>
    <x v="5"/>
    <x v="1"/>
    <n v="299"/>
    <n v="1"/>
    <n v="299"/>
    <x v="93"/>
    <s v="Delivered"/>
  </r>
  <r>
    <s v="SKU328"/>
    <s v="CUS-288"/>
    <x v="149"/>
    <s v="Marikina"/>
    <s v="INNI-3"/>
    <x v="49"/>
    <x v="2"/>
    <x v="2"/>
    <n v="1020"/>
    <n v="2"/>
    <n v="2040"/>
    <x v="94"/>
    <s v="Delivered"/>
  </r>
  <r>
    <s v="SKU329"/>
    <s v="CUS-327"/>
    <x v="150"/>
    <s v="Marikina"/>
    <s v="INNI-4"/>
    <x v="27"/>
    <x v="2"/>
    <x v="2"/>
    <n v="1690"/>
    <n v="2"/>
    <n v="3380"/>
    <x v="95"/>
    <s v="Delivered"/>
  </r>
  <r>
    <s v="SKU330"/>
    <s v="CUS-464"/>
    <x v="151"/>
    <s v="Marikina"/>
    <s v="INNI-5"/>
    <x v="28"/>
    <x v="2"/>
    <x v="0"/>
    <n v="200"/>
    <n v="1"/>
    <n v="200"/>
    <x v="96"/>
    <s v="Delivered"/>
  </r>
  <r>
    <s v="SKU331"/>
    <s v="CUS-419"/>
    <x v="152"/>
    <s v="Marikina"/>
    <s v="NATU-1"/>
    <x v="29"/>
    <x v="9"/>
    <x v="3"/>
    <n v="475"/>
    <n v="2"/>
    <n v="950"/>
    <x v="97"/>
    <s v="Delivered"/>
  </r>
  <r>
    <s v="SKU332"/>
    <s v="CUS-863"/>
    <x v="153"/>
    <s v="Marikina"/>
    <s v="NATU-2"/>
    <x v="30"/>
    <x v="9"/>
    <x v="4"/>
    <n v="1270"/>
    <n v="1"/>
    <n v="1270"/>
    <x v="98"/>
    <s v="Delivered"/>
  </r>
  <r>
    <s v="SKU333"/>
    <s v="CUS-344"/>
    <x v="154"/>
    <s v="Marikina"/>
    <s v="NATU-3"/>
    <x v="31"/>
    <x v="9"/>
    <x v="2"/>
    <n v="1100"/>
    <n v="2"/>
    <n v="2200"/>
    <x v="99"/>
    <s v="Delivered"/>
  </r>
  <r>
    <s v="SKU334"/>
    <s v="CUS-762"/>
    <x v="51"/>
    <s v="Cavite City"/>
    <s v="NATU-4"/>
    <x v="32"/>
    <x v="9"/>
    <x v="0"/>
    <n v="245"/>
    <n v="2"/>
    <n v="490"/>
    <x v="100"/>
    <s v="Delivered"/>
  </r>
  <r>
    <s v="SKU335"/>
    <s v="CUS-515"/>
    <x v="155"/>
    <s v="Marikina"/>
    <s v="NATU-5"/>
    <x v="33"/>
    <x v="9"/>
    <x v="2"/>
    <n v="828"/>
    <n v="1"/>
    <n v="828"/>
    <x v="101"/>
    <s v="Delivered"/>
  </r>
  <r>
    <s v="SKU336"/>
    <s v="CUS-543"/>
    <x v="156"/>
    <s v="Marikina"/>
    <s v="BELO-1"/>
    <x v="10"/>
    <x v="7"/>
    <x v="1"/>
    <n v="111"/>
    <n v="1"/>
    <n v="111"/>
    <x v="102"/>
    <s v="Delivered"/>
  </r>
  <r>
    <s v="SKU337"/>
    <s v="CUS-656"/>
    <x v="4"/>
    <s v="Batangas City"/>
    <s v="CERA-1"/>
    <x v="3"/>
    <x v="3"/>
    <x v="1"/>
    <n v="1250"/>
    <n v="1"/>
    <n v="1250"/>
    <x v="102"/>
    <s v="Delivered"/>
  </r>
  <r>
    <s v="SKU338"/>
    <s v="CUS-381"/>
    <x v="157"/>
    <s v="Marikina"/>
    <s v="CERA-2"/>
    <x v="5"/>
    <x v="3"/>
    <x v="1"/>
    <n v="935"/>
    <n v="2"/>
    <n v="1870"/>
    <x v="102"/>
    <s v="Delivered"/>
  </r>
  <r>
    <s v="SKU339"/>
    <s v="CUS-868"/>
    <x v="158"/>
    <s v="Marikina"/>
    <s v="CETA-1"/>
    <x v="1"/>
    <x v="1"/>
    <x v="1"/>
    <n v="1004"/>
    <n v="2"/>
    <n v="2008"/>
    <x v="103"/>
    <s v="Delivered"/>
  </r>
  <r>
    <s v="SKU340"/>
    <s v="CUS-938"/>
    <x v="159"/>
    <s v="Marikina"/>
    <s v="CERA-4"/>
    <x v="6"/>
    <x v="3"/>
    <x v="3"/>
    <n v="1190"/>
    <n v="1"/>
    <n v="1190"/>
    <x v="104"/>
    <s v="Delivered"/>
  </r>
  <r>
    <s v="SKU341"/>
    <s v="CUS-573"/>
    <x v="160"/>
    <s v="Pasay"/>
    <s v="CERA-5"/>
    <x v="40"/>
    <x v="3"/>
    <x v="3"/>
    <n v="999"/>
    <n v="1"/>
    <n v="999"/>
    <x v="105"/>
    <s v="Delivered"/>
  </r>
  <r>
    <s v="SKU342"/>
    <s v="CUS-429"/>
    <x v="161"/>
    <s v="Pasay"/>
    <s v="CETA-1"/>
    <x v="1"/>
    <x v="1"/>
    <x v="1"/>
    <n v="1004"/>
    <n v="1"/>
    <n v="1004"/>
    <x v="106"/>
    <s v="Delivered"/>
  </r>
  <r>
    <s v="SKU343"/>
    <s v="CUS-692"/>
    <x v="162"/>
    <s v="Pasay"/>
    <s v="NEUT-2"/>
    <x v="9"/>
    <x v="6"/>
    <x v="1"/>
    <n v="799"/>
    <n v="1"/>
    <n v="799"/>
    <x v="107"/>
    <s v="Delivered"/>
  </r>
  <r>
    <s v="SKU344"/>
    <s v="CUS-884"/>
    <x v="163"/>
    <s v="Pasay"/>
    <s v="CETA-3"/>
    <x v="48"/>
    <x v="1"/>
    <x v="0"/>
    <n v="758"/>
    <n v="2"/>
    <n v="1516"/>
    <x v="108"/>
    <s v="Delivered"/>
  </r>
  <r>
    <s v="SKU345"/>
    <s v="CUS-842"/>
    <x v="21"/>
    <s v="Caloocan"/>
    <s v="CETA-4"/>
    <x v="42"/>
    <x v="1"/>
    <x v="0"/>
    <n v="972"/>
    <n v="2"/>
    <n v="1944"/>
    <x v="109"/>
    <s v="Delivered"/>
  </r>
  <r>
    <s v="SKU346"/>
    <s v="CUS-735"/>
    <x v="164"/>
    <s v="Pasay"/>
    <s v="COSR-1"/>
    <x v="7"/>
    <x v="5"/>
    <x v="1"/>
    <n v="299"/>
    <n v="1"/>
    <n v="299"/>
    <x v="110"/>
    <s v="Delivered"/>
  </r>
  <r>
    <s v="SKU347"/>
    <s v="CUS-198"/>
    <x v="165"/>
    <s v="Pasay"/>
    <s v="NEUT-1"/>
    <x v="8"/>
    <x v="6"/>
    <x v="1"/>
    <n v="489"/>
    <n v="2"/>
    <n v="978"/>
    <x v="110"/>
    <s v="Delivered"/>
  </r>
  <r>
    <s v="SKU348"/>
    <s v="CUS-756"/>
    <x v="166"/>
    <s v="Pasay"/>
    <s v="NEUT-1"/>
    <x v="8"/>
    <x v="6"/>
    <x v="1"/>
    <n v="489"/>
    <n v="1"/>
    <n v="489"/>
    <x v="110"/>
    <s v="Delivered"/>
  </r>
  <r>
    <s v="SKU349"/>
    <s v="CUS-358"/>
    <x v="167"/>
    <s v="Pasay"/>
    <s v="NEUT-2"/>
    <x v="9"/>
    <x v="6"/>
    <x v="1"/>
    <n v="799"/>
    <n v="2"/>
    <n v="1598"/>
    <x v="110"/>
    <s v="Delivered"/>
  </r>
  <r>
    <s v="SKU350"/>
    <s v="CUS-473"/>
    <x v="168"/>
    <s v="Pasay"/>
    <s v="NEUT-4"/>
    <x v="45"/>
    <x v="6"/>
    <x v="2"/>
    <n v="1299"/>
    <n v="2"/>
    <n v="2598"/>
    <x v="110"/>
    <s v="Delivered"/>
  </r>
  <r>
    <s v="SKU351"/>
    <s v="CUS-243"/>
    <x v="107"/>
    <s v="Pasay"/>
    <s v="NEUT-5"/>
    <x v="46"/>
    <x v="6"/>
    <x v="0"/>
    <n v="899"/>
    <n v="1"/>
    <n v="899"/>
    <x v="110"/>
    <s v="Delivered"/>
  </r>
  <r>
    <s v="SKU352"/>
    <s v="CUS-639"/>
    <x v="139"/>
    <s v="Manila"/>
    <s v="OLAY-1"/>
    <x v="0"/>
    <x v="0"/>
    <x v="0"/>
    <n v="588"/>
    <n v="1"/>
    <n v="588"/>
    <x v="110"/>
    <s v="Delivered"/>
  </r>
  <r>
    <s v="SKU353"/>
    <s v="CUS-896"/>
    <x v="169"/>
    <s v="Pasig"/>
    <s v="OLAY-2"/>
    <x v="14"/>
    <x v="0"/>
    <x v="0"/>
    <n v="399"/>
    <n v="1"/>
    <n v="399"/>
    <x v="111"/>
    <s v="Delivered"/>
  </r>
  <r>
    <s v="SKU354"/>
    <s v="CUS-568"/>
    <x v="170"/>
    <s v="Pasig"/>
    <s v="CERA-1"/>
    <x v="3"/>
    <x v="3"/>
    <x v="1"/>
    <n v="1250"/>
    <n v="2"/>
    <n v="2500"/>
    <x v="111"/>
    <s v="Delivered"/>
  </r>
  <r>
    <s v="SKU355"/>
    <s v="CUS-124"/>
    <x v="128"/>
    <s v="Makati"/>
    <s v="CETA-1"/>
    <x v="1"/>
    <x v="1"/>
    <x v="1"/>
    <n v="1004"/>
    <n v="2"/>
    <n v="2008"/>
    <x v="111"/>
    <s v="Delivered"/>
  </r>
  <r>
    <s v="SKU356"/>
    <s v="CUS-245"/>
    <x v="109"/>
    <s v="Pasig"/>
    <s v="CETA-1"/>
    <x v="1"/>
    <x v="1"/>
    <x v="1"/>
    <n v="1004"/>
    <n v="1"/>
    <n v="1004"/>
    <x v="112"/>
    <s v="Delivered"/>
  </r>
  <r>
    <s v="SKU357"/>
    <s v="CUS-427"/>
    <x v="171"/>
    <s v="Pasig"/>
    <s v="CETA-2"/>
    <x v="41"/>
    <x v="1"/>
    <x v="1"/>
    <n v="1005"/>
    <n v="1"/>
    <n v="1005"/>
    <x v="112"/>
    <s v="Delivered"/>
  </r>
  <r>
    <s v="SKU358"/>
    <s v="CUS-375"/>
    <x v="172"/>
    <s v="Pasig"/>
    <s v="NEUT-1"/>
    <x v="8"/>
    <x v="6"/>
    <x v="1"/>
    <n v="489"/>
    <n v="1"/>
    <n v="489"/>
    <x v="112"/>
    <s v="Delivered"/>
  </r>
  <r>
    <s v="SKU359"/>
    <s v="CUS-464"/>
    <x v="151"/>
    <s v="Marikina"/>
    <s v="NEUT-2"/>
    <x v="9"/>
    <x v="6"/>
    <x v="1"/>
    <n v="799"/>
    <n v="1"/>
    <n v="799"/>
    <x v="113"/>
    <s v="Delivered"/>
  </r>
  <r>
    <s v="SKU360"/>
    <s v="CUS-758"/>
    <x v="173"/>
    <s v="Pasig"/>
    <s v="COSR-1"/>
    <x v="7"/>
    <x v="5"/>
    <x v="1"/>
    <n v="299"/>
    <n v="2"/>
    <n v="598"/>
    <x v="114"/>
    <s v="Delivered"/>
  </r>
  <r>
    <s v="SKU361"/>
    <s v="CUS-242"/>
    <x v="106"/>
    <s v="Makati"/>
    <s v="INNI-1"/>
    <x v="2"/>
    <x v="2"/>
    <x v="1"/>
    <n v="329"/>
    <n v="2"/>
    <n v="658"/>
    <x v="114"/>
    <s v="Delivered"/>
  </r>
  <r>
    <s v="SKU362"/>
    <s v="CUS-528"/>
    <x v="174"/>
    <s v="Pasig"/>
    <s v="BELO-1"/>
    <x v="10"/>
    <x v="7"/>
    <x v="1"/>
    <n v="111"/>
    <n v="1"/>
    <n v="111"/>
    <x v="114"/>
    <s v="Delivered"/>
  </r>
  <r>
    <s v="SKU363"/>
    <s v="CUS-747"/>
    <x v="175"/>
    <s v="Pasig"/>
    <s v="COSR-1"/>
    <x v="7"/>
    <x v="5"/>
    <x v="1"/>
    <n v="299"/>
    <n v="2"/>
    <n v="598"/>
    <x v="114"/>
    <s v="Delivered"/>
  </r>
  <r>
    <s v="SKU364"/>
    <s v="CUS-625"/>
    <x v="176"/>
    <s v="Pasig"/>
    <s v="CELE-2"/>
    <x v="12"/>
    <x v="8"/>
    <x v="1"/>
    <n v="270"/>
    <n v="1"/>
    <n v="270"/>
    <x v="115"/>
    <s v="Delivered"/>
  </r>
  <r>
    <s v="SKU365"/>
    <s v="CUS-488"/>
    <x v="177"/>
    <s v="Pasig"/>
    <s v="CELE-3"/>
    <x v="13"/>
    <x v="8"/>
    <x v="1"/>
    <n v="199"/>
    <n v="2"/>
    <n v="398"/>
    <x v="115"/>
    <s v="Delivered"/>
  </r>
  <r>
    <s v="SKU366"/>
    <s v="CUS-165"/>
    <x v="178"/>
    <s v="Pasig"/>
    <s v="COSR-5"/>
    <x v="25"/>
    <x v="5"/>
    <x v="4"/>
    <n v="680"/>
    <n v="2"/>
    <n v="1360"/>
    <x v="115"/>
    <s v="Delivered"/>
  </r>
  <r>
    <s v="SKU367"/>
    <s v="CUS-467"/>
    <x v="179"/>
    <s v="Pasig"/>
    <s v="INNI-1"/>
    <x v="2"/>
    <x v="2"/>
    <x v="1"/>
    <n v="329"/>
    <n v="1"/>
    <n v="329"/>
    <x v="116"/>
    <s v="Delivered"/>
  </r>
  <r>
    <s v="SKU368"/>
    <s v="CUS-234"/>
    <x v="180"/>
    <s v="Pasig"/>
    <s v="INNI-2"/>
    <x v="26"/>
    <x v="2"/>
    <x v="0"/>
    <n v="1192"/>
    <n v="1"/>
    <n v="1192"/>
    <x v="116"/>
    <s v="Delivered"/>
  </r>
  <r>
    <s v="SKU369"/>
    <s v="CUS-643"/>
    <x v="181"/>
    <s v="Pasig"/>
    <s v="INNI-3"/>
    <x v="49"/>
    <x v="2"/>
    <x v="2"/>
    <n v="1020"/>
    <n v="1"/>
    <n v="1020"/>
    <x v="117"/>
    <s v="Delivered"/>
  </r>
  <r>
    <s v="SKU370"/>
    <s v="CUS-662"/>
    <x v="182"/>
    <s v="Pasig"/>
    <s v="INNI-4"/>
    <x v="27"/>
    <x v="2"/>
    <x v="2"/>
    <n v="1690"/>
    <n v="2"/>
    <n v="3380"/>
    <x v="117"/>
    <s v="Delivered"/>
  </r>
  <r>
    <s v="SKU371"/>
    <s v="CUS-516"/>
    <x v="183"/>
    <s v="Pasig"/>
    <s v="INNI-5"/>
    <x v="28"/>
    <x v="2"/>
    <x v="0"/>
    <n v="200"/>
    <n v="2"/>
    <n v="400"/>
    <x v="118"/>
    <s v="Delivered"/>
  </r>
  <r>
    <s v="SKU372"/>
    <s v="CUS-855"/>
    <x v="184"/>
    <s v="Pasig"/>
    <s v="NATU-1"/>
    <x v="29"/>
    <x v="9"/>
    <x v="3"/>
    <n v="475"/>
    <n v="1"/>
    <n v="475"/>
    <x v="118"/>
    <s v="Delivered"/>
  </r>
  <r>
    <s v="SKU373"/>
    <s v="CUS-516"/>
    <x v="183"/>
    <s v="Pasig"/>
    <s v="NATU-2"/>
    <x v="30"/>
    <x v="9"/>
    <x v="4"/>
    <n v="1270"/>
    <n v="1"/>
    <n v="1270"/>
    <x v="118"/>
    <s v="Delivered"/>
  </r>
  <r>
    <s v="SKU374"/>
    <s v="CUS-487"/>
    <x v="40"/>
    <s v="Caloocan"/>
    <s v="NATU-3"/>
    <x v="31"/>
    <x v="9"/>
    <x v="2"/>
    <n v="1100"/>
    <n v="1"/>
    <n v="1100"/>
    <x v="119"/>
    <s v="Delivered"/>
  </r>
  <r>
    <s v="SKU375"/>
    <s v="CUS-537"/>
    <x v="185"/>
    <s v="Pasig"/>
    <s v="NATU-4"/>
    <x v="32"/>
    <x v="9"/>
    <x v="0"/>
    <n v="245"/>
    <n v="1"/>
    <n v="245"/>
    <x v="119"/>
    <s v="Delivered"/>
  </r>
  <r>
    <s v="SKU376"/>
    <s v="CUS-141"/>
    <x v="186"/>
    <s v="Pasig"/>
    <s v="NATU-5"/>
    <x v="33"/>
    <x v="9"/>
    <x v="2"/>
    <n v="828"/>
    <n v="2"/>
    <n v="1656"/>
    <x v="120"/>
    <s v="Delivered"/>
  </r>
  <r>
    <s v="SKU376"/>
    <s v="CUS-141"/>
    <x v="186"/>
    <s v="Pasig"/>
    <s v="BELO-1"/>
    <x v="10"/>
    <x v="7"/>
    <x v="1"/>
    <n v="111"/>
    <n v="2"/>
    <n v="222"/>
    <x v="120"/>
    <s v="Delivered"/>
  </r>
  <r>
    <s v="SKU376"/>
    <s v="CUS-141"/>
    <x v="186"/>
    <s v="Pasig"/>
    <s v="BELO-2"/>
    <x v="34"/>
    <x v="7"/>
    <x v="0"/>
    <n v="264"/>
    <n v="1"/>
    <n v="264"/>
    <x v="120"/>
    <s v="Delivered"/>
  </r>
  <r>
    <s v="SKU376"/>
    <s v="CUS-141"/>
    <x v="186"/>
    <s v="Pasig"/>
    <s v="BELO-3"/>
    <x v="35"/>
    <x v="7"/>
    <x v="4"/>
    <n v="89"/>
    <n v="2"/>
    <n v="178"/>
    <x v="120"/>
    <s v="Delivered"/>
  </r>
  <r>
    <s v="SKU376"/>
    <s v="CUS-141"/>
    <x v="186"/>
    <s v="Pasig"/>
    <s v="BELO-4"/>
    <x v="11"/>
    <x v="7"/>
    <x v="1"/>
    <n v="165"/>
    <n v="1"/>
    <n v="165"/>
    <x v="120"/>
    <s v="Delivered"/>
  </r>
  <r>
    <s v="SKU376"/>
    <s v="CUS-141"/>
    <x v="186"/>
    <s v="Pasig"/>
    <s v="BELO-5"/>
    <x v="36"/>
    <x v="7"/>
    <x v="4"/>
    <n v="90"/>
    <n v="2"/>
    <n v="180"/>
    <x v="120"/>
    <s v="Delivered"/>
  </r>
  <r>
    <s v="SKU376"/>
    <s v="CUS-141"/>
    <x v="186"/>
    <s v="Pasig"/>
    <s v="CELE-1"/>
    <x v="37"/>
    <x v="8"/>
    <x v="0"/>
    <n v="250"/>
    <n v="2"/>
    <n v="500"/>
    <x v="120"/>
    <s v="Delivered"/>
  </r>
  <r>
    <s v="SKU383"/>
    <s v="CUS-744"/>
    <x v="143"/>
    <s v="Marikina"/>
    <s v="CELE-2"/>
    <x v="12"/>
    <x v="8"/>
    <x v="1"/>
    <n v="270"/>
    <n v="1"/>
    <n v="270"/>
    <x v="121"/>
    <s v="Delivered"/>
  </r>
  <r>
    <s v="SKU383"/>
    <s v="CUS-744"/>
    <x v="143"/>
    <s v="Marikina"/>
    <s v="CELE-3"/>
    <x v="13"/>
    <x v="8"/>
    <x v="1"/>
    <n v="199"/>
    <n v="1"/>
    <n v="199"/>
    <x v="121"/>
    <s v="Delivered"/>
  </r>
  <r>
    <s v="SKU383"/>
    <s v="CUS-744"/>
    <x v="143"/>
    <s v="Marikina"/>
    <s v="CELE-4"/>
    <x v="38"/>
    <x v="8"/>
    <x v="4"/>
    <n v="139"/>
    <n v="1"/>
    <n v="139"/>
    <x v="121"/>
    <s v="Delivered"/>
  </r>
  <r>
    <s v="SKU383"/>
    <s v="CUS-744"/>
    <x v="143"/>
    <s v="Marikina"/>
    <s v="CELE-5"/>
    <x v="39"/>
    <x v="8"/>
    <x v="4"/>
    <n v="129"/>
    <n v="1"/>
    <n v="129"/>
    <x v="121"/>
    <s v="Delivered"/>
  </r>
  <r>
    <s v="SKU383"/>
    <s v="CUS-744"/>
    <x v="143"/>
    <s v="Marikina"/>
    <s v="INNI-2"/>
    <x v="26"/>
    <x v="2"/>
    <x v="0"/>
    <n v="1192"/>
    <n v="2"/>
    <n v="2384"/>
    <x v="121"/>
    <s v="Delivered"/>
  </r>
  <r>
    <s v="SKU383"/>
    <s v="CUS-744"/>
    <x v="143"/>
    <s v="Marikina"/>
    <s v="INNI-3"/>
    <x v="49"/>
    <x v="2"/>
    <x v="2"/>
    <n v="1020"/>
    <n v="2"/>
    <n v="2040"/>
    <x v="121"/>
    <s v="Delivered"/>
  </r>
  <r>
    <s v="SKU389"/>
    <s v="CUS-632"/>
    <x v="115"/>
    <s v="Taguig_x0009_"/>
    <s v="INNI-4"/>
    <x v="27"/>
    <x v="2"/>
    <x v="2"/>
    <n v="1690"/>
    <n v="1"/>
    <n v="1690"/>
    <x v="122"/>
    <s v="Delivered"/>
  </r>
  <r>
    <s v="SKU389"/>
    <s v="CUS-632"/>
    <x v="115"/>
    <s v="Taguig_x0009_"/>
    <s v="INNI-5"/>
    <x v="28"/>
    <x v="2"/>
    <x v="0"/>
    <n v="200"/>
    <n v="2"/>
    <n v="400"/>
    <x v="122"/>
    <s v="Delivered"/>
  </r>
  <r>
    <s v="SKU389"/>
    <s v="CUS-632"/>
    <x v="115"/>
    <s v="Taguig_x0009_"/>
    <s v="NATU-1"/>
    <x v="29"/>
    <x v="9"/>
    <x v="3"/>
    <n v="475"/>
    <n v="1"/>
    <n v="475"/>
    <x v="122"/>
    <s v="Delivered"/>
  </r>
  <r>
    <s v="SKU389"/>
    <s v="CUS-632"/>
    <x v="115"/>
    <s v="Taguig_x0009_"/>
    <s v="NATU-2"/>
    <x v="30"/>
    <x v="9"/>
    <x v="4"/>
    <n v="1270"/>
    <n v="2"/>
    <n v="2540"/>
    <x v="122"/>
    <s v="Delivered"/>
  </r>
  <r>
    <s v="SKU389"/>
    <s v="CUS-632"/>
    <x v="115"/>
    <s v="Taguig_x0009_"/>
    <s v="NATU-3"/>
    <x v="31"/>
    <x v="9"/>
    <x v="2"/>
    <n v="1100"/>
    <n v="2"/>
    <n v="2200"/>
    <x v="122"/>
    <s v="Delivered"/>
  </r>
  <r>
    <s v="SKU389"/>
    <s v="CUS-632"/>
    <x v="115"/>
    <s v="Taguig_x0009_"/>
    <s v="CELE-1"/>
    <x v="37"/>
    <x v="8"/>
    <x v="0"/>
    <n v="250"/>
    <n v="1"/>
    <n v="250"/>
    <x v="122"/>
    <s v="Delivered"/>
  </r>
  <r>
    <s v="SKU389"/>
    <s v="CUS-632"/>
    <x v="115"/>
    <s v="Taguig_x0009_"/>
    <s v="NATU-5"/>
    <x v="33"/>
    <x v="9"/>
    <x v="2"/>
    <n v="828"/>
    <n v="1"/>
    <n v="828"/>
    <x v="122"/>
    <s v="Delivered"/>
  </r>
  <r>
    <s v="SKU389"/>
    <s v="CUS-632"/>
    <x v="115"/>
    <s v="Taguig_x0009_"/>
    <s v="COSR-1"/>
    <x v="7"/>
    <x v="5"/>
    <x v="1"/>
    <n v="299"/>
    <n v="1"/>
    <n v="299"/>
    <x v="122"/>
    <s v="Delivered"/>
  </r>
  <r>
    <s v="SKU397"/>
    <s v="CUS-545"/>
    <x v="144"/>
    <s v="Marikina"/>
    <s v="BELO-2"/>
    <x v="34"/>
    <x v="7"/>
    <x v="0"/>
    <n v="264"/>
    <n v="2"/>
    <n v="528"/>
    <x v="123"/>
    <s v="Delivered"/>
  </r>
  <r>
    <s v="SKU397"/>
    <s v="CUS-545"/>
    <x v="144"/>
    <s v="Marikina"/>
    <s v="BELO-3"/>
    <x v="35"/>
    <x v="7"/>
    <x v="4"/>
    <n v="89"/>
    <n v="2"/>
    <n v="178"/>
    <x v="123"/>
    <s v="Delivered"/>
  </r>
  <r>
    <s v="SKU399"/>
    <s v="CUS-433"/>
    <x v="96"/>
    <s v="Marikina"/>
    <s v="BELO-4"/>
    <x v="11"/>
    <x v="7"/>
    <x v="1"/>
    <n v="165"/>
    <n v="1"/>
    <n v="165"/>
    <x v="124"/>
    <s v="Delivered"/>
  </r>
  <r>
    <s v="SKU400"/>
    <s v="CUS-683"/>
    <x v="145"/>
    <s v="Marikina"/>
    <s v="BELO-5"/>
    <x v="36"/>
    <x v="7"/>
    <x v="4"/>
    <n v="90"/>
    <n v="1"/>
    <n v="90"/>
    <x v="124"/>
    <s v="Delivered"/>
  </r>
  <r>
    <s v="SKU401"/>
    <s v="CUS-183"/>
    <x v="146"/>
    <s v="Marikina"/>
    <s v="CELE-1"/>
    <x v="37"/>
    <x v="8"/>
    <x v="0"/>
    <n v="250"/>
    <n v="1"/>
    <n v="250"/>
    <x v="124"/>
    <s v="Delivered"/>
  </r>
  <r>
    <s v="SKU402"/>
    <s v="CUS-323"/>
    <x v="147"/>
    <s v="Marikina"/>
    <s v="CELE-2"/>
    <x v="12"/>
    <x v="8"/>
    <x v="1"/>
    <n v="270"/>
    <n v="1"/>
    <n v="270"/>
    <x v="124"/>
    <s v="Delivered"/>
  </r>
  <r>
    <s v="SKU403"/>
    <s v="CUS-356"/>
    <x v="148"/>
    <s v="Manila"/>
    <s v="CELE-3"/>
    <x v="13"/>
    <x v="8"/>
    <x v="1"/>
    <n v="199"/>
    <n v="2"/>
    <n v="398"/>
    <x v="125"/>
    <s v="Delivered"/>
  </r>
  <r>
    <s v="SKU404"/>
    <s v="CUS-288"/>
    <x v="149"/>
    <s v="Marikina"/>
    <s v="CELE-4"/>
    <x v="38"/>
    <x v="8"/>
    <x v="4"/>
    <n v="139"/>
    <n v="2"/>
    <n v="278"/>
    <x v="125"/>
    <s v="Delivered"/>
  </r>
  <r>
    <s v="SKU405"/>
    <s v="CUS-327"/>
    <x v="150"/>
    <s v="Marikina"/>
    <s v="CELE-5"/>
    <x v="39"/>
    <x v="8"/>
    <x v="4"/>
    <n v="129"/>
    <n v="1"/>
    <n v="129"/>
    <x v="126"/>
    <s v="Delivered"/>
  </r>
  <r>
    <s v="SKU406"/>
    <s v="CUS-464"/>
    <x v="151"/>
    <s v="Marikina"/>
    <s v="NEUT-2"/>
    <x v="9"/>
    <x v="6"/>
    <x v="1"/>
    <n v="799"/>
    <n v="2"/>
    <n v="1598"/>
    <x v="126"/>
    <s v="Delivered"/>
  </r>
  <r>
    <s v="SKU407"/>
    <s v="CUS-419"/>
    <x v="152"/>
    <s v="Marikina"/>
    <s v="CERA-2"/>
    <x v="5"/>
    <x v="3"/>
    <x v="1"/>
    <n v="935"/>
    <n v="1"/>
    <n v="935"/>
    <x v="127"/>
    <s v="Delivered"/>
  </r>
  <r>
    <s v="SKU408"/>
    <s v="CUS-863"/>
    <x v="153"/>
    <s v="Marikina"/>
    <s v="COSR-1"/>
    <x v="7"/>
    <x v="5"/>
    <x v="1"/>
    <n v="299"/>
    <n v="2"/>
    <n v="598"/>
    <x v="128"/>
    <s v="Delivered"/>
  </r>
  <r>
    <s v="SKU409"/>
    <s v="CUS-344"/>
    <x v="154"/>
    <s v="Marikina"/>
    <s v="CERA-4"/>
    <x v="6"/>
    <x v="3"/>
    <x v="3"/>
    <n v="1190"/>
    <n v="2"/>
    <n v="2380"/>
    <x v="128"/>
    <s v="Delivered"/>
  </r>
  <r>
    <s v="SKU410"/>
    <s v="CUS-762"/>
    <x v="51"/>
    <s v="Cavite City"/>
    <s v="CERA-5"/>
    <x v="40"/>
    <x v="3"/>
    <x v="3"/>
    <n v="999"/>
    <n v="1"/>
    <n v="999"/>
    <x v="128"/>
    <s v="Delivered"/>
  </r>
  <r>
    <s v="SKU411"/>
    <s v="CUS-515"/>
    <x v="155"/>
    <s v="Marikina"/>
    <s v="CETA-1"/>
    <x v="1"/>
    <x v="1"/>
    <x v="1"/>
    <n v="1004"/>
    <n v="1"/>
    <n v="1004"/>
    <x v="128"/>
    <s v="Delivered"/>
  </r>
  <r>
    <s v="SKU412"/>
    <s v="CUS-543"/>
    <x v="156"/>
    <s v="Marikina"/>
    <s v="COSR-1"/>
    <x v="7"/>
    <x v="5"/>
    <x v="1"/>
    <n v="299"/>
    <n v="1"/>
    <n v="299"/>
    <x v="128"/>
    <s v="Delivered"/>
  </r>
  <r>
    <s v="SKU413"/>
    <s v="CUS-434"/>
    <x v="187"/>
    <s v="Taguig_x0009_"/>
    <s v="CETA-3"/>
    <x v="48"/>
    <x v="1"/>
    <x v="0"/>
    <n v="758"/>
    <n v="2"/>
    <n v="1516"/>
    <x v="129"/>
    <s v="Delivered"/>
  </r>
  <r>
    <s v="SKU414"/>
    <s v="CUS-252"/>
    <x v="111"/>
    <s v="Pasay"/>
    <s v="COSR-1"/>
    <x v="7"/>
    <x v="5"/>
    <x v="1"/>
    <n v="299"/>
    <n v="2"/>
    <n v="598"/>
    <x v="129"/>
    <s v="Delivered"/>
  </r>
  <r>
    <s v="SKU415"/>
    <s v="CUS-443"/>
    <x v="188"/>
    <s v="Pasay"/>
    <s v="CETA-5"/>
    <x v="43"/>
    <x v="1"/>
    <x v="0"/>
    <n v="1165"/>
    <n v="1"/>
    <n v="1165"/>
    <x v="129"/>
    <s v="Delivered"/>
  </r>
  <r>
    <s v="SKU416"/>
    <s v="CUS-228"/>
    <x v="189"/>
    <s v="Taguig_x0009_"/>
    <s v="NEUT-1"/>
    <x v="8"/>
    <x v="6"/>
    <x v="1"/>
    <n v="489"/>
    <n v="1"/>
    <n v="489"/>
    <x v="129"/>
    <s v="Delivered"/>
  </r>
  <r>
    <s v="SKU417"/>
    <s v="CUS-488"/>
    <x v="177"/>
    <s v="Pasig"/>
    <s v="NEUT-2"/>
    <x v="9"/>
    <x v="6"/>
    <x v="1"/>
    <n v="799"/>
    <n v="1"/>
    <n v="799"/>
    <x v="130"/>
    <s v="Delivered"/>
  </r>
  <r>
    <s v="SKU418"/>
    <s v="CUS-448"/>
    <x v="190"/>
    <s v="Taguig_x0009_"/>
    <s v="NEUT-3"/>
    <x v="44"/>
    <x v="6"/>
    <x v="3"/>
    <n v="799"/>
    <n v="1"/>
    <n v="799"/>
    <x v="130"/>
    <s v="Delivered"/>
  </r>
  <r>
    <s v="SKU419"/>
    <s v="CUS-461"/>
    <x v="191"/>
    <s v="Pasay"/>
    <s v="NEUT-4"/>
    <x v="45"/>
    <x v="6"/>
    <x v="2"/>
    <n v="1299"/>
    <n v="2"/>
    <n v="2598"/>
    <x v="130"/>
    <s v="Delivered"/>
  </r>
  <r>
    <s v="SKU420"/>
    <s v="CUS-545"/>
    <x v="144"/>
    <s v="Marikina"/>
    <s v="NEUT-5"/>
    <x v="46"/>
    <x v="6"/>
    <x v="0"/>
    <n v="899"/>
    <n v="2"/>
    <n v="1798"/>
    <x v="131"/>
    <s v="Delivered"/>
  </r>
  <r>
    <s v="SKU421"/>
    <s v="CUS-865"/>
    <x v="5"/>
    <s v="Batangas City"/>
    <s v="OLAY-1"/>
    <x v="0"/>
    <x v="0"/>
    <x v="0"/>
    <n v="588"/>
    <n v="1"/>
    <n v="588"/>
    <x v="131"/>
    <s v="Delivered"/>
  </r>
  <r>
    <s v="SKU422"/>
    <s v="CUS-193"/>
    <x v="192"/>
    <s v="Taguig_x0009_"/>
    <s v="OLAY-2"/>
    <x v="14"/>
    <x v="0"/>
    <x v="0"/>
    <n v="399"/>
    <n v="2"/>
    <n v="798"/>
    <x v="132"/>
    <s v="Delivered"/>
  </r>
  <r>
    <s v="SKU423"/>
    <s v="CUS-225"/>
    <x v="193"/>
    <s v="Taguig_x0009_"/>
    <s v="OLAY-3"/>
    <x v="15"/>
    <x v="0"/>
    <x v="3"/>
    <n v="1150"/>
    <n v="1"/>
    <n v="1150"/>
    <x v="132"/>
    <s v="Delivered"/>
  </r>
  <r>
    <s v="SKU424"/>
    <s v="CUS-636"/>
    <x v="194"/>
    <s v="Taguig_x0009_"/>
    <s v="OLAY-4"/>
    <x v="16"/>
    <x v="0"/>
    <x v="0"/>
    <n v="728"/>
    <n v="2"/>
    <n v="1456"/>
    <x v="133"/>
    <s v="Delivered"/>
  </r>
  <r>
    <s v="SKU425"/>
    <s v="CUS-243"/>
    <x v="107"/>
    <s v="Pasay"/>
    <s v="OLAY-5"/>
    <x v="17"/>
    <x v="0"/>
    <x v="2"/>
    <n v="1399"/>
    <n v="2"/>
    <n v="2798"/>
    <x v="133"/>
    <s v="Delivered"/>
  </r>
  <r>
    <s v="SKU426"/>
    <s v="CUS-639"/>
    <x v="139"/>
    <s v="Manila"/>
    <s v="THE -1"/>
    <x v="18"/>
    <x v="4"/>
    <x v="2"/>
    <n v="545"/>
    <n v="1"/>
    <n v="545"/>
    <x v="134"/>
    <s v="Delivered"/>
  </r>
  <r>
    <s v="SKU427"/>
    <s v="CUS-896"/>
    <x v="169"/>
    <s v="Pasig"/>
    <s v="THE -2"/>
    <x v="19"/>
    <x v="4"/>
    <x v="2"/>
    <n v="1190"/>
    <n v="1"/>
    <n v="1190"/>
    <x v="134"/>
    <s v="Delivered"/>
  </r>
  <r>
    <s v="SKU428"/>
    <s v="CUS-568"/>
    <x v="170"/>
    <s v="Pasig"/>
    <s v="THE -3"/>
    <x v="20"/>
    <x v="4"/>
    <x v="2"/>
    <n v="700"/>
    <n v="1"/>
    <n v="700"/>
    <x v="134"/>
    <s v="Delivered"/>
  </r>
  <r>
    <s v="SKU429"/>
    <s v="CUS-124"/>
    <x v="128"/>
    <s v="Makati"/>
    <s v="THE -4"/>
    <x v="21"/>
    <x v="4"/>
    <x v="4"/>
    <n v="770"/>
    <n v="2"/>
    <n v="1540"/>
    <x v="134"/>
    <s v="Delivered"/>
  </r>
  <r>
    <s v="SKU430"/>
    <s v="CUS-245"/>
    <x v="109"/>
    <s v="Pasig"/>
    <s v="THE -5"/>
    <x v="4"/>
    <x v="4"/>
    <x v="2"/>
    <n v="900"/>
    <n v="2"/>
    <n v="1800"/>
    <x v="134"/>
    <s v="Delivered"/>
  </r>
  <r>
    <s v="SKU431"/>
    <s v="CUS-427"/>
    <x v="171"/>
    <s v="Pasig"/>
    <s v="COSR-1"/>
    <x v="7"/>
    <x v="5"/>
    <x v="1"/>
    <n v="299"/>
    <n v="1"/>
    <n v="299"/>
    <x v="135"/>
    <s v="Delivered"/>
  </r>
  <r>
    <s v="SKU432"/>
    <s v="CUS-375"/>
    <x v="172"/>
    <s v="Pasig"/>
    <s v="COSR-2"/>
    <x v="22"/>
    <x v="5"/>
    <x v="4"/>
    <n v="990"/>
    <n v="1"/>
    <n v="990"/>
    <x v="135"/>
    <s v="Delivered"/>
  </r>
  <r>
    <s v="SKU433"/>
    <s v="CUS-464"/>
    <x v="151"/>
    <s v="Marikina"/>
    <s v="COSR-3"/>
    <x v="23"/>
    <x v="5"/>
    <x v="4"/>
    <n v="520"/>
    <n v="1"/>
    <n v="520"/>
    <x v="135"/>
    <s v="Delivered"/>
  </r>
  <r>
    <s v="SKU434"/>
    <s v="CUS-758"/>
    <x v="173"/>
    <s v="Pasig"/>
    <s v="COSR-4"/>
    <x v="24"/>
    <x v="5"/>
    <x v="2"/>
    <n v="1020"/>
    <n v="1"/>
    <n v="1020"/>
    <x v="135"/>
    <s v="Delivered"/>
  </r>
  <r>
    <s v="SKU435"/>
    <s v="CUS-242"/>
    <x v="106"/>
    <s v="Makati"/>
    <s v="COSR-5"/>
    <x v="25"/>
    <x v="5"/>
    <x v="4"/>
    <n v="680"/>
    <n v="2"/>
    <n v="1360"/>
    <x v="135"/>
    <s v="Delivered"/>
  </r>
  <r>
    <s v="SKU436"/>
    <s v="CUS-528"/>
    <x v="174"/>
    <s v="Pasig"/>
    <s v="INNI-1"/>
    <x v="2"/>
    <x v="2"/>
    <x v="1"/>
    <n v="329"/>
    <n v="2"/>
    <n v="658"/>
    <x v="135"/>
    <s v="Delivered"/>
  </r>
  <r>
    <s v="SKU437"/>
    <s v="CUS-747"/>
    <x v="175"/>
    <s v="Pasig"/>
    <s v="INNI-2"/>
    <x v="26"/>
    <x v="2"/>
    <x v="0"/>
    <n v="1192"/>
    <n v="1"/>
    <n v="1192"/>
    <x v="135"/>
    <s v="Delivered"/>
  </r>
  <r>
    <s v="SKU438"/>
    <s v="CUS-625"/>
    <x v="176"/>
    <s v="Pasig"/>
    <s v="INNI-3"/>
    <x v="49"/>
    <x v="2"/>
    <x v="2"/>
    <n v="1020"/>
    <n v="2"/>
    <n v="2040"/>
    <x v="136"/>
    <s v="Delivered"/>
  </r>
  <r>
    <s v="SKU439"/>
    <s v="CUS-373"/>
    <x v="68"/>
    <s v="Las Piñas"/>
    <s v="COSR-1"/>
    <x v="7"/>
    <x v="5"/>
    <x v="1"/>
    <n v="299"/>
    <n v="1"/>
    <n v="299"/>
    <x v="137"/>
    <s v="Delivered"/>
  </r>
  <r>
    <s v="SKU440"/>
    <s v="CUS-552"/>
    <x v="137"/>
    <s v="Manila"/>
    <s v="INNI-5"/>
    <x v="28"/>
    <x v="2"/>
    <x v="0"/>
    <n v="200"/>
    <n v="2"/>
    <n v="400"/>
    <x v="138"/>
    <s v="Delivered"/>
  </r>
  <r>
    <s v="SKU441"/>
    <s v="CUS-771"/>
    <x v="195"/>
    <s v="Valenzuela"/>
    <s v="NATU-1"/>
    <x v="29"/>
    <x v="9"/>
    <x v="3"/>
    <n v="475"/>
    <n v="2"/>
    <n v="950"/>
    <x v="138"/>
    <s v="Delivered"/>
  </r>
  <r>
    <s v="SKU442"/>
    <s v="CUS-423"/>
    <x v="196"/>
    <s v="Pasay"/>
    <s v="NATU-2"/>
    <x v="30"/>
    <x v="9"/>
    <x v="4"/>
    <n v="1270"/>
    <n v="1"/>
    <n v="1270"/>
    <x v="138"/>
    <s v="Delivered"/>
  </r>
  <r>
    <s v="SKU443"/>
    <s v="CUS-592"/>
    <x v="19"/>
    <s v="Caloocan"/>
    <s v="NATU-3"/>
    <x v="31"/>
    <x v="9"/>
    <x v="2"/>
    <n v="1100"/>
    <n v="1"/>
    <n v="1100"/>
    <x v="138"/>
    <s v="Delivered"/>
  </r>
  <r>
    <s v="SKU444"/>
    <s v="CUS-846"/>
    <x v="33"/>
    <s v="Caloocan"/>
    <s v="NATU-4"/>
    <x v="32"/>
    <x v="9"/>
    <x v="0"/>
    <n v="245"/>
    <n v="1"/>
    <n v="245"/>
    <x v="138"/>
    <s v="Delivered"/>
  </r>
  <r>
    <s v="SKU445"/>
    <s v="CUS-757"/>
    <x v="197"/>
    <s v="Valenzuela"/>
    <s v="NATU-5"/>
    <x v="33"/>
    <x v="9"/>
    <x v="2"/>
    <n v="828"/>
    <n v="2"/>
    <n v="1656"/>
    <x v="138"/>
    <s v="Delivered"/>
  </r>
  <r>
    <s v="SKU446"/>
    <s v="CUS-566"/>
    <x v="198"/>
    <s v="Taguig_x0009_"/>
    <s v="BELO-1"/>
    <x v="10"/>
    <x v="7"/>
    <x v="1"/>
    <n v="111"/>
    <n v="2"/>
    <n v="222"/>
    <x v="139"/>
    <s v="Delivered"/>
  </r>
  <r>
    <s v="SKU447"/>
    <s v="CUS-232"/>
    <x v="199"/>
    <s v="Malolos"/>
    <s v="BELO-2"/>
    <x v="34"/>
    <x v="7"/>
    <x v="0"/>
    <n v="264"/>
    <n v="1"/>
    <n v="264"/>
    <x v="139"/>
    <s v="Delivered"/>
  </r>
  <r>
    <s v="SKU448"/>
    <s v="CUS-653"/>
    <x v="76"/>
    <s v="Makati"/>
    <s v="COSR-1"/>
    <x v="7"/>
    <x v="5"/>
    <x v="1"/>
    <n v="299"/>
    <n v="1"/>
    <n v="299"/>
    <x v="139"/>
    <s v="Delivered"/>
  </r>
  <r>
    <s v="SKU449"/>
    <s v="CUS-374"/>
    <x v="200"/>
    <s v="Valenzuela"/>
    <s v="BELO-4"/>
    <x v="11"/>
    <x v="7"/>
    <x v="1"/>
    <n v="165"/>
    <n v="1"/>
    <n v="165"/>
    <x v="139"/>
    <s v="Delivered"/>
  </r>
  <r>
    <s v="SKU450"/>
    <s v="CUS-122"/>
    <x v="34"/>
    <s v="Caloocan"/>
    <s v="BELO-5"/>
    <x v="36"/>
    <x v="7"/>
    <x v="4"/>
    <n v="90"/>
    <n v="1"/>
    <n v="90"/>
    <x v="139"/>
    <s v="Delivered"/>
  </r>
  <r>
    <s v="SKU451"/>
    <s v="CUS-787"/>
    <x v="201"/>
    <s v="Valenzuela"/>
    <s v="CELE-1"/>
    <x v="37"/>
    <x v="8"/>
    <x v="0"/>
    <n v="250"/>
    <n v="2"/>
    <n v="500"/>
    <x v="139"/>
    <s v="Delivered"/>
  </r>
  <r>
    <s v="SKU452"/>
    <s v="CUS-117"/>
    <x v="202"/>
    <s v="Valenzuela"/>
    <s v="CELE-2"/>
    <x v="12"/>
    <x v="8"/>
    <x v="1"/>
    <n v="270"/>
    <n v="2"/>
    <n v="540"/>
    <x v="139"/>
    <s v="Delivered"/>
  </r>
  <r>
    <s v="SKU453"/>
    <s v="CUS-434"/>
    <x v="187"/>
    <s v="Taguig_x0009_"/>
    <s v="CELE-3"/>
    <x v="13"/>
    <x v="8"/>
    <x v="1"/>
    <n v="199"/>
    <n v="1"/>
    <n v="199"/>
    <x v="139"/>
    <s v="Delivered"/>
  </r>
  <r>
    <s v="SKU454"/>
    <s v="CUS-582"/>
    <x v="203"/>
    <s v="Taguig_x0009_"/>
    <s v="CELE-4"/>
    <x v="38"/>
    <x v="8"/>
    <x v="4"/>
    <n v="139"/>
    <n v="2"/>
    <n v="278"/>
    <x v="140"/>
    <s v="Delivered"/>
  </r>
  <r>
    <s v="SKU455"/>
    <s v="CUS-779"/>
    <x v="204"/>
    <s v="Taguig_x0009_"/>
    <s v="CELE-5"/>
    <x v="39"/>
    <x v="8"/>
    <x v="4"/>
    <n v="129"/>
    <n v="1"/>
    <n v="129"/>
    <x v="140"/>
    <s v="Delivered"/>
  </r>
  <r>
    <s v="SKU456"/>
    <s v="CUS-842"/>
    <x v="21"/>
    <s v="Caloocan"/>
    <s v="NEUT-1"/>
    <x v="8"/>
    <x v="6"/>
    <x v="1"/>
    <n v="489"/>
    <n v="2"/>
    <n v="978"/>
    <x v="141"/>
    <s v="Delivered"/>
  </r>
  <r>
    <s v="SKU457"/>
    <s v="CUS-433"/>
    <x v="96"/>
    <s v="Marikina"/>
    <s v="NEUT-2"/>
    <x v="9"/>
    <x v="6"/>
    <x v="1"/>
    <n v="799"/>
    <n v="2"/>
    <n v="1598"/>
    <x v="141"/>
    <s v="Delivered"/>
  </r>
  <r>
    <s v="SKU458"/>
    <s v="CUS-818"/>
    <x v="11"/>
    <s v="Batangas City"/>
    <s v="CETA-2"/>
    <x v="41"/>
    <x v="1"/>
    <x v="1"/>
    <n v="1005"/>
    <n v="1"/>
    <n v="1005"/>
    <x v="141"/>
    <s v="Delivered"/>
  </r>
  <r>
    <s v="SKU459"/>
    <s v="CUS-854"/>
    <x v="205"/>
    <s v="Taguig_x0009_"/>
    <s v="CERA-1"/>
    <x v="3"/>
    <x v="3"/>
    <x v="1"/>
    <n v="1250"/>
    <n v="1"/>
    <n v="1250"/>
    <x v="141"/>
    <s v="Delivered"/>
  </r>
  <r>
    <s v="SKU460"/>
    <s v="CUS-768"/>
    <x v="118"/>
    <s v="Makati"/>
    <s v="COSR-1"/>
    <x v="7"/>
    <x v="5"/>
    <x v="1"/>
    <n v="299"/>
    <n v="1"/>
    <n v="299"/>
    <x v="141"/>
    <s v="Delivered"/>
  </r>
  <r>
    <s v="SKU461"/>
    <s v="CUS-635"/>
    <x v="206"/>
    <s v="Taguig_x0009_"/>
    <s v="NEUT-2"/>
    <x v="9"/>
    <x v="6"/>
    <x v="1"/>
    <n v="799"/>
    <n v="2"/>
    <n v="1598"/>
    <x v="141"/>
    <s v="Delivered"/>
  </r>
  <r>
    <s v="SKU462"/>
    <s v="CUS-392"/>
    <x v="207"/>
    <s v="Taguig_x0009_"/>
    <s v="COSR-1"/>
    <x v="7"/>
    <x v="5"/>
    <x v="1"/>
    <n v="299"/>
    <n v="2"/>
    <n v="598"/>
    <x v="142"/>
    <s v="Delivered"/>
  </r>
  <r>
    <s v="SKU463"/>
    <s v="CUS-658"/>
    <x v="208"/>
    <s v="Taguig_x0009_"/>
    <s v="CETA-1"/>
    <x v="1"/>
    <x v="1"/>
    <x v="1"/>
    <n v="1004"/>
    <n v="1"/>
    <n v="1004"/>
    <x v="142"/>
    <s v="Delivered"/>
  </r>
  <r>
    <s v="SKU464"/>
    <s v="CUS-327"/>
    <x v="150"/>
    <s v="Marikina"/>
    <s v="CETA-1"/>
    <x v="1"/>
    <x v="1"/>
    <x v="1"/>
    <n v="1004"/>
    <n v="1"/>
    <n v="1004"/>
    <x v="143"/>
    <s v="Delivered"/>
  </r>
  <r>
    <s v="SKU465"/>
    <s v="CUS-527"/>
    <x v="17"/>
    <s v="Batangas City"/>
    <s v="CETA-2"/>
    <x v="41"/>
    <x v="1"/>
    <x v="1"/>
    <n v="1005"/>
    <n v="1"/>
    <n v="1005"/>
    <x v="144"/>
    <s v="Delivered"/>
  </r>
  <r>
    <s v="SKU466"/>
    <s v="CUS-827"/>
    <x v="209"/>
    <s v="Valenzuela"/>
    <s v="CETA-3"/>
    <x v="48"/>
    <x v="1"/>
    <x v="0"/>
    <n v="758"/>
    <n v="1"/>
    <n v="758"/>
    <x v="144"/>
    <s v="Delivered"/>
  </r>
  <r>
    <s v="SKU467"/>
    <s v="CUS-833"/>
    <x v="210"/>
    <s v="Taguig_x0009_"/>
    <s v="CETA-4"/>
    <x v="42"/>
    <x v="1"/>
    <x v="0"/>
    <n v="972"/>
    <n v="2"/>
    <n v="1944"/>
    <x v="144"/>
    <s v="Delivered"/>
  </r>
  <r>
    <s v="SKU468"/>
    <s v="CUS-576"/>
    <x v="211"/>
    <s v="Taguig_x0009_"/>
    <s v="CETA-5"/>
    <x v="43"/>
    <x v="1"/>
    <x v="0"/>
    <n v="1165"/>
    <n v="2"/>
    <n v="2330"/>
    <x v="144"/>
    <s v="Delivered"/>
  </r>
  <r>
    <s v="SKU469"/>
    <s v="CUS-125"/>
    <x v="212"/>
    <s v="Quezon City"/>
    <s v="NEUT-1"/>
    <x v="8"/>
    <x v="6"/>
    <x v="1"/>
    <n v="489"/>
    <n v="1"/>
    <n v="489"/>
    <x v="144"/>
    <s v="Delivered"/>
  </r>
  <r>
    <s v="SKU470"/>
    <s v="CUS-729"/>
    <x v="213"/>
    <s v="Taguig_x0009_"/>
    <s v="NEUT-2"/>
    <x v="9"/>
    <x v="6"/>
    <x v="1"/>
    <n v="799"/>
    <n v="2"/>
    <n v="1598"/>
    <x v="144"/>
    <s v="Delivered"/>
  </r>
  <r>
    <s v="SKU471"/>
    <s v="CUS-658"/>
    <x v="208"/>
    <s v="Taguig_x0009_"/>
    <s v="NEUT-3"/>
    <x v="44"/>
    <x v="6"/>
    <x v="3"/>
    <n v="799"/>
    <n v="1"/>
    <n v="799"/>
    <x v="144"/>
    <s v="Delivered"/>
  </r>
  <r>
    <s v="SKU472"/>
    <s v="CUS-177"/>
    <x v="214"/>
    <s v="Taguig_x0009_"/>
    <s v="NEUT-4"/>
    <x v="45"/>
    <x v="6"/>
    <x v="2"/>
    <n v="1299"/>
    <n v="2"/>
    <n v="2598"/>
    <x v="145"/>
    <s v="Delivered"/>
  </r>
  <r>
    <s v="SKU473"/>
    <s v="CUS-667"/>
    <x v="215"/>
    <s v="Taguig_x0009_"/>
    <s v="NEUT-5"/>
    <x v="46"/>
    <x v="6"/>
    <x v="0"/>
    <n v="899"/>
    <n v="2"/>
    <n v="1798"/>
    <x v="145"/>
    <s v="Delivered"/>
  </r>
  <r>
    <s v="SKU474"/>
    <s v="CUS-542"/>
    <x v="216"/>
    <s v="Taguig_x0009_"/>
    <s v="CERA-1"/>
    <x v="3"/>
    <x v="3"/>
    <x v="1"/>
    <n v="1250"/>
    <n v="1"/>
    <n v="1250"/>
    <x v="145"/>
    <s v="Delivered"/>
  </r>
  <r>
    <s v="SKU475"/>
    <s v="CUS-155"/>
    <x v="126"/>
    <s v="Taguig_x0009_"/>
    <s v="COSR-1"/>
    <x v="7"/>
    <x v="5"/>
    <x v="1"/>
    <n v="299"/>
    <n v="1"/>
    <n v="299"/>
    <x v="145"/>
    <s v="Delivered"/>
  </r>
  <r>
    <s v="SKU476"/>
    <s v="CUS-487"/>
    <x v="40"/>
    <s v="Caloocan"/>
    <s v="CETA-1"/>
    <x v="1"/>
    <x v="1"/>
    <x v="1"/>
    <n v="1004"/>
    <n v="1"/>
    <n v="1004"/>
    <x v="146"/>
    <s v="Delivered"/>
  </r>
  <r>
    <s v="SKU477"/>
    <s v="CUS-883"/>
    <x v="23"/>
    <s v="Caloocan"/>
    <s v="NEUT-2"/>
    <x v="9"/>
    <x v="6"/>
    <x v="1"/>
    <n v="799"/>
    <n v="2"/>
    <n v="1598"/>
    <x v="146"/>
    <s v="Delivered"/>
  </r>
  <r>
    <s v="SKU478"/>
    <s v="CUS-755"/>
    <x v="217"/>
    <s v="Taguig_x0009_"/>
    <s v="NEUT-1"/>
    <x v="8"/>
    <x v="6"/>
    <x v="1"/>
    <n v="489"/>
    <n v="2"/>
    <n v="978"/>
    <x v="146"/>
    <s v="Delivered"/>
  </r>
  <r>
    <s v="SKU479"/>
    <s v="CUS-512"/>
    <x v="218"/>
    <s v="Pasay"/>
    <s v="NEUT-1"/>
    <x v="8"/>
    <x v="6"/>
    <x v="1"/>
    <n v="489"/>
    <n v="1"/>
    <n v="489"/>
    <x v="147"/>
    <s v="Delivered"/>
  </r>
  <r>
    <s v="SKU480"/>
    <s v="CUS-364"/>
    <x v="219"/>
    <s v="Taguig_x0009_"/>
    <s v="NEUT-2"/>
    <x v="9"/>
    <x v="6"/>
    <x v="1"/>
    <n v="799"/>
    <n v="1"/>
    <n v="799"/>
    <x v="147"/>
    <s v="Delivered"/>
  </r>
  <r>
    <s v="SKU481"/>
    <s v="CUS-488"/>
    <x v="177"/>
    <s v="Pasig"/>
    <s v="INNI-1"/>
    <x v="2"/>
    <x v="2"/>
    <x v="1"/>
    <n v="329"/>
    <n v="1"/>
    <n v="329"/>
    <x v="148"/>
    <s v="Delivered"/>
  </r>
  <r>
    <s v="SKU482"/>
    <s v="CUS-165"/>
    <x v="178"/>
    <s v="Pasig"/>
    <s v="BELO-1"/>
    <x v="10"/>
    <x v="7"/>
    <x v="1"/>
    <n v="111"/>
    <n v="1"/>
    <n v="111"/>
    <x v="148"/>
    <s v="Delivered"/>
  </r>
  <r>
    <s v="SKU483"/>
    <s v="CUS-467"/>
    <x v="179"/>
    <s v="Pasig"/>
    <s v="BELO-4"/>
    <x v="11"/>
    <x v="7"/>
    <x v="1"/>
    <n v="165"/>
    <n v="2"/>
    <n v="330"/>
    <x v="149"/>
    <s v="Delivered"/>
  </r>
  <r>
    <s v="SKU484"/>
    <s v="CUS-234"/>
    <x v="180"/>
    <s v="Pasig"/>
    <s v="CELE-2"/>
    <x v="12"/>
    <x v="8"/>
    <x v="1"/>
    <n v="270"/>
    <n v="2"/>
    <n v="540"/>
    <x v="149"/>
    <s v="Delivered"/>
  </r>
  <r>
    <s v="SKU485"/>
    <s v="CUS-643"/>
    <x v="181"/>
    <s v="Pasig"/>
    <s v="CELE-3"/>
    <x v="13"/>
    <x v="8"/>
    <x v="1"/>
    <n v="199"/>
    <n v="1"/>
    <n v="199"/>
    <x v="150"/>
    <s v="Delivered"/>
  </r>
  <r>
    <s v="SKU486"/>
    <s v="CUS-662"/>
    <x v="182"/>
    <s v="Pasig"/>
    <s v="COSR-3"/>
    <x v="23"/>
    <x v="5"/>
    <x v="4"/>
    <n v="520"/>
    <n v="2"/>
    <n v="1040"/>
    <x v="150"/>
    <s v="Delivered"/>
  </r>
  <r>
    <s v="SKU487"/>
    <s v="CUS-516"/>
    <x v="183"/>
    <s v="Pasig"/>
    <s v="COSR-4"/>
    <x v="24"/>
    <x v="5"/>
    <x v="2"/>
    <n v="1020"/>
    <n v="1"/>
    <n v="1020"/>
    <x v="150"/>
    <s v="Delivered"/>
  </r>
  <r>
    <s v="SKU488"/>
    <s v="CUS-855"/>
    <x v="184"/>
    <s v="Pasig"/>
    <s v="COSR-5"/>
    <x v="25"/>
    <x v="5"/>
    <x v="4"/>
    <n v="680"/>
    <n v="2"/>
    <n v="1360"/>
    <x v="150"/>
    <s v="Delivered"/>
  </r>
  <r>
    <s v="SKU489"/>
    <s v="CUS-516"/>
    <x v="183"/>
    <s v="Pasig"/>
    <s v="INNI-1"/>
    <x v="2"/>
    <x v="2"/>
    <x v="1"/>
    <n v="329"/>
    <n v="2"/>
    <n v="658"/>
    <x v="150"/>
    <s v="Delivered"/>
  </r>
  <r>
    <s v="SKU490"/>
    <s v="CUS-487"/>
    <x v="40"/>
    <s v="Caloocan"/>
    <s v="INNI-2"/>
    <x v="26"/>
    <x v="2"/>
    <x v="0"/>
    <n v="1192"/>
    <n v="1"/>
    <n v="1192"/>
    <x v="151"/>
    <s v="Delivered"/>
  </r>
  <r>
    <s v="SKU491"/>
    <s v="CUS-537"/>
    <x v="185"/>
    <s v="Pasig"/>
    <s v="COSR-1"/>
    <x v="7"/>
    <x v="5"/>
    <x v="1"/>
    <n v="299"/>
    <n v="1"/>
    <n v="299"/>
    <x v="151"/>
    <s v="Delivered"/>
  </r>
  <r>
    <s v="SKU492"/>
    <s v="CUS-141"/>
    <x v="186"/>
    <s v="Pasig"/>
    <s v="INNI-4"/>
    <x v="27"/>
    <x v="2"/>
    <x v="2"/>
    <n v="1690"/>
    <n v="1"/>
    <n v="1690"/>
    <x v="151"/>
    <s v="Delivered"/>
  </r>
  <r>
    <s v="SKU493"/>
    <s v="CUS-756"/>
    <x v="166"/>
    <s v="Pasay"/>
    <s v="INNI-5"/>
    <x v="28"/>
    <x v="2"/>
    <x v="0"/>
    <n v="200"/>
    <n v="2"/>
    <n v="400"/>
    <x v="151"/>
    <s v="Delivered"/>
  </r>
  <r>
    <s v="SKU494"/>
    <s v="CUS-727"/>
    <x v="220"/>
    <s v="Quezon City"/>
    <s v="NATU-1"/>
    <x v="29"/>
    <x v="9"/>
    <x v="3"/>
    <n v="475"/>
    <n v="1"/>
    <n v="475"/>
    <x v="151"/>
    <s v="Delivered"/>
  </r>
  <r>
    <s v="SKU495"/>
    <s v="CUS-726"/>
    <x v="103"/>
    <s v="Quezon City"/>
    <s v="NATU-2"/>
    <x v="30"/>
    <x v="9"/>
    <x v="4"/>
    <n v="1270"/>
    <n v="2"/>
    <n v="2540"/>
    <x v="151"/>
    <s v="Delivered"/>
  </r>
  <r>
    <s v="SKU496"/>
    <s v="CUS-758"/>
    <x v="173"/>
    <s v="Pasig"/>
    <s v="NATU-3"/>
    <x v="31"/>
    <x v="9"/>
    <x v="2"/>
    <n v="1100"/>
    <n v="2"/>
    <n v="2200"/>
    <x v="151"/>
    <s v="Delivered"/>
  </r>
  <r>
    <s v="SKU497"/>
    <s v="CUS-348"/>
    <x v="221"/>
    <s v="Quezon City"/>
    <s v="NATU-4"/>
    <x v="32"/>
    <x v="9"/>
    <x v="0"/>
    <n v="245"/>
    <n v="1"/>
    <n v="245"/>
    <x v="152"/>
    <s v="Delivered"/>
  </r>
  <r>
    <s v="SKU498"/>
    <s v="CUS-728"/>
    <x v="222"/>
    <s v="Quezon City"/>
    <s v="NATU-5"/>
    <x v="33"/>
    <x v="9"/>
    <x v="2"/>
    <n v="828"/>
    <n v="2"/>
    <n v="1656"/>
    <x v="153"/>
    <s v="Delivered"/>
  </r>
  <r>
    <s v="SKU499"/>
    <s v="CUS-263"/>
    <x v="223"/>
    <s v="Quezon City"/>
    <s v="BELO-1"/>
    <x v="10"/>
    <x v="7"/>
    <x v="1"/>
    <n v="111"/>
    <n v="1"/>
    <n v="111"/>
    <x v="154"/>
    <s v="Delivered"/>
  </r>
  <r>
    <s v="SKU500"/>
    <s v="CUS-424"/>
    <x v="224"/>
    <s v="Quezon City"/>
    <s v="BELO-2"/>
    <x v="34"/>
    <x v="7"/>
    <x v="0"/>
    <n v="264"/>
    <n v="2"/>
    <n v="528"/>
    <x v="154"/>
    <s v="Delivered"/>
  </r>
  <r>
    <s v="SKU501"/>
    <s v="CUS-237"/>
    <x v="225"/>
    <s v="Marikina"/>
    <s v="BELO-3"/>
    <x v="35"/>
    <x v="7"/>
    <x v="4"/>
    <n v="89"/>
    <n v="2"/>
    <n v="178"/>
    <x v="154"/>
    <s v="Delivered"/>
  </r>
  <r>
    <s v="SKU502"/>
    <s v="CUS-362"/>
    <x v="226"/>
    <s v="Quezon City"/>
    <s v="COSR-1"/>
    <x v="7"/>
    <x v="5"/>
    <x v="1"/>
    <n v="299"/>
    <n v="1"/>
    <n v="299"/>
    <x v="154"/>
    <s v="Delivered"/>
  </r>
  <r>
    <s v="SKU503"/>
    <s v="CUS-913"/>
    <x v="227"/>
    <s v="Quezon City"/>
    <s v="CERA-5"/>
    <x v="40"/>
    <x v="3"/>
    <x v="3"/>
    <n v="999"/>
    <n v="1"/>
    <n v="999"/>
    <x v="154"/>
    <s v="Delivered"/>
  </r>
  <r>
    <s v="SKU504"/>
    <s v="CUS-778"/>
    <x v="0"/>
    <s v="Batangas City"/>
    <s v="CELE-1"/>
    <x v="37"/>
    <x v="8"/>
    <x v="0"/>
    <n v="250"/>
    <n v="1"/>
    <n v="250"/>
    <x v="154"/>
    <s v="Delivered"/>
  </r>
  <r>
    <s v="SKU505"/>
    <s v="CUS-888"/>
    <x v="65"/>
    <s v="Las Piñas"/>
    <s v="COSR-1"/>
    <x v="7"/>
    <x v="5"/>
    <x v="1"/>
    <n v="299"/>
    <n v="2"/>
    <n v="598"/>
    <x v="155"/>
    <s v="Delivered"/>
  </r>
  <r>
    <s v="SKU506"/>
    <s v="CUS-812"/>
    <x v="228"/>
    <s v="Quezon City"/>
    <s v="CELE-3"/>
    <x v="13"/>
    <x v="8"/>
    <x v="1"/>
    <n v="199"/>
    <n v="2"/>
    <n v="398"/>
    <x v="155"/>
    <s v="Delivered"/>
  </r>
  <r>
    <s v="SKU507"/>
    <s v="CUS-245"/>
    <x v="109"/>
    <s v="Pasig"/>
    <s v="CELE-4"/>
    <x v="38"/>
    <x v="8"/>
    <x v="4"/>
    <n v="139"/>
    <n v="1"/>
    <n v="139"/>
    <x v="155"/>
    <s v="Delivered"/>
  </r>
  <r>
    <s v="SKU508"/>
    <s v="CUS-585"/>
    <x v="229"/>
    <s v="Quezon City"/>
    <s v="CELE-5"/>
    <x v="39"/>
    <x v="8"/>
    <x v="4"/>
    <n v="129"/>
    <n v="1"/>
    <n v="129"/>
    <x v="155"/>
    <s v="Delivered"/>
  </r>
  <r>
    <s v="SKU509"/>
    <s v="CUS-253"/>
    <x v="48"/>
    <s v="Cavite City"/>
    <s v="COSR-2"/>
    <x v="22"/>
    <x v="5"/>
    <x v="4"/>
    <n v="990"/>
    <n v="1"/>
    <n v="990"/>
    <x v="155"/>
    <s v="Delivered"/>
  </r>
  <r>
    <s v="SKU510"/>
    <s v="CUS-936"/>
    <x v="230"/>
    <s v="Quezon City"/>
    <s v="COSR-3"/>
    <x v="23"/>
    <x v="5"/>
    <x v="4"/>
    <n v="520"/>
    <n v="1"/>
    <n v="520"/>
    <x v="155"/>
    <s v="Delivered"/>
  </r>
  <r>
    <s v="SKU511"/>
    <s v="CUS-622"/>
    <x v="231"/>
    <s v="Quezon City"/>
    <s v="COSR-4"/>
    <x v="24"/>
    <x v="5"/>
    <x v="2"/>
    <n v="1020"/>
    <n v="2"/>
    <n v="2040"/>
    <x v="155"/>
    <s v="Delivered"/>
  </r>
  <r>
    <s v="SKU512"/>
    <s v="CUS-956"/>
    <x v="42"/>
    <s v="Caloocan"/>
    <s v="COSR-5"/>
    <x v="25"/>
    <x v="5"/>
    <x v="4"/>
    <n v="680"/>
    <n v="2"/>
    <n v="1360"/>
    <x v="155"/>
    <s v="Delivered"/>
  </r>
  <r>
    <s v="SKU513"/>
    <s v="CUS-486"/>
    <x v="38"/>
    <s v="Caloocan"/>
    <s v="OLAY-1"/>
    <x v="0"/>
    <x v="0"/>
    <x v="0"/>
    <n v="588"/>
    <n v="1"/>
    <n v="588"/>
    <x v="156"/>
    <s v="Delivered"/>
  </r>
  <r>
    <s v="SKU514"/>
    <s v="CUS-344"/>
    <x v="154"/>
    <s v="Marikina"/>
    <s v="OLAY-2"/>
    <x v="14"/>
    <x v="0"/>
    <x v="0"/>
    <n v="399"/>
    <n v="2"/>
    <n v="798"/>
    <x v="156"/>
    <s v="Delivered"/>
  </r>
  <r>
    <s v="SKU515"/>
    <s v="CUS-148"/>
    <x v="125"/>
    <s v="Quezon City"/>
    <s v="OLAY-3"/>
    <x v="15"/>
    <x v="0"/>
    <x v="3"/>
    <n v="1150"/>
    <n v="1"/>
    <n v="1150"/>
    <x v="157"/>
    <s v="Delivered"/>
  </r>
  <r>
    <s v="SKU516"/>
    <s v="CUS-638"/>
    <x v="232"/>
    <s v="Quezon City"/>
    <s v="OLAY-4"/>
    <x v="16"/>
    <x v="0"/>
    <x v="0"/>
    <n v="728"/>
    <n v="2"/>
    <n v="1456"/>
    <x v="157"/>
    <s v="Delivered"/>
  </r>
  <r>
    <s v="SKU517"/>
    <s v="CUS-118"/>
    <x v="233"/>
    <s v="Quezon City"/>
    <s v="OLAY-5"/>
    <x v="17"/>
    <x v="0"/>
    <x v="2"/>
    <n v="1399"/>
    <n v="2"/>
    <n v="2798"/>
    <x v="157"/>
    <s v="Delivered"/>
  </r>
  <r>
    <s v="SKU518"/>
    <s v="CUS-559"/>
    <x v="234"/>
    <s v="Quezon City"/>
    <s v="THE -1"/>
    <x v="18"/>
    <x v="4"/>
    <x v="2"/>
    <n v="545"/>
    <n v="1"/>
    <n v="545"/>
    <x v="157"/>
    <s v="Delivered"/>
  </r>
  <r>
    <s v="SKU519"/>
    <s v="CUS-794"/>
    <x v="8"/>
    <s v="Batangas City"/>
    <s v="THE -2"/>
    <x v="19"/>
    <x v="4"/>
    <x v="2"/>
    <n v="1190"/>
    <n v="1"/>
    <n v="1190"/>
    <x v="158"/>
    <s v="Delivered"/>
  </r>
  <r>
    <s v="SKU520"/>
    <s v="CUS-772"/>
    <x v="235"/>
    <s v="Quezon City"/>
    <s v="CERA-1"/>
    <x v="3"/>
    <x v="3"/>
    <x v="1"/>
    <n v="1250"/>
    <n v="1"/>
    <n v="1250"/>
    <x v="158"/>
    <s v="Delivered"/>
  </r>
  <r>
    <s v="SKU521"/>
    <s v="CUS-828"/>
    <x v="69"/>
    <s v="Las Piñas"/>
    <s v="CERA-2"/>
    <x v="5"/>
    <x v="3"/>
    <x v="1"/>
    <n v="935"/>
    <n v="2"/>
    <n v="1870"/>
    <x v="158"/>
    <s v="Delivered"/>
  </r>
  <r>
    <s v="SKU522"/>
    <s v="CUS-444"/>
    <x v="236"/>
    <s v="Quezon City"/>
    <s v="NEUT-2"/>
    <x v="9"/>
    <x v="6"/>
    <x v="1"/>
    <n v="799"/>
    <n v="2"/>
    <n v="1598"/>
    <x v="158"/>
    <s v="Delivered"/>
  </r>
  <r>
    <s v="SKU523"/>
    <s v="CUS-956"/>
    <x v="42"/>
    <s v="Caloocan"/>
    <s v="COSR-1"/>
    <x v="7"/>
    <x v="5"/>
    <x v="1"/>
    <n v="299"/>
    <n v="1"/>
    <n v="299"/>
    <x v="158"/>
    <s v="Delivered"/>
  </r>
  <r>
    <s v="SKU524"/>
    <s v="CUS-782"/>
    <x v="237"/>
    <s v="Quezon City"/>
    <s v="CERA-5"/>
    <x v="40"/>
    <x v="3"/>
    <x v="3"/>
    <n v="999"/>
    <n v="1"/>
    <n v="999"/>
    <x v="159"/>
    <s v="Delivered"/>
  </r>
  <r>
    <s v="SKU525"/>
    <s v="CUS-463"/>
    <x v="238"/>
    <s v="Quezon City"/>
    <s v="CETA-1"/>
    <x v="1"/>
    <x v="1"/>
    <x v="1"/>
    <n v="1004"/>
    <n v="1"/>
    <n v="1004"/>
    <x v="159"/>
    <s v="Delivered"/>
  </r>
  <r>
    <s v="SKU526"/>
    <s v="CUS-377"/>
    <x v="239"/>
    <s v="Quezon City"/>
    <s v="NEUT-2"/>
    <x v="9"/>
    <x v="6"/>
    <x v="1"/>
    <n v="799"/>
    <n v="1"/>
    <n v="799"/>
    <x v="159"/>
    <s v="Delivered"/>
  </r>
  <r>
    <s v="SKU527"/>
    <s v="CUS-713"/>
    <x v="240"/>
    <s v="Quezon City"/>
    <s v="CETA-3"/>
    <x v="48"/>
    <x v="1"/>
    <x v="0"/>
    <n v="758"/>
    <n v="2"/>
    <n v="1516"/>
    <x v="159"/>
    <s v="Delivered"/>
  </r>
  <r>
    <s v="SKU528"/>
    <s v="CUS-943"/>
    <x v="241"/>
    <s v="Quezon City"/>
    <s v="CETA-4"/>
    <x v="42"/>
    <x v="1"/>
    <x v="0"/>
    <n v="972"/>
    <n v="2"/>
    <n v="1944"/>
    <x v="159"/>
    <s v="Delivered"/>
  </r>
  <r>
    <s v="SKU529"/>
    <s v="CUS-347"/>
    <x v="242"/>
    <s v="Quezon City"/>
    <s v="CETA-5"/>
    <x v="43"/>
    <x v="1"/>
    <x v="0"/>
    <n v="1165"/>
    <n v="1"/>
    <n v="1165"/>
    <x v="159"/>
    <s v="Delivered"/>
  </r>
  <r>
    <s v="SKU530"/>
    <s v="CUS-562"/>
    <x v="243"/>
    <s v="Quezon City"/>
    <s v="CERA-1"/>
    <x v="3"/>
    <x v="3"/>
    <x v="1"/>
    <n v="1250"/>
    <n v="2"/>
    <n v="2500"/>
    <x v="160"/>
    <s v="Delivered"/>
  </r>
  <r>
    <s v="SKU531"/>
    <s v="CUS-562"/>
    <x v="243"/>
    <s v="Quezon City"/>
    <s v="CERA-2"/>
    <x v="5"/>
    <x v="3"/>
    <x v="1"/>
    <n v="935"/>
    <n v="1"/>
    <n v="935"/>
    <x v="160"/>
    <s v="Delivered"/>
  </r>
  <r>
    <s v="SKU532"/>
    <s v="CUS-323"/>
    <x v="147"/>
    <s v="Marikina"/>
    <s v="CETA-1"/>
    <x v="1"/>
    <x v="1"/>
    <x v="1"/>
    <n v="1004"/>
    <n v="2"/>
    <n v="2008"/>
    <x v="160"/>
    <s v="Delivered"/>
  </r>
  <r>
    <s v="SKU533"/>
    <s v="CUS-159"/>
    <x v="244"/>
    <s v="Valenzuela"/>
    <s v="CETA-2"/>
    <x v="41"/>
    <x v="1"/>
    <x v="1"/>
    <n v="1005"/>
    <n v="2"/>
    <n v="2010"/>
    <x v="161"/>
    <s v="Delivered"/>
  </r>
  <r>
    <s v="SKU534"/>
    <s v="CUS-597"/>
    <x v="55"/>
    <s v="Cavite City"/>
    <s v="COSR-1"/>
    <x v="7"/>
    <x v="5"/>
    <x v="1"/>
    <n v="299"/>
    <n v="1"/>
    <n v="299"/>
    <x v="161"/>
    <s v="Delivered"/>
  </r>
  <r>
    <s v="SKU535"/>
    <s v="CUS-383"/>
    <x v="245"/>
    <s v="Taguig_x0009_"/>
    <s v="NEUT-2"/>
    <x v="9"/>
    <x v="6"/>
    <x v="1"/>
    <n v="799"/>
    <n v="1"/>
    <n v="799"/>
    <x v="161"/>
    <s v="Delivered"/>
  </r>
  <r>
    <s v="SKU536"/>
    <s v="CUS-889"/>
    <x v="246"/>
    <s v="Valenzuela"/>
    <s v="COSR-1"/>
    <x v="7"/>
    <x v="5"/>
    <x v="1"/>
    <n v="299"/>
    <n v="1"/>
    <n v="299"/>
    <x v="161"/>
    <s v="Delivered"/>
  </r>
  <r>
    <s v="SKU537"/>
    <s v="CUS-335"/>
    <x v="247"/>
    <s v="Valenzuela"/>
    <s v="INNI-1"/>
    <x v="2"/>
    <x v="2"/>
    <x v="1"/>
    <n v="329"/>
    <n v="2"/>
    <n v="658"/>
    <x v="162"/>
    <s v="Delivered"/>
  </r>
  <r>
    <s v="SKU538"/>
    <s v="CUS-948"/>
    <x v="121"/>
    <s v="Makati"/>
    <s v="BELO-1"/>
    <x v="10"/>
    <x v="7"/>
    <x v="1"/>
    <n v="111"/>
    <n v="2"/>
    <n v="222"/>
    <x v="162"/>
    <s v="Delivered"/>
  </r>
  <r>
    <s v="SKU539"/>
    <s v="CUS-769"/>
    <x v="248"/>
    <s v="Taguig_x0009_"/>
    <s v="BELO-4"/>
    <x v="11"/>
    <x v="7"/>
    <x v="1"/>
    <n v="165"/>
    <n v="1"/>
    <n v="165"/>
    <x v="162"/>
    <s v="Delivered"/>
  </r>
  <r>
    <s v="SKU540"/>
    <s v="CUS-826"/>
    <x v="135"/>
    <s v="Manila"/>
    <s v="CELE-2"/>
    <x v="12"/>
    <x v="8"/>
    <x v="1"/>
    <n v="270"/>
    <n v="1"/>
    <n v="270"/>
    <x v="162"/>
    <s v="Delivered"/>
  </r>
  <r>
    <s v="SKU541"/>
    <s v="CUS-434"/>
    <x v="187"/>
    <s v="Taguig_x0009_"/>
    <s v="CELE-3"/>
    <x v="13"/>
    <x v="8"/>
    <x v="1"/>
    <n v="199"/>
    <n v="1"/>
    <n v="199"/>
    <x v="162"/>
    <s v="Delivered"/>
  </r>
  <r>
    <s v="SKU542"/>
    <s v="CUS-558"/>
    <x v="249"/>
    <s v="Santa Rosa_x0009_"/>
    <s v="THE -3"/>
    <x v="20"/>
    <x v="4"/>
    <x v="2"/>
    <n v="700"/>
    <n v="1"/>
    <n v="700"/>
    <x v="162"/>
    <s v="Delivered"/>
  </r>
  <r>
    <s v="SKU543"/>
    <s v="CUS-924"/>
    <x v="250"/>
    <s v="Taguig_x0009_"/>
    <s v="THE -4"/>
    <x v="21"/>
    <x v="4"/>
    <x v="4"/>
    <n v="770"/>
    <n v="2"/>
    <n v="1540"/>
    <x v="162"/>
    <s v="Delivered"/>
  </r>
  <r>
    <s v="SKU544"/>
    <s v="CUS-529"/>
    <x v="251"/>
    <s v="Taguig_x0009_"/>
    <s v="THE -5"/>
    <x v="4"/>
    <x v="4"/>
    <x v="2"/>
    <n v="900"/>
    <n v="2"/>
    <n v="1800"/>
    <x v="163"/>
    <s v="Delivered"/>
  </r>
  <r>
    <s v="SKU545"/>
    <s v="CUS-246"/>
    <x v="252"/>
    <s v="Taguig_x0009_"/>
    <s v="COSR-1"/>
    <x v="7"/>
    <x v="5"/>
    <x v="1"/>
    <n v="299"/>
    <n v="1"/>
    <n v="299"/>
    <x v="163"/>
    <s v="Delivered"/>
  </r>
  <r>
    <s v="SKU546"/>
    <s v="CUS-763"/>
    <x v="22"/>
    <s v="Caloocan"/>
    <s v="COSR-1"/>
    <x v="7"/>
    <x v="5"/>
    <x v="1"/>
    <n v="299"/>
    <n v="2"/>
    <n v="598"/>
    <x v="163"/>
    <s v="Delivered"/>
  </r>
  <r>
    <s v="SKU547"/>
    <s v="CUS-224"/>
    <x v="253"/>
    <s v="Valenzuela"/>
    <s v="COSR-3"/>
    <x v="23"/>
    <x v="5"/>
    <x v="4"/>
    <n v="520"/>
    <n v="1"/>
    <n v="520"/>
    <x v="163"/>
    <s v="Delivered"/>
  </r>
  <r>
    <s v="SKU548"/>
    <s v="CUS-668"/>
    <x v="254"/>
    <s v="Valenzuela"/>
    <s v="COSR-4"/>
    <x v="24"/>
    <x v="5"/>
    <x v="2"/>
    <n v="1020"/>
    <n v="2"/>
    <n v="2040"/>
    <x v="163"/>
    <s v="Delivered"/>
  </r>
  <r>
    <s v="SKU549"/>
    <s v="CUS-874"/>
    <x v="255"/>
    <s v="Taguig_x0009_"/>
    <s v="COSR-5"/>
    <x v="25"/>
    <x v="5"/>
    <x v="4"/>
    <n v="680"/>
    <n v="2"/>
    <n v="1360"/>
    <x v="163"/>
    <s v="Delivered"/>
  </r>
  <r>
    <s v="SKU550"/>
    <s v="CUS-732"/>
    <x v="256"/>
    <s v="Taguig_x0009_"/>
    <s v="INNI-1"/>
    <x v="2"/>
    <x v="2"/>
    <x v="1"/>
    <n v="329"/>
    <n v="1"/>
    <n v="329"/>
    <x v="163"/>
    <s v="Delivered"/>
  </r>
  <r>
    <s v="SKU551"/>
    <s v="CUS-167"/>
    <x v="257"/>
    <s v="Taguig_x0009_"/>
    <s v="INNI-2"/>
    <x v="26"/>
    <x v="2"/>
    <x v="0"/>
    <n v="1192"/>
    <n v="1"/>
    <n v="1192"/>
    <x v="163"/>
    <s v="Delivered"/>
  </r>
  <r>
    <s v="SKU552"/>
    <s v="CUS-887"/>
    <x v="258"/>
    <s v="Taguig_x0009_"/>
    <s v="INNI-3"/>
    <x v="49"/>
    <x v="2"/>
    <x v="2"/>
    <n v="1020"/>
    <n v="1"/>
    <n v="1020"/>
    <x v="163"/>
    <s v="Delivered"/>
  </r>
  <r>
    <s v="SKU553"/>
    <s v="CUS-955"/>
    <x v="127"/>
    <s v="Makati"/>
    <s v="INNI-4"/>
    <x v="27"/>
    <x v="2"/>
    <x v="2"/>
    <n v="1690"/>
    <n v="2"/>
    <n v="3380"/>
    <x v="163"/>
    <s v="Delivered"/>
  </r>
  <r>
    <s v="SKU554"/>
    <s v="CUS-271"/>
    <x v="259"/>
    <s v="Taguig_x0009_"/>
    <s v="INNI-5"/>
    <x v="28"/>
    <x v="2"/>
    <x v="0"/>
    <n v="200"/>
    <n v="2"/>
    <n v="400"/>
    <x v="164"/>
    <s v="Delivered"/>
  </r>
  <r>
    <s v="SKU555"/>
    <s v="CUS-686"/>
    <x v="260"/>
    <s v="Taguig_x0009_"/>
    <s v="COSR-1"/>
    <x v="7"/>
    <x v="5"/>
    <x v="1"/>
    <n v="299"/>
    <n v="1"/>
    <n v="299"/>
    <x v="164"/>
    <s v="Delivered"/>
  </r>
  <r>
    <s v="SKU556"/>
    <s v="CUS-653"/>
    <x v="76"/>
    <s v="Makati"/>
    <s v="NATU-2"/>
    <x v="30"/>
    <x v="9"/>
    <x v="4"/>
    <n v="1270"/>
    <n v="1"/>
    <n v="1270"/>
    <x v="164"/>
    <s v="Delivered"/>
  </r>
  <r>
    <s v="SKU557"/>
    <s v="CUS-389"/>
    <x v="261"/>
    <s v="Santa Rosa_x0009_"/>
    <s v="NATU-3"/>
    <x v="31"/>
    <x v="9"/>
    <x v="2"/>
    <n v="1100"/>
    <n v="1"/>
    <n v="1100"/>
    <x v="164"/>
    <s v="Delivered"/>
  </r>
  <r>
    <s v="SKU558"/>
    <s v="CUS-762"/>
    <x v="51"/>
    <s v="Cavite City"/>
    <s v="NATU-4"/>
    <x v="32"/>
    <x v="9"/>
    <x v="0"/>
    <n v="245"/>
    <n v="1"/>
    <n v="245"/>
    <x v="165"/>
    <s v="Delivered"/>
  </r>
  <r>
    <s v="SKU559"/>
    <s v="CUS-665"/>
    <x v="262"/>
    <s v="Taguig_x0009_"/>
    <s v="NATU-5"/>
    <x v="33"/>
    <x v="9"/>
    <x v="2"/>
    <n v="828"/>
    <n v="2"/>
    <n v="1656"/>
    <x v="165"/>
    <s v="Delivered"/>
  </r>
  <r>
    <s v="SKU560"/>
    <s v="CUS-376"/>
    <x v="263"/>
    <s v="Malolos"/>
    <s v="BELO-1"/>
    <x v="10"/>
    <x v="7"/>
    <x v="1"/>
    <n v="111"/>
    <n v="2"/>
    <n v="222"/>
    <x v="165"/>
    <s v="Delivered"/>
  </r>
  <r>
    <s v="SKU561"/>
    <s v="CUS-851"/>
    <x v="94"/>
    <s v="Malolos"/>
    <s v="BELO-2"/>
    <x v="34"/>
    <x v="7"/>
    <x v="0"/>
    <n v="264"/>
    <n v="1"/>
    <n v="264"/>
    <x v="166"/>
    <s v="Delivered"/>
  </r>
  <r>
    <s v="SKU562"/>
    <s v="CUS-515"/>
    <x v="155"/>
    <s v="Marikina"/>
    <s v="COSR-1"/>
    <x v="7"/>
    <x v="5"/>
    <x v="1"/>
    <n v="299"/>
    <n v="2"/>
    <n v="598"/>
    <x v="166"/>
    <s v="Delivered"/>
  </r>
  <r>
    <s v="SKU563"/>
    <s v="CUS-262"/>
    <x v="264"/>
    <s v="San Fernando"/>
    <s v="BELO-4"/>
    <x v="11"/>
    <x v="7"/>
    <x v="1"/>
    <n v="165"/>
    <n v="1"/>
    <n v="165"/>
    <x v="167"/>
    <s v="Delivered"/>
  </r>
  <r>
    <s v="SKU564"/>
    <s v="CUS-649"/>
    <x v="265"/>
    <s v="San Fernando"/>
    <s v="COSR-1"/>
    <x v="7"/>
    <x v="5"/>
    <x v="1"/>
    <n v="299"/>
    <n v="2"/>
    <n v="598"/>
    <x v="167"/>
    <s v="Delivered"/>
  </r>
  <r>
    <s v="SKU565"/>
    <s v="CUS-387"/>
    <x v="266"/>
    <s v="San Fernando"/>
    <s v="CELE-1"/>
    <x v="37"/>
    <x v="8"/>
    <x v="0"/>
    <n v="250"/>
    <n v="2"/>
    <n v="500"/>
    <x v="168"/>
    <s v="Delivered"/>
  </r>
  <r>
    <s v="SKU566"/>
    <s v="CUS-268"/>
    <x v="267"/>
    <s v="San Fernando"/>
    <s v="CERA-1"/>
    <x v="3"/>
    <x v="3"/>
    <x v="1"/>
    <n v="1250"/>
    <n v="1"/>
    <n v="1250"/>
    <x v="168"/>
    <s v="Delivered"/>
  </r>
  <r>
    <s v="SKU567"/>
    <s v="CUS-184"/>
    <x v="268"/>
    <s v="San Fernando"/>
    <s v="CERA-2"/>
    <x v="5"/>
    <x v="3"/>
    <x v="1"/>
    <n v="935"/>
    <n v="1"/>
    <n v="935"/>
    <x v="169"/>
    <s v="Delivered"/>
  </r>
  <r>
    <s v="SKU568"/>
    <s v="CUS-939"/>
    <x v="269"/>
    <s v="San Fernando"/>
    <s v="CETA-1"/>
    <x v="1"/>
    <x v="1"/>
    <x v="1"/>
    <n v="1004"/>
    <n v="1"/>
    <n v="1004"/>
    <x v="169"/>
    <s v="Delivered"/>
  </r>
  <r>
    <s v="SKU569"/>
    <s v="CUS-315"/>
    <x v="270"/>
    <s v="San Fernando"/>
    <s v="COSR-1"/>
    <x v="7"/>
    <x v="5"/>
    <x v="1"/>
    <n v="299"/>
    <n v="2"/>
    <n v="598"/>
    <x v="169"/>
    <s v="Delivered"/>
  </r>
  <r>
    <s v="SKU570"/>
    <s v="CUS-331"/>
    <x v="271"/>
    <s v="San Fernando"/>
    <s v="NEUT-1"/>
    <x v="8"/>
    <x v="6"/>
    <x v="1"/>
    <n v="489"/>
    <n v="2"/>
    <n v="978"/>
    <x v="169"/>
    <s v="Delivered"/>
  </r>
  <r>
    <s v="SKU571"/>
    <s v="CUS-551"/>
    <x v="272"/>
    <s v="San Fernando"/>
    <s v="NEUT-2"/>
    <x v="9"/>
    <x v="6"/>
    <x v="1"/>
    <n v="799"/>
    <n v="1"/>
    <n v="799"/>
    <x v="169"/>
    <s v="Delivered"/>
  </r>
  <r>
    <s v="SKU572"/>
    <s v="CUS-617"/>
    <x v="273"/>
    <s v="San Fernando"/>
    <s v="COSR-1"/>
    <x v="7"/>
    <x v="5"/>
    <x v="1"/>
    <n v="299"/>
    <n v="1"/>
    <n v="299"/>
    <x v="169"/>
    <s v="Delivered"/>
  </r>
  <r>
    <s v="SKU573"/>
    <s v="CUS-619"/>
    <x v="274"/>
    <s v="San Fernando"/>
    <s v="INNI-1"/>
    <x v="2"/>
    <x v="2"/>
    <x v="1"/>
    <n v="329"/>
    <n v="1"/>
    <n v="329"/>
    <x v="169"/>
    <s v="Delivered"/>
  </r>
  <r>
    <s v="SKU574"/>
    <s v="CUS-366"/>
    <x v="98"/>
    <s v="San Fernando"/>
    <s v="BELO-1"/>
    <x v="10"/>
    <x v="7"/>
    <x v="1"/>
    <n v="111"/>
    <n v="1"/>
    <n v="111"/>
    <x v="169"/>
    <s v="Delivered"/>
  </r>
  <r>
    <s v="SKU575"/>
    <s v="CUS-885"/>
    <x v="77"/>
    <s v="Makati"/>
    <s v="BELO-4"/>
    <x v="11"/>
    <x v="7"/>
    <x v="1"/>
    <n v="165"/>
    <n v="2"/>
    <n v="330"/>
    <x v="169"/>
    <s v="Delivered"/>
  </r>
  <r>
    <s v="SKU619"/>
    <s v="CUS-827"/>
    <x v="209"/>
    <s v="Valenzuela"/>
    <s v="CELE-2"/>
    <x v="12"/>
    <x v="8"/>
    <x v="1"/>
    <n v="270"/>
    <n v="2"/>
    <n v="540"/>
    <x v="169"/>
    <s v="Delivered"/>
  </r>
  <r>
    <s v="SKU620"/>
    <s v="CUS-833"/>
    <x v="210"/>
    <s v="Taguig_x0009_"/>
    <s v="CELE-3"/>
    <x v="13"/>
    <x v="8"/>
    <x v="1"/>
    <n v="199"/>
    <n v="1"/>
    <n v="199"/>
    <x v="169"/>
    <s v="Delivered"/>
  </r>
  <r>
    <s v="SKU621"/>
    <s v="CUS-576"/>
    <x v="211"/>
    <s v="Taguig_x0009_"/>
    <s v="BELO-3"/>
    <x v="35"/>
    <x v="7"/>
    <x v="4"/>
    <n v="89"/>
    <n v="2"/>
    <n v="178"/>
    <x v="169"/>
    <s v="Delivered"/>
  </r>
  <r>
    <s v="SKU622"/>
    <s v="CUS-125"/>
    <x v="212"/>
    <s v="Quezon City"/>
    <s v="BELO-4"/>
    <x v="11"/>
    <x v="7"/>
    <x v="1"/>
    <n v="165"/>
    <n v="1"/>
    <n v="165"/>
    <x v="170"/>
    <s v="Delivered"/>
  </r>
  <r>
    <s v="SKU623"/>
    <s v="CUS-729"/>
    <x v="213"/>
    <s v="Taguig_x0009_"/>
    <s v="CERA-1"/>
    <x v="3"/>
    <x v="3"/>
    <x v="1"/>
    <n v="1250"/>
    <n v="2"/>
    <n v="2500"/>
    <x v="171"/>
    <s v="Delivered"/>
  </r>
  <r>
    <s v="SKU624"/>
    <s v="CUS-658"/>
    <x v="208"/>
    <s v="Taguig_x0009_"/>
    <s v="NEUT-2"/>
    <x v="9"/>
    <x v="6"/>
    <x v="1"/>
    <n v="799"/>
    <n v="2"/>
    <n v="1598"/>
    <x v="172"/>
    <s v="Delivered"/>
  </r>
  <r>
    <s v="SKU625"/>
    <s v="CUS-177"/>
    <x v="214"/>
    <s v="Taguig_x0009_"/>
    <s v="CERA-3"/>
    <x v="47"/>
    <x v="3"/>
    <x v="2"/>
    <n v="1891"/>
    <n v="1"/>
    <n v="1891"/>
    <x v="172"/>
    <s v="Delivered"/>
  </r>
  <r>
    <s v="SKU626"/>
    <s v="CUS-667"/>
    <x v="215"/>
    <s v="Taguig_x0009_"/>
    <s v="CERA-4"/>
    <x v="6"/>
    <x v="3"/>
    <x v="3"/>
    <n v="1190"/>
    <n v="1"/>
    <n v="1190"/>
    <x v="172"/>
    <s v="Delivered"/>
  </r>
  <r>
    <s v="SKU627"/>
    <s v="CUS-542"/>
    <x v="216"/>
    <s v="Taguig_x0009_"/>
    <s v="CERA-5"/>
    <x v="40"/>
    <x v="3"/>
    <x v="3"/>
    <n v="999"/>
    <n v="1"/>
    <n v="999"/>
    <x v="172"/>
    <s v="Delivered"/>
  </r>
  <r>
    <s v="SKU628"/>
    <s v="CUS-155"/>
    <x v="126"/>
    <s v="Taguig_x0009_"/>
    <s v="CETA-1"/>
    <x v="1"/>
    <x v="1"/>
    <x v="1"/>
    <n v="1004"/>
    <n v="2"/>
    <n v="2008"/>
    <x v="172"/>
    <s v="Delivered"/>
  </r>
  <r>
    <s v="SKU629"/>
    <s v="CUS-487"/>
    <x v="40"/>
    <s v="Caloocan"/>
    <s v="COSR-1"/>
    <x v="7"/>
    <x v="5"/>
    <x v="1"/>
    <n v="299"/>
    <n v="2"/>
    <n v="598"/>
    <x v="172"/>
    <s v="Delivered"/>
  </r>
  <r>
    <s v="SKU630"/>
    <s v="CUS-883"/>
    <x v="23"/>
    <s v="Caloocan"/>
    <s v="CETA-3"/>
    <x v="48"/>
    <x v="1"/>
    <x v="0"/>
    <n v="758"/>
    <n v="1"/>
    <n v="758"/>
    <x v="173"/>
    <s v="Delivered"/>
  </r>
  <r>
    <s v="SKU631"/>
    <s v="CUS-755"/>
    <x v="217"/>
    <s v="Taguig_x0009_"/>
    <s v="CETA-4"/>
    <x v="42"/>
    <x v="1"/>
    <x v="0"/>
    <n v="972"/>
    <n v="1"/>
    <n v="972"/>
    <x v="173"/>
    <s v="Delivered"/>
  </r>
  <r>
    <s v="SKU632"/>
    <s v="CUS-512"/>
    <x v="218"/>
    <s v="Pasay"/>
    <s v="CETA-5"/>
    <x v="43"/>
    <x v="1"/>
    <x v="0"/>
    <n v="1165"/>
    <n v="1"/>
    <n v="1165"/>
    <x v="173"/>
    <s v="Delivered"/>
  </r>
  <r>
    <s v="SKU633"/>
    <s v="CUS-364"/>
    <x v="219"/>
    <s v="Taguig_x0009_"/>
    <s v="NEUT-1"/>
    <x v="8"/>
    <x v="6"/>
    <x v="1"/>
    <n v="489"/>
    <n v="1"/>
    <n v="489"/>
    <x v="173"/>
    <s v="Delivered"/>
  </r>
  <r>
    <s v="SKU637"/>
    <s v="CUS-434"/>
    <x v="187"/>
    <s v="Taguig_x0009_"/>
    <s v="NEUT-2"/>
    <x v="9"/>
    <x v="6"/>
    <x v="1"/>
    <n v="799"/>
    <n v="2"/>
    <n v="1598"/>
    <x v="173"/>
    <s v="Delivered"/>
  </r>
  <r>
    <s v="SKU638"/>
    <s v="CUS-582"/>
    <x v="203"/>
    <s v="Taguig_x0009_"/>
    <s v="NEUT-3"/>
    <x v="44"/>
    <x v="6"/>
    <x v="3"/>
    <n v="799"/>
    <n v="2"/>
    <n v="1598"/>
    <x v="173"/>
    <s v="Delivered"/>
  </r>
  <r>
    <s v="SKU639"/>
    <s v="CUS-779"/>
    <x v="204"/>
    <s v="Taguig_x0009_"/>
    <s v="NEUT-4"/>
    <x v="45"/>
    <x v="6"/>
    <x v="2"/>
    <n v="1299"/>
    <n v="1"/>
    <n v="1299"/>
    <x v="173"/>
    <s v="Delivered"/>
  </r>
  <r>
    <s v="SKU640"/>
    <s v="CUS-842"/>
    <x v="21"/>
    <s v="Caloocan"/>
    <s v="NEUT-5"/>
    <x v="46"/>
    <x v="6"/>
    <x v="0"/>
    <n v="899"/>
    <n v="2"/>
    <n v="1798"/>
    <x v="173"/>
    <s v="Delivered"/>
  </r>
  <r>
    <s v="SKU641"/>
    <s v="CUS-433"/>
    <x v="96"/>
    <s v="Marikina"/>
    <s v="OLAY-1"/>
    <x v="0"/>
    <x v="0"/>
    <x v="0"/>
    <n v="588"/>
    <n v="1"/>
    <n v="588"/>
    <x v="174"/>
    <s v="Delivered"/>
  </r>
  <r>
    <s v="SKU642"/>
    <s v="CUS-818"/>
    <x v="11"/>
    <s v="Batangas City"/>
    <s v="OLAY-2"/>
    <x v="14"/>
    <x v="0"/>
    <x v="0"/>
    <n v="399"/>
    <n v="2"/>
    <n v="798"/>
    <x v="174"/>
    <s v="Delivered"/>
  </r>
  <r>
    <s v="SKU643"/>
    <s v="CUS-854"/>
    <x v="205"/>
    <s v="Taguig_x0009_"/>
    <s v="OLAY-3"/>
    <x v="15"/>
    <x v="0"/>
    <x v="3"/>
    <n v="1150"/>
    <n v="2"/>
    <n v="2300"/>
    <x v="174"/>
    <s v="Delivered"/>
  </r>
  <r>
    <s v="SKU644"/>
    <s v="CUS-768"/>
    <x v="118"/>
    <s v="Makati"/>
    <s v="OLAY-4"/>
    <x v="16"/>
    <x v="0"/>
    <x v="0"/>
    <n v="728"/>
    <n v="1"/>
    <n v="728"/>
    <x v="174"/>
    <s v="Delivered"/>
  </r>
  <r>
    <s v="SKU645"/>
    <s v="CUS-635"/>
    <x v="206"/>
    <s v="Taguig_x0009_"/>
    <s v="OLAY-5"/>
    <x v="17"/>
    <x v="0"/>
    <x v="2"/>
    <n v="1399"/>
    <n v="1"/>
    <n v="1399"/>
    <x v="174"/>
    <s v="Delivered"/>
  </r>
  <r>
    <s v="SKU646"/>
    <s v="CUS-392"/>
    <x v="207"/>
    <s v="Taguig_x0009_"/>
    <s v="THE -1"/>
    <x v="18"/>
    <x v="4"/>
    <x v="2"/>
    <n v="545"/>
    <n v="1"/>
    <n v="545"/>
    <x v="175"/>
    <s v="Delivered"/>
  </r>
  <r>
    <s v="SKU647"/>
    <s v="CUS-658"/>
    <x v="208"/>
    <s v="Taguig_x0009_"/>
    <s v="THE -2"/>
    <x v="19"/>
    <x v="4"/>
    <x v="2"/>
    <n v="1190"/>
    <n v="1"/>
    <n v="1190"/>
    <x v="175"/>
    <s v="Delivered"/>
  </r>
  <r>
    <s v="SKU648"/>
    <s v="CUS-327"/>
    <x v="150"/>
    <s v="Marikina"/>
    <s v="THE -3"/>
    <x v="20"/>
    <x v="4"/>
    <x v="2"/>
    <n v="700"/>
    <n v="2"/>
    <n v="1400"/>
    <x v="175"/>
    <s v="Delivered"/>
  </r>
  <r>
    <s v="SKU649"/>
    <s v="CUS-527"/>
    <x v="17"/>
    <s v="Batangas City"/>
    <s v="THE -4"/>
    <x v="21"/>
    <x v="4"/>
    <x v="4"/>
    <n v="770"/>
    <n v="2"/>
    <n v="1540"/>
    <x v="176"/>
    <s v="Delivered"/>
  </r>
  <r>
    <s v="SKU656"/>
    <s v="CUS-373"/>
    <x v="68"/>
    <s v="Las Piñas"/>
    <s v="THE -5"/>
    <x v="4"/>
    <x v="4"/>
    <x v="2"/>
    <n v="900"/>
    <n v="1"/>
    <n v="900"/>
    <x v="176"/>
    <s v="Delivered"/>
  </r>
  <r>
    <s v="SKU657"/>
    <s v="CUS-552"/>
    <x v="137"/>
    <s v="Manila"/>
    <s v="COSR-1"/>
    <x v="7"/>
    <x v="5"/>
    <x v="1"/>
    <n v="299"/>
    <n v="2"/>
    <n v="598"/>
    <x v="176"/>
    <s v="Delivered"/>
  </r>
  <r>
    <s v="SKU658"/>
    <s v="CUS-771"/>
    <x v="195"/>
    <s v="Valenzuela"/>
    <s v="NEUT-2"/>
    <x v="9"/>
    <x v="6"/>
    <x v="1"/>
    <n v="799"/>
    <n v="1"/>
    <n v="799"/>
    <x v="176"/>
    <s v="Delivered"/>
  </r>
  <r>
    <s v="SKU659"/>
    <s v="CUS-423"/>
    <x v="196"/>
    <s v="Pasay"/>
    <s v="CERA-2"/>
    <x v="5"/>
    <x v="3"/>
    <x v="1"/>
    <n v="935"/>
    <n v="2"/>
    <n v="1870"/>
    <x v="177"/>
    <s v="Delivered"/>
  </r>
  <r>
    <s v="SKU660"/>
    <s v="CUS-592"/>
    <x v="19"/>
    <s v="Caloocan"/>
    <s v="CETA-1"/>
    <x v="1"/>
    <x v="1"/>
    <x v="1"/>
    <n v="1004"/>
    <n v="2"/>
    <n v="2008"/>
    <x v="177"/>
    <s v="Delivered"/>
  </r>
  <r>
    <s v="SKU661"/>
    <s v="CUS-846"/>
    <x v="33"/>
    <s v="Caloocan"/>
    <s v="NEUT-2"/>
    <x v="9"/>
    <x v="6"/>
    <x v="1"/>
    <n v="799"/>
    <n v="1"/>
    <n v="799"/>
    <x v="177"/>
    <s v="Delivered"/>
  </r>
  <r>
    <s v="SKU662"/>
    <s v="CUS-757"/>
    <x v="197"/>
    <s v="Valenzuela"/>
    <s v="NEUT-1"/>
    <x v="8"/>
    <x v="6"/>
    <x v="1"/>
    <n v="489"/>
    <n v="1"/>
    <n v="489"/>
    <x v="177"/>
    <s v="Delivered"/>
  </r>
  <r>
    <s v="SKU663"/>
    <s v="CUS-566"/>
    <x v="198"/>
    <s v="Taguig_x0009_"/>
    <s v="NEUT-2"/>
    <x v="9"/>
    <x v="6"/>
    <x v="1"/>
    <n v="799"/>
    <n v="1"/>
    <n v="799"/>
    <x v="178"/>
    <s v="Delivered"/>
  </r>
  <r>
    <s v="SKU664"/>
    <s v="CUS-232"/>
    <x v="199"/>
    <s v="Malolos"/>
    <s v="COSR-1"/>
    <x v="7"/>
    <x v="5"/>
    <x v="1"/>
    <n v="299"/>
    <n v="2"/>
    <n v="598"/>
    <x v="178"/>
    <s v="Delivered"/>
  </r>
  <r>
    <s v="SKU665"/>
    <s v="CUS-653"/>
    <x v="76"/>
    <s v="Makati"/>
    <s v="INNI-1"/>
    <x v="2"/>
    <x v="2"/>
    <x v="1"/>
    <n v="329"/>
    <n v="2"/>
    <n v="658"/>
    <x v="178"/>
    <s v="Delivered"/>
  </r>
  <r>
    <s v="SKU666"/>
    <s v="CUS-374"/>
    <x v="200"/>
    <s v="Valenzuela"/>
    <s v="BELO-1"/>
    <x v="10"/>
    <x v="7"/>
    <x v="1"/>
    <n v="111"/>
    <n v="1"/>
    <n v="111"/>
    <x v="179"/>
    <s v="Delivered"/>
  </r>
  <r>
    <s v="SKU667"/>
    <s v="CUS-122"/>
    <x v="34"/>
    <s v="Caloocan"/>
    <s v="THE -1"/>
    <x v="18"/>
    <x v="4"/>
    <x v="2"/>
    <n v="545"/>
    <n v="1"/>
    <n v="545"/>
    <x v="179"/>
    <s v="Delivered"/>
  </r>
  <r>
    <s v="SKU668"/>
    <s v="CUS-787"/>
    <x v="201"/>
    <s v="Valenzuela"/>
    <s v="CELE-2"/>
    <x v="12"/>
    <x v="8"/>
    <x v="1"/>
    <n v="270"/>
    <n v="1"/>
    <n v="270"/>
    <x v="179"/>
    <s v="Delivered"/>
  </r>
  <r>
    <s v="SKU669"/>
    <s v="CUS-117"/>
    <x v="202"/>
    <s v="Valenzuela"/>
    <s v="CELE-3"/>
    <x v="13"/>
    <x v="8"/>
    <x v="1"/>
    <n v="199"/>
    <n v="1"/>
    <n v="199"/>
    <x v="179"/>
    <s v="Delivered"/>
  </r>
  <r>
    <s v="SKU673"/>
    <s v="CUS-656"/>
    <x v="4"/>
    <s v="Batangas City"/>
    <s v="NATU-4"/>
    <x v="32"/>
    <x v="9"/>
    <x v="0"/>
    <n v="245"/>
    <n v="2"/>
    <n v="490"/>
    <x v="179"/>
    <s v="Delivered"/>
  </r>
  <r>
    <s v="SKU674"/>
    <s v="CUS-381"/>
    <x v="157"/>
    <s v="Marikina"/>
    <s v="NATU-5"/>
    <x v="33"/>
    <x v="9"/>
    <x v="2"/>
    <n v="828"/>
    <n v="2"/>
    <n v="1656"/>
    <x v="180"/>
    <s v="Delivered"/>
  </r>
  <r>
    <s v="SKU675"/>
    <s v="CUS-868"/>
    <x v="158"/>
    <s v="Marikina"/>
    <s v="BELO-1"/>
    <x v="10"/>
    <x v="7"/>
    <x v="1"/>
    <n v="111"/>
    <n v="1"/>
    <n v="111"/>
    <x v="180"/>
    <s v="Delivered"/>
  </r>
  <r>
    <s v="SKU676"/>
    <s v="CUS-938"/>
    <x v="159"/>
    <s v="Marikina"/>
    <s v="BELO-2"/>
    <x v="34"/>
    <x v="7"/>
    <x v="0"/>
    <n v="264"/>
    <n v="2"/>
    <n v="528"/>
    <x v="180"/>
    <s v="Delivered"/>
  </r>
  <r>
    <s v="SKU677"/>
    <s v="CUS-573"/>
    <x v="160"/>
    <s v="Pasay"/>
    <s v="BELO-3"/>
    <x v="35"/>
    <x v="7"/>
    <x v="4"/>
    <n v="89"/>
    <n v="1"/>
    <n v="89"/>
    <x v="180"/>
    <s v="Delivered"/>
  </r>
  <r>
    <s v="SKU678"/>
    <s v="CUS-429"/>
    <x v="161"/>
    <s v="Pasay"/>
    <s v="BELO-4"/>
    <x v="11"/>
    <x v="7"/>
    <x v="1"/>
    <n v="165"/>
    <n v="2"/>
    <n v="330"/>
    <x v="180"/>
    <s v="Delivered"/>
  </r>
  <r>
    <s v="SKU679"/>
    <s v="CUS-692"/>
    <x v="162"/>
    <s v="Pasay"/>
    <s v="NATU-5"/>
    <x v="33"/>
    <x v="9"/>
    <x v="2"/>
    <n v="828"/>
    <n v="2"/>
    <n v="1656"/>
    <x v="180"/>
    <s v="Delivered"/>
  </r>
  <r>
    <s v="SKU680"/>
    <s v="CUS-884"/>
    <x v="163"/>
    <s v="Pasay"/>
    <s v="CELE-1"/>
    <x v="37"/>
    <x v="8"/>
    <x v="0"/>
    <n v="250"/>
    <n v="1"/>
    <n v="250"/>
    <x v="181"/>
    <s v="Delivered"/>
  </r>
  <r>
    <s v="SKU681"/>
    <s v="CUS-842"/>
    <x v="21"/>
    <s v="Caloocan"/>
    <s v="CELE-2"/>
    <x v="12"/>
    <x v="8"/>
    <x v="1"/>
    <n v="270"/>
    <n v="1"/>
    <n v="270"/>
    <x v="181"/>
    <s v="Delivered"/>
  </r>
  <r>
    <s v="SKU682"/>
    <s v="CUS-735"/>
    <x v="164"/>
    <s v="Pasay"/>
    <s v="THE -1"/>
    <x v="18"/>
    <x v="4"/>
    <x v="2"/>
    <n v="545"/>
    <n v="1"/>
    <n v="545"/>
    <x v="182"/>
    <s v="Delivered"/>
  </r>
  <r>
    <s v="SKU683"/>
    <s v="CUS-198"/>
    <x v="165"/>
    <s v="Pasay"/>
    <s v="CELE-4"/>
    <x v="38"/>
    <x v="8"/>
    <x v="4"/>
    <n v="139"/>
    <n v="2"/>
    <n v="278"/>
    <x v="182"/>
    <s v="Delivered"/>
  </r>
  <r>
    <s v="SKU684"/>
    <s v="CUS-756"/>
    <x v="166"/>
    <s v="Pasay"/>
    <s v="CERA-4"/>
    <x v="6"/>
    <x v="3"/>
    <x v="3"/>
    <n v="1190"/>
    <n v="2"/>
    <n v="2380"/>
    <x v="182"/>
    <s v="Delivered"/>
  </r>
  <r>
    <s v="SKU685"/>
    <s v="CUS-358"/>
    <x v="167"/>
    <s v="Pasay"/>
    <s v="COSR-5"/>
    <x v="25"/>
    <x v="5"/>
    <x v="4"/>
    <n v="680"/>
    <n v="1"/>
    <n v="680"/>
    <x v="183"/>
    <s v="Delivered"/>
  </r>
  <r>
    <s v="SKU686"/>
    <s v="CUS-473"/>
    <x v="168"/>
    <s v="Pasay"/>
    <s v="INNI-1"/>
    <x v="2"/>
    <x v="2"/>
    <x v="1"/>
    <n v="329"/>
    <n v="1"/>
    <n v="329"/>
    <x v="183"/>
    <s v="Delivered"/>
  </r>
  <r>
    <s v="SKU696"/>
    <s v="CUS-922"/>
    <x v="112"/>
    <s v="Makati"/>
    <s v="INNI-2"/>
    <x v="26"/>
    <x v="2"/>
    <x v="0"/>
    <n v="1192"/>
    <n v="1"/>
    <n v="1192"/>
    <x v="184"/>
    <s v="Delivered"/>
  </r>
  <r>
    <s v="SKU697"/>
    <s v="CUS-922"/>
    <x v="112"/>
    <s v="Makati"/>
    <s v="INNI-3"/>
    <x v="49"/>
    <x v="2"/>
    <x v="2"/>
    <n v="1020"/>
    <n v="1"/>
    <n v="1020"/>
    <x v="184"/>
    <s v="Delivered"/>
  </r>
  <r>
    <s v="SKU698"/>
    <s v="CUS-924"/>
    <x v="250"/>
    <s v="Taguig_x0009_"/>
    <s v="INNI-4"/>
    <x v="27"/>
    <x v="2"/>
    <x v="2"/>
    <n v="1690"/>
    <n v="2"/>
    <n v="3380"/>
    <x v="184"/>
    <s v="Delivered"/>
  </r>
  <r>
    <s v="SKU699"/>
    <s v="CUS-925"/>
    <x v="275"/>
    <s v="Taguig_x0009_"/>
    <s v="THE -1"/>
    <x v="18"/>
    <x v="4"/>
    <x v="2"/>
    <n v="545"/>
    <n v="2"/>
    <n v="1090"/>
    <x v="185"/>
    <s v="Delivered"/>
  </r>
  <r>
    <s v="SKU700"/>
    <s v="CUS-925"/>
    <x v="275"/>
    <s v="Taguig_x0009_"/>
    <s v="NATU-1"/>
    <x v="29"/>
    <x v="9"/>
    <x v="3"/>
    <n v="475"/>
    <n v="1"/>
    <n v="475"/>
    <x v="185"/>
    <s v="Delivered"/>
  </r>
  <r>
    <s v="SKU701"/>
    <s v="CUS-925"/>
    <x v="275"/>
    <s v="Taguig_x0009_"/>
    <s v="NATU-2"/>
    <x v="30"/>
    <x v="9"/>
    <x v="4"/>
    <n v="1270"/>
    <n v="2"/>
    <n v="2540"/>
    <x v="185"/>
    <s v="Delivered"/>
  </r>
  <r>
    <s v="SKU702"/>
    <s v="CUS-928"/>
    <x v="276"/>
    <s v="Malolos"/>
    <s v="NATU-3"/>
    <x v="31"/>
    <x v="9"/>
    <x v="2"/>
    <n v="1100"/>
    <n v="1"/>
    <n v="1100"/>
    <x v="185"/>
    <s v="Delivered"/>
  </r>
  <r>
    <s v="SKU765"/>
    <s v="CUS-452"/>
    <x v="277"/>
    <s v="Quezon City"/>
    <s v="NATU-4"/>
    <x v="32"/>
    <x v="9"/>
    <x v="0"/>
    <n v="245"/>
    <n v="2"/>
    <n v="490"/>
    <x v="186"/>
    <s v="Delivered"/>
  </r>
  <r>
    <s v="SKU765"/>
    <s v="CUS-452"/>
    <x v="277"/>
    <s v="Quezon City"/>
    <s v="NATU-5"/>
    <x v="33"/>
    <x v="9"/>
    <x v="2"/>
    <n v="828"/>
    <n v="2"/>
    <n v="1656"/>
    <x v="186"/>
    <s v="Delivered"/>
  </r>
  <r>
    <s v="SKU765"/>
    <s v="CUS-452"/>
    <x v="277"/>
    <s v="Quezon City"/>
    <s v="BELO-1"/>
    <x v="10"/>
    <x v="7"/>
    <x v="1"/>
    <n v="111"/>
    <n v="1"/>
    <n v="111"/>
    <x v="187"/>
    <s v="Delivered"/>
  </r>
  <r>
    <s v="SKU765"/>
    <s v="CUS-452"/>
    <x v="277"/>
    <s v="Quezon City"/>
    <s v="BELO-2"/>
    <x v="34"/>
    <x v="7"/>
    <x v="0"/>
    <n v="264"/>
    <n v="1"/>
    <n v="264"/>
    <x v="187"/>
    <s v="Delivered"/>
  </r>
  <r>
    <s v="SKU765"/>
    <s v="CUS-452"/>
    <x v="277"/>
    <s v="Quezon City"/>
    <s v="BELO-3"/>
    <x v="35"/>
    <x v="7"/>
    <x v="4"/>
    <n v="89"/>
    <n v="1"/>
    <n v="89"/>
    <x v="187"/>
    <s v="Delivered"/>
  </r>
  <r>
    <s v="SKU765"/>
    <s v="CUS-452"/>
    <x v="277"/>
    <s v="Quezon City"/>
    <s v="BELO-4"/>
    <x v="11"/>
    <x v="7"/>
    <x v="1"/>
    <n v="165"/>
    <n v="2"/>
    <n v="330"/>
    <x v="187"/>
    <s v="Delivered"/>
  </r>
  <r>
    <s v="SKU765"/>
    <s v="CUS-452"/>
    <x v="277"/>
    <s v="Quezon City"/>
    <s v="NATU-5"/>
    <x v="33"/>
    <x v="9"/>
    <x v="2"/>
    <n v="828"/>
    <n v="2"/>
    <n v="1656"/>
    <x v="187"/>
    <s v="Delivered"/>
  </r>
  <r>
    <s v="SKU765"/>
    <s v="CUS-452"/>
    <x v="277"/>
    <s v="Quezon City"/>
    <s v="CELE-1"/>
    <x v="37"/>
    <x v="8"/>
    <x v="0"/>
    <n v="250"/>
    <n v="1"/>
    <n v="250"/>
    <x v="187"/>
    <s v="Delivered"/>
  </r>
  <r>
    <s v="SKU765"/>
    <s v="CUS-452"/>
    <x v="277"/>
    <s v="Quezon City"/>
    <s v="CELE-2"/>
    <x v="12"/>
    <x v="8"/>
    <x v="1"/>
    <n v="270"/>
    <n v="1"/>
    <n v="270"/>
    <x v="187"/>
    <s v="Delivered"/>
  </r>
  <r>
    <s v="SKU765"/>
    <s v="CUS-452"/>
    <x v="277"/>
    <s v="Quezon City"/>
    <s v="THE -1"/>
    <x v="18"/>
    <x v="4"/>
    <x v="2"/>
    <n v="545"/>
    <n v="1"/>
    <n v="545"/>
    <x v="187"/>
    <s v="Delivered"/>
  </r>
  <r>
    <s v="SKU775"/>
    <s v="CUS-562"/>
    <x v="243"/>
    <s v="Quezon City"/>
    <s v="CELE-4"/>
    <x v="38"/>
    <x v="8"/>
    <x v="4"/>
    <n v="139"/>
    <n v="1"/>
    <n v="139"/>
    <x v="188"/>
    <s v="Delivered"/>
  </r>
  <r>
    <s v="SKU775"/>
    <s v="CUS-562"/>
    <x v="243"/>
    <s v="Quezon City"/>
    <s v="COSR-1"/>
    <x v="7"/>
    <x v="5"/>
    <x v="1"/>
    <n v="299"/>
    <n v="2"/>
    <n v="598"/>
    <x v="188"/>
    <s v="Delivered"/>
  </r>
  <r>
    <s v="SKU775"/>
    <s v="CUS-562"/>
    <x v="243"/>
    <s v="Quezon City"/>
    <s v="COSR-2"/>
    <x v="22"/>
    <x v="5"/>
    <x v="4"/>
    <n v="990"/>
    <n v="2"/>
    <n v="1980"/>
    <x v="188"/>
    <s v="Delivered"/>
  </r>
  <r>
    <s v="SKU775"/>
    <s v="CUS-562"/>
    <x v="243"/>
    <s v="Quezon City"/>
    <s v="COSR-3"/>
    <x v="23"/>
    <x v="5"/>
    <x v="4"/>
    <n v="520"/>
    <n v="1"/>
    <n v="520"/>
    <x v="188"/>
    <s v="Delivered"/>
  </r>
  <r>
    <s v="SKU775"/>
    <s v="CUS-562"/>
    <x v="243"/>
    <s v="Quezon City"/>
    <s v="COSR-4"/>
    <x v="24"/>
    <x v="5"/>
    <x v="2"/>
    <n v="1020"/>
    <n v="2"/>
    <n v="2040"/>
    <x v="188"/>
    <s v="Delivered"/>
  </r>
  <r>
    <s v="SKU780"/>
    <s v="CUS-261"/>
    <x v="278"/>
    <s v="Quezon City"/>
    <s v="COSR-5"/>
    <x v="25"/>
    <x v="5"/>
    <x v="4"/>
    <n v="680"/>
    <n v="1"/>
    <n v="680"/>
    <x v="189"/>
    <s v="Delivered"/>
  </r>
  <r>
    <s v="SKU780"/>
    <s v="CUS-261"/>
    <x v="278"/>
    <s v="Quezon City"/>
    <s v="CERA-5"/>
    <x v="40"/>
    <x v="3"/>
    <x v="3"/>
    <n v="999"/>
    <n v="2"/>
    <n v="1998"/>
    <x v="189"/>
    <s v="Delivered"/>
  </r>
  <r>
    <s v="SKU780"/>
    <s v="CUS-261"/>
    <x v="278"/>
    <s v="Quezon City"/>
    <s v="CETA-1"/>
    <x v="1"/>
    <x v="1"/>
    <x v="1"/>
    <n v="1004"/>
    <n v="2"/>
    <n v="2008"/>
    <x v="189"/>
    <s v="Delivered"/>
  </r>
  <r>
    <s v="SKU780"/>
    <s v="CUS-261"/>
    <x v="278"/>
    <s v="Quezon City"/>
    <s v="CETA-2"/>
    <x v="41"/>
    <x v="1"/>
    <x v="1"/>
    <n v="1005"/>
    <n v="1"/>
    <n v="1005"/>
    <x v="189"/>
    <s v="Delivered"/>
  </r>
  <r>
    <s v="SKU780"/>
    <s v="CUS-261"/>
    <x v="278"/>
    <s v="Quezon City"/>
    <s v="CETA-3"/>
    <x v="48"/>
    <x v="1"/>
    <x v="0"/>
    <n v="758"/>
    <n v="1"/>
    <n v="758"/>
    <x v="189"/>
    <s v="Delivered"/>
  </r>
  <r>
    <s v="SKU780"/>
    <s v="CUS-261"/>
    <x v="278"/>
    <s v="Quezon City"/>
    <s v="CETA-4"/>
    <x v="42"/>
    <x v="1"/>
    <x v="0"/>
    <n v="972"/>
    <n v="1"/>
    <n v="972"/>
    <x v="189"/>
    <s v="Delivered"/>
  </r>
  <r>
    <s v="SKU786"/>
    <s v="CUS-361"/>
    <x v="279"/>
    <s v="Quezon City"/>
    <s v="CETA-5"/>
    <x v="43"/>
    <x v="1"/>
    <x v="0"/>
    <n v="1165"/>
    <n v="2"/>
    <n v="2330"/>
    <x v="189"/>
    <s v="Delivered"/>
  </r>
  <r>
    <s v="SKU786"/>
    <s v="CUS-361"/>
    <x v="279"/>
    <s v="Quezon City"/>
    <s v="NEUT-1"/>
    <x v="8"/>
    <x v="6"/>
    <x v="1"/>
    <n v="489"/>
    <n v="2"/>
    <n v="978"/>
    <x v="189"/>
    <s v="Delivered"/>
  </r>
  <r>
    <s v="SKU786"/>
    <s v="CUS-361"/>
    <x v="279"/>
    <s v="Quezon City"/>
    <s v="NEUT-2"/>
    <x v="9"/>
    <x v="6"/>
    <x v="1"/>
    <n v="799"/>
    <n v="1"/>
    <n v="799"/>
    <x v="189"/>
    <s v="Delivered"/>
  </r>
  <r>
    <s v="SKU786"/>
    <s v="CUS-361"/>
    <x v="279"/>
    <s v="Quezon City"/>
    <s v="NEUT-3"/>
    <x v="44"/>
    <x v="6"/>
    <x v="3"/>
    <n v="799"/>
    <n v="1"/>
    <n v="799"/>
    <x v="189"/>
    <s v="Delivered"/>
  </r>
  <r>
    <s v="SKU790"/>
    <s v="CUS-244"/>
    <x v="108"/>
    <s v="Quezon City"/>
    <s v="NEUT-4"/>
    <x v="45"/>
    <x v="6"/>
    <x v="2"/>
    <n v="1299"/>
    <n v="1"/>
    <n v="1299"/>
    <x v="190"/>
    <s v="Delivered"/>
  </r>
  <r>
    <s v="SKU790"/>
    <s v="CUS-244"/>
    <x v="108"/>
    <s v="Quezon City"/>
    <s v="NEUT-5"/>
    <x v="46"/>
    <x v="6"/>
    <x v="0"/>
    <n v="899"/>
    <n v="1"/>
    <n v="899"/>
    <x v="190"/>
    <s v="Delivered"/>
  </r>
  <r>
    <s v="SKU790"/>
    <s v="CUS-244"/>
    <x v="108"/>
    <s v="Quezon City"/>
    <s v="THE -1"/>
    <x v="18"/>
    <x v="4"/>
    <x v="2"/>
    <n v="545"/>
    <n v="2"/>
    <n v="1090"/>
    <x v="190"/>
    <s v="Delivered"/>
  </r>
  <r>
    <s v="SKU790"/>
    <s v="CUS-244"/>
    <x v="108"/>
    <s v="Quezon City"/>
    <s v="CERA-2"/>
    <x v="5"/>
    <x v="3"/>
    <x v="1"/>
    <n v="935"/>
    <n v="2"/>
    <n v="1870"/>
    <x v="190"/>
    <s v="Delivered"/>
  </r>
  <r>
    <s v="SKU790"/>
    <s v="CUS-244"/>
    <x v="108"/>
    <s v="Quezon City"/>
    <s v="NEUT-2"/>
    <x v="9"/>
    <x v="6"/>
    <x v="1"/>
    <n v="799"/>
    <n v="1"/>
    <n v="799"/>
    <x v="190"/>
    <s v="Delivered"/>
  </r>
  <r>
    <s v="SKU790"/>
    <s v="CUS-244"/>
    <x v="108"/>
    <s v="Quezon City"/>
    <s v="CERA-4"/>
    <x v="6"/>
    <x v="3"/>
    <x v="3"/>
    <n v="1190"/>
    <n v="2"/>
    <n v="2380"/>
    <x v="190"/>
    <s v="Delivered"/>
  </r>
  <r>
    <s v="SKU790"/>
    <s v="CUS-244"/>
    <x v="108"/>
    <s v="Quezon City"/>
    <s v="CERA-5"/>
    <x v="40"/>
    <x v="3"/>
    <x v="3"/>
    <n v="999"/>
    <n v="1"/>
    <n v="999"/>
    <x v="190"/>
    <s v="Delivered"/>
  </r>
  <r>
    <s v="SKU797"/>
    <s v="CUS-436"/>
    <x v="81"/>
    <s v="Makati"/>
    <s v="THE -1"/>
    <x v="18"/>
    <x v="4"/>
    <x v="2"/>
    <n v="545"/>
    <n v="2"/>
    <n v="1090"/>
    <x v="191"/>
    <s v="Delivered"/>
  </r>
  <r>
    <s v="SKU797"/>
    <s v="CUS-436"/>
    <x v="81"/>
    <s v="Makati"/>
    <s v="COSR-1"/>
    <x v="7"/>
    <x v="5"/>
    <x v="1"/>
    <n v="299"/>
    <n v="2"/>
    <n v="598"/>
    <x v="191"/>
    <s v="Delivered"/>
  </r>
  <r>
    <s v="SKU797"/>
    <s v="CUS-436"/>
    <x v="81"/>
    <s v="Makati"/>
    <s v="CETA-3"/>
    <x v="48"/>
    <x v="1"/>
    <x v="0"/>
    <n v="758"/>
    <n v="1"/>
    <n v="758"/>
    <x v="191"/>
    <s v="Delivered"/>
  </r>
  <r>
    <s v="SKU797"/>
    <s v="CUS-436"/>
    <x v="81"/>
    <s v="Makati"/>
    <s v="CETA-4"/>
    <x v="42"/>
    <x v="1"/>
    <x v="0"/>
    <n v="972"/>
    <n v="1"/>
    <n v="972"/>
    <x v="191"/>
    <s v="Delivered"/>
  </r>
  <r>
    <s v="SKU797"/>
    <s v="CUS-436"/>
    <x v="81"/>
    <s v="Makati"/>
    <s v="CETA-5"/>
    <x v="43"/>
    <x v="1"/>
    <x v="0"/>
    <n v="1165"/>
    <n v="1"/>
    <n v="1165"/>
    <x v="191"/>
    <s v="Delivered"/>
  </r>
  <r>
    <s v="SKU802"/>
    <s v="CUS-988"/>
    <x v="25"/>
    <s v="Caloocan"/>
    <s v="NEUT-2"/>
    <x v="9"/>
    <x v="6"/>
    <x v="1"/>
    <n v="799"/>
    <n v="2"/>
    <n v="1598"/>
    <x v="192"/>
    <s v="Delivered"/>
  </r>
  <r>
    <s v="SKU802"/>
    <s v="CUS-988"/>
    <x v="25"/>
    <s v="Caloocan"/>
    <s v="NEUT-1"/>
    <x v="8"/>
    <x v="6"/>
    <x v="1"/>
    <n v="489"/>
    <n v="2"/>
    <n v="978"/>
    <x v="192"/>
    <s v="Delivered"/>
  </r>
  <r>
    <s v="SKU802"/>
    <s v="CUS-988"/>
    <x v="25"/>
    <s v="Caloocan"/>
    <s v="NEUT-3"/>
    <x v="44"/>
    <x v="6"/>
    <x v="3"/>
    <n v="799"/>
    <n v="1"/>
    <n v="799"/>
    <x v="192"/>
    <s v="Delivered"/>
  </r>
  <r>
    <s v="SKU802"/>
    <s v="CUS-988"/>
    <x v="25"/>
    <s v="Caloocan"/>
    <s v="NEUT-4"/>
    <x v="45"/>
    <x v="6"/>
    <x v="2"/>
    <n v="1299"/>
    <n v="1"/>
    <n v="1299"/>
    <x v="192"/>
    <s v="Delivered"/>
  </r>
  <r>
    <s v="SKU802"/>
    <s v="CUS-988"/>
    <x v="25"/>
    <s v="Caloocan"/>
    <s v="NEUT-5"/>
    <x v="46"/>
    <x v="6"/>
    <x v="0"/>
    <n v="899"/>
    <n v="1"/>
    <n v="899"/>
    <x v="192"/>
    <s v="Delivered"/>
  </r>
  <r>
    <s v="SKU802"/>
    <s v="CUS-988"/>
    <x v="25"/>
    <s v="Caloocan"/>
    <s v="OLAY-1"/>
    <x v="0"/>
    <x v="0"/>
    <x v="0"/>
    <n v="588"/>
    <n v="1"/>
    <n v="588"/>
    <x v="192"/>
    <s v="Delivered"/>
  </r>
  <r>
    <s v="SKU808"/>
    <s v="CUS-475"/>
    <x v="280"/>
    <s v="Malolos"/>
    <s v="OLAY-2"/>
    <x v="14"/>
    <x v="0"/>
    <x v="0"/>
    <n v="399"/>
    <n v="2"/>
    <n v="798"/>
    <x v="193"/>
    <s v="Delivered"/>
  </r>
  <r>
    <s v="SKU808"/>
    <s v="CUS-475"/>
    <x v="280"/>
    <s v="Malolos"/>
    <s v="OLAY-3"/>
    <x v="15"/>
    <x v="0"/>
    <x v="3"/>
    <n v="1150"/>
    <n v="2"/>
    <n v="2300"/>
    <x v="193"/>
    <s v="Delivered"/>
  </r>
  <r>
    <s v="SKU808"/>
    <s v="CUS-475"/>
    <x v="280"/>
    <s v="Malolos"/>
    <s v="OLAY-4"/>
    <x v="16"/>
    <x v="0"/>
    <x v="0"/>
    <n v="728"/>
    <n v="1"/>
    <n v="728"/>
    <x v="193"/>
    <s v="Delivered"/>
  </r>
  <r>
    <s v="SKU808"/>
    <s v="CUS-475"/>
    <x v="280"/>
    <s v="Malolos"/>
    <s v="OLAY-5"/>
    <x v="17"/>
    <x v="0"/>
    <x v="2"/>
    <n v="1399"/>
    <n v="2"/>
    <n v="2798"/>
    <x v="193"/>
    <s v="Delivered"/>
  </r>
  <r>
    <s v="SKU808"/>
    <s v="CUS-475"/>
    <x v="280"/>
    <s v="Malolos"/>
    <s v="THE -1"/>
    <x v="18"/>
    <x v="4"/>
    <x v="2"/>
    <n v="545"/>
    <n v="1"/>
    <n v="545"/>
    <x v="193"/>
    <s v="Delivered"/>
  </r>
  <r>
    <s v="SKU813"/>
    <s v="CUS-778"/>
    <x v="0"/>
    <s v="Batangas City"/>
    <s v="THE -2"/>
    <x v="19"/>
    <x v="4"/>
    <x v="2"/>
    <n v="1190"/>
    <n v="2"/>
    <n v="2380"/>
    <x v="194"/>
    <s v="Delivered"/>
  </r>
  <r>
    <s v="SKU813"/>
    <s v="CUS-778"/>
    <x v="0"/>
    <s v="Batangas City"/>
    <s v="THE -3"/>
    <x v="20"/>
    <x v="4"/>
    <x v="2"/>
    <n v="700"/>
    <n v="2"/>
    <n v="1400"/>
    <x v="194"/>
    <s v="Delivered"/>
  </r>
  <r>
    <s v="SKU813"/>
    <s v="CUS-778"/>
    <x v="0"/>
    <s v="Batangas City"/>
    <s v="THE -4"/>
    <x v="21"/>
    <x v="4"/>
    <x v="4"/>
    <n v="770"/>
    <n v="1"/>
    <n v="770"/>
    <x v="194"/>
    <s v="Delivered"/>
  </r>
  <r>
    <s v="SKU813"/>
    <s v="CUS-778"/>
    <x v="0"/>
    <s v="Batangas City"/>
    <s v="THE -5"/>
    <x v="4"/>
    <x v="4"/>
    <x v="2"/>
    <n v="900"/>
    <n v="1"/>
    <n v="900"/>
    <x v="194"/>
    <s v="Delivered"/>
  </r>
  <r>
    <s v="SKU813"/>
    <s v="CUS-778"/>
    <x v="0"/>
    <s v="Batangas City"/>
    <s v="COSR-1"/>
    <x v="7"/>
    <x v="5"/>
    <x v="1"/>
    <n v="299"/>
    <n v="1"/>
    <n v="299"/>
    <x v="194"/>
    <s v="Delivered"/>
  </r>
  <r>
    <s v="SKU813"/>
    <s v="CUS-778"/>
    <x v="0"/>
    <s v="Batangas City"/>
    <s v="COSR-2"/>
    <x v="22"/>
    <x v="5"/>
    <x v="4"/>
    <n v="990"/>
    <n v="2"/>
    <n v="1980"/>
    <x v="194"/>
    <s v="Delivered"/>
  </r>
  <r>
    <s v="SKU813"/>
    <s v="CUS-778"/>
    <x v="0"/>
    <s v="Batangas City"/>
    <s v="COSR-3"/>
    <x v="23"/>
    <x v="5"/>
    <x v="4"/>
    <n v="520"/>
    <n v="2"/>
    <n v="1040"/>
    <x v="194"/>
    <s v="Delivered"/>
  </r>
  <r>
    <s v="SKU813"/>
    <s v="CUS-778"/>
    <x v="0"/>
    <s v="Batangas City"/>
    <s v="COSR-4"/>
    <x v="24"/>
    <x v="5"/>
    <x v="2"/>
    <n v="1020"/>
    <n v="1"/>
    <n v="1020"/>
    <x v="194"/>
    <s v="Delivered"/>
  </r>
  <r>
    <s v="SKU821"/>
    <s v="CUS-261"/>
    <x v="278"/>
    <s v="Quezon City"/>
    <s v="COSR-5"/>
    <x v="25"/>
    <x v="5"/>
    <x v="4"/>
    <n v="680"/>
    <n v="1"/>
    <n v="680"/>
    <x v="195"/>
    <s v="Delivered"/>
  </r>
  <r>
    <s v="SKU821"/>
    <s v="CUS-261"/>
    <x v="278"/>
    <s v="Quezon City"/>
    <s v="INNI-1"/>
    <x v="2"/>
    <x v="2"/>
    <x v="1"/>
    <n v="329"/>
    <n v="1"/>
    <n v="329"/>
    <x v="195"/>
    <s v="Delivered"/>
  </r>
  <r>
    <s v="SKU821"/>
    <s v="CUS-261"/>
    <x v="278"/>
    <s v="Quezon City"/>
    <s v="INNI-2"/>
    <x v="26"/>
    <x v="2"/>
    <x v="0"/>
    <n v="1192"/>
    <n v="1"/>
    <n v="1192"/>
    <x v="195"/>
    <s v="Delivered"/>
  </r>
  <r>
    <s v="SKU821"/>
    <s v="CUS-261"/>
    <x v="278"/>
    <s v="Quezon City"/>
    <s v="INNI-3"/>
    <x v="49"/>
    <x v="2"/>
    <x v="2"/>
    <n v="1020"/>
    <n v="2"/>
    <n v="2040"/>
    <x v="195"/>
    <s v="Delivered"/>
  </r>
  <r>
    <s v="SKU821"/>
    <s v="CUS-261"/>
    <x v="278"/>
    <s v="Quezon City"/>
    <s v="INNI-4"/>
    <x v="27"/>
    <x v="2"/>
    <x v="2"/>
    <n v="1690"/>
    <n v="2"/>
    <n v="3380"/>
    <x v="195"/>
    <s v="Delivered"/>
  </r>
  <r>
    <s v="SKU821"/>
    <s v="CUS-261"/>
    <x v="278"/>
    <s v="Quezon City"/>
    <s v="INNI-5"/>
    <x v="28"/>
    <x v="2"/>
    <x v="0"/>
    <n v="200"/>
    <n v="1"/>
    <n v="200"/>
    <x v="195"/>
    <s v="Delivered"/>
  </r>
  <r>
    <s v="SKU821"/>
    <s v="CUS-261"/>
    <x v="278"/>
    <s v="Quezon City"/>
    <s v="NATU-1"/>
    <x v="29"/>
    <x v="9"/>
    <x v="3"/>
    <n v="475"/>
    <n v="2"/>
    <n v="950"/>
    <x v="195"/>
    <s v="Delivered"/>
  </r>
  <r>
    <s v="SKU821"/>
    <s v="CUS-261"/>
    <x v="278"/>
    <s v="Quezon City"/>
    <s v="NATU-2"/>
    <x v="30"/>
    <x v="9"/>
    <x v="4"/>
    <n v="1270"/>
    <n v="1"/>
    <n v="1270"/>
    <x v="195"/>
    <s v="Delivered"/>
  </r>
  <r>
    <s v="SKU829"/>
    <s v="CUS-123"/>
    <x v="281"/>
    <s v="Malolos"/>
    <s v="NATU-3"/>
    <x v="31"/>
    <x v="9"/>
    <x v="2"/>
    <n v="1100"/>
    <n v="2"/>
    <n v="2200"/>
    <x v="196"/>
    <s v="Delivered"/>
  </r>
  <r>
    <s v="SKU829"/>
    <s v="CUS-123"/>
    <x v="281"/>
    <s v="Malolos"/>
    <s v="NATU-4"/>
    <x v="32"/>
    <x v="9"/>
    <x v="0"/>
    <n v="245"/>
    <n v="2"/>
    <n v="490"/>
    <x v="196"/>
    <s v="Delivered"/>
  </r>
  <r>
    <s v="SKU829"/>
    <s v="CUS-123"/>
    <x v="281"/>
    <s v="Malolos"/>
    <s v="NATU-5"/>
    <x v="33"/>
    <x v="9"/>
    <x v="2"/>
    <n v="828"/>
    <n v="1"/>
    <n v="828"/>
    <x v="196"/>
    <s v="Delivered"/>
  </r>
  <r>
    <s v="SKU829"/>
    <s v="CUS-123"/>
    <x v="281"/>
    <s v="Malolos"/>
    <s v="BELO-1"/>
    <x v="10"/>
    <x v="7"/>
    <x v="1"/>
    <n v="111"/>
    <n v="1"/>
    <n v="111"/>
    <x v="196"/>
    <s v="Delivered"/>
  </r>
  <r>
    <s v="SKU833"/>
    <s v="CUS-526"/>
    <x v="282"/>
    <s v="Malolos"/>
    <s v="BELO-2"/>
    <x v="34"/>
    <x v="7"/>
    <x v="0"/>
    <n v="264"/>
    <n v="1"/>
    <n v="264"/>
    <x v="196"/>
    <s v="Delivered"/>
  </r>
  <r>
    <s v="SKU833"/>
    <s v="CUS-526"/>
    <x v="282"/>
    <s v="Malolos"/>
    <s v="BELO-3"/>
    <x v="35"/>
    <x v="7"/>
    <x v="4"/>
    <n v="89"/>
    <n v="2"/>
    <n v="178"/>
    <x v="196"/>
    <s v="Delivered"/>
  </r>
  <r>
    <s v="SKU833"/>
    <s v="CUS-526"/>
    <x v="282"/>
    <s v="Malolos"/>
    <s v="BELO-4"/>
    <x v="11"/>
    <x v="7"/>
    <x v="1"/>
    <n v="165"/>
    <n v="1"/>
    <n v="165"/>
    <x v="196"/>
    <s v="Delivered"/>
  </r>
  <r>
    <s v="SKU836"/>
    <s v="CUS-182"/>
    <x v="283"/>
    <s v="Malolos"/>
    <s v="BELO-5"/>
    <x v="36"/>
    <x v="7"/>
    <x v="4"/>
    <n v="90"/>
    <n v="1"/>
    <n v="90"/>
    <x v="196"/>
    <s v="Delivered"/>
  </r>
  <r>
    <s v="SKU836"/>
    <s v="CUS-182"/>
    <x v="283"/>
    <s v="Malolos"/>
    <s v="CELE-1"/>
    <x v="37"/>
    <x v="8"/>
    <x v="0"/>
    <n v="250"/>
    <n v="3"/>
    <n v="750"/>
    <x v="196"/>
    <s v="Delivered"/>
  </r>
  <r>
    <s v="SKU836"/>
    <s v="CUS-182"/>
    <x v="283"/>
    <s v="Malolos"/>
    <s v="CELE-2"/>
    <x v="12"/>
    <x v="8"/>
    <x v="1"/>
    <n v="270"/>
    <n v="1"/>
    <n v="270"/>
    <x v="196"/>
    <s v="Delivered"/>
  </r>
  <r>
    <s v="SKU836"/>
    <s v="CUS-182"/>
    <x v="283"/>
    <s v="Malolos"/>
    <s v="CELE-3"/>
    <x v="13"/>
    <x v="8"/>
    <x v="1"/>
    <n v="199"/>
    <n v="1"/>
    <n v="199"/>
    <x v="196"/>
    <s v="Delivered"/>
  </r>
  <r>
    <s v="SKU836"/>
    <s v="CUS-182"/>
    <x v="283"/>
    <s v="Malolos"/>
    <s v="CELE-4"/>
    <x v="38"/>
    <x v="8"/>
    <x v="4"/>
    <n v="139"/>
    <n v="2"/>
    <n v="278"/>
    <x v="196"/>
    <s v="Delivered"/>
  </r>
  <r>
    <s v="SKU836"/>
    <s v="CUS-182"/>
    <x v="283"/>
    <s v="Malolos"/>
    <s v="NATU-5"/>
    <x v="33"/>
    <x v="9"/>
    <x v="2"/>
    <n v="828"/>
    <n v="1"/>
    <n v="828"/>
    <x v="196"/>
    <s v="Delivered"/>
  </r>
  <r>
    <s v="SKU842"/>
    <s v="CUS-349"/>
    <x v="83"/>
    <s v="Makati"/>
    <s v="OLAY-1"/>
    <x v="0"/>
    <x v="0"/>
    <x v="0"/>
    <n v="588"/>
    <n v="1"/>
    <n v="588"/>
    <x v="196"/>
    <s v="Delivered"/>
  </r>
  <r>
    <s v="SKU843"/>
    <s v="CUS-182"/>
    <x v="283"/>
    <s v="Malolos"/>
    <s v="OLAY-2"/>
    <x v="14"/>
    <x v="0"/>
    <x v="0"/>
    <n v="399"/>
    <n v="2"/>
    <n v="798"/>
    <x v="196"/>
    <s v="Delivered"/>
  </r>
  <r>
    <s v="SKU843"/>
    <s v="CUS-182"/>
    <x v="283"/>
    <s v="Malolos"/>
    <s v="OLAY-3"/>
    <x v="15"/>
    <x v="0"/>
    <x v="3"/>
    <n v="1150"/>
    <n v="3"/>
    <n v="3450"/>
    <x v="196"/>
    <s v="Delivered"/>
  </r>
  <r>
    <s v="SKU843"/>
    <s v="CUS-182"/>
    <x v="283"/>
    <s v="Malolos"/>
    <s v="OLAY-4"/>
    <x v="16"/>
    <x v="0"/>
    <x v="0"/>
    <n v="728"/>
    <n v="1"/>
    <n v="728"/>
    <x v="196"/>
    <s v="Delivered"/>
  </r>
  <r>
    <s v="SKU843"/>
    <s v="CUS-182"/>
    <x v="283"/>
    <s v="Malolos"/>
    <s v="OLAY-5"/>
    <x v="17"/>
    <x v="0"/>
    <x v="2"/>
    <n v="1399"/>
    <n v="1"/>
    <n v="1399"/>
    <x v="196"/>
    <s v="Delivered"/>
  </r>
  <r>
    <s v="SKU847"/>
    <s v="CUS-513"/>
    <x v="284"/>
    <s v="Malolos"/>
    <s v="THE -1"/>
    <x v="18"/>
    <x v="4"/>
    <x v="2"/>
    <n v="545"/>
    <n v="2"/>
    <n v="1090"/>
    <x v="197"/>
    <s v="Delivered"/>
  </r>
  <r>
    <s v="SKU847"/>
    <s v="CUS-513"/>
    <x v="284"/>
    <s v="Malolos"/>
    <s v="THE -2"/>
    <x v="19"/>
    <x v="4"/>
    <x v="2"/>
    <n v="1190"/>
    <n v="1"/>
    <n v="1190"/>
    <x v="197"/>
    <s v="Delivered"/>
  </r>
  <r>
    <s v="SKU847"/>
    <s v="CUS-513"/>
    <x v="284"/>
    <s v="Malolos"/>
    <s v="THE -3"/>
    <x v="20"/>
    <x v="4"/>
    <x v="2"/>
    <n v="700"/>
    <n v="1"/>
    <n v="700"/>
    <x v="197"/>
    <s v="Delivered"/>
  </r>
  <r>
    <s v="SKU847"/>
    <s v="CUS-513"/>
    <x v="284"/>
    <s v="Malolos"/>
    <s v="THE -4"/>
    <x v="21"/>
    <x v="4"/>
    <x v="4"/>
    <n v="770"/>
    <n v="2"/>
    <n v="1540"/>
    <x v="197"/>
    <s v="Delivered"/>
  </r>
  <r>
    <s v="SKU851"/>
    <s v="CUS-571"/>
    <x v="285"/>
    <s v="Malolos"/>
    <s v="THE -5"/>
    <x v="4"/>
    <x v="4"/>
    <x v="2"/>
    <n v="900"/>
    <n v="1"/>
    <n v="900"/>
    <x v="197"/>
    <s v="Delivered"/>
  </r>
  <r>
    <s v="SKU851"/>
    <s v="CUS-571"/>
    <x v="285"/>
    <s v="Malolos"/>
    <s v="COSR-1"/>
    <x v="7"/>
    <x v="5"/>
    <x v="1"/>
    <n v="299"/>
    <n v="1"/>
    <n v="299"/>
    <x v="197"/>
    <s v="Delivered"/>
  </r>
  <r>
    <s v="SKU851"/>
    <s v="CUS-571"/>
    <x v="285"/>
    <s v="Malolos"/>
    <s v="COSR-2"/>
    <x v="22"/>
    <x v="5"/>
    <x v="4"/>
    <n v="990"/>
    <n v="1"/>
    <n v="990"/>
    <x v="197"/>
    <s v="Delivered"/>
  </r>
  <r>
    <s v="SKU851"/>
    <s v="CUS-571"/>
    <x v="285"/>
    <s v="Malolos"/>
    <s v="COSR-3"/>
    <x v="23"/>
    <x v="5"/>
    <x v="4"/>
    <n v="520"/>
    <n v="3"/>
    <n v="1560"/>
    <x v="197"/>
    <s v="Delivered"/>
  </r>
  <r>
    <s v="SKU851"/>
    <s v="CUS-571"/>
    <x v="285"/>
    <s v="Malolos"/>
    <s v="COSR-4"/>
    <x v="24"/>
    <x v="5"/>
    <x v="2"/>
    <n v="1020"/>
    <n v="1"/>
    <n v="1020"/>
    <x v="197"/>
    <s v="Delivered"/>
  </r>
  <r>
    <s v="SKU851"/>
    <s v="CUS-571"/>
    <x v="285"/>
    <s v="Malolos"/>
    <s v="COSR-5"/>
    <x v="25"/>
    <x v="5"/>
    <x v="4"/>
    <n v="680"/>
    <n v="1"/>
    <n v="680"/>
    <x v="197"/>
    <s v="Delivered"/>
  </r>
  <r>
    <s v="SKU851"/>
    <s v="CUS-571"/>
    <x v="285"/>
    <s v="Malolos"/>
    <s v="INNI-1"/>
    <x v="2"/>
    <x v="2"/>
    <x v="1"/>
    <n v="329"/>
    <n v="2"/>
    <n v="658"/>
    <x v="197"/>
    <s v="Delivered"/>
  </r>
  <r>
    <s v="SKU851"/>
    <s v="CUS-571"/>
    <x v="285"/>
    <s v="Malolos"/>
    <s v="INNI-2"/>
    <x v="26"/>
    <x v="2"/>
    <x v="0"/>
    <n v="1192"/>
    <n v="1"/>
    <n v="1192"/>
    <x v="197"/>
    <s v="Delivered"/>
  </r>
  <r>
    <s v="SKU851"/>
    <s v="CUS-571"/>
    <x v="285"/>
    <s v="Malolos"/>
    <s v="INNI-3"/>
    <x v="49"/>
    <x v="2"/>
    <x v="2"/>
    <n v="1020"/>
    <n v="1"/>
    <n v="1020"/>
    <x v="197"/>
    <s v="Delivered"/>
  </r>
  <r>
    <s v="SKU851"/>
    <s v="CUS-571"/>
    <x v="285"/>
    <s v="Malolos"/>
    <s v="INNI-4"/>
    <x v="27"/>
    <x v="2"/>
    <x v="2"/>
    <n v="1690"/>
    <n v="1"/>
    <n v="1690"/>
    <x v="197"/>
    <s v="Delivered"/>
  </r>
  <r>
    <s v="SKU851"/>
    <s v="CUS-571"/>
    <x v="285"/>
    <s v="Malolos"/>
    <s v="CETA-1"/>
    <x v="1"/>
    <x v="1"/>
    <x v="1"/>
    <n v="1004"/>
    <n v="1"/>
    <n v="1004"/>
    <x v="197"/>
    <s v="Delivered"/>
  </r>
  <r>
    <s v="SKU851"/>
    <s v="CUS-571"/>
    <x v="285"/>
    <s v="Malolos"/>
    <s v="CETA-2"/>
    <x v="41"/>
    <x v="1"/>
    <x v="1"/>
    <n v="1005"/>
    <n v="3"/>
    <n v="3015"/>
    <x v="197"/>
    <s v="Delivered"/>
  </r>
  <r>
    <s v="SKU851"/>
    <s v="CUS-571"/>
    <x v="285"/>
    <s v="Malolos"/>
    <s v="CETA-3"/>
    <x v="48"/>
    <x v="1"/>
    <x v="0"/>
    <n v="758"/>
    <n v="1"/>
    <n v="758"/>
    <x v="197"/>
    <s v="Delivered"/>
  </r>
  <r>
    <s v="SKU851"/>
    <s v="CUS-571"/>
    <x v="285"/>
    <s v="Malolos"/>
    <s v="CETA-4"/>
    <x v="42"/>
    <x v="1"/>
    <x v="0"/>
    <n v="972"/>
    <n v="1"/>
    <n v="972"/>
    <x v="197"/>
    <s v="Delivered"/>
  </r>
  <r>
    <s v="SKU851"/>
    <s v="CUS-571"/>
    <x v="285"/>
    <s v="Malolos"/>
    <s v="CETA-5"/>
    <x v="43"/>
    <x v="1"/>
    <x v="0"/>
    <n v="1165"/>
    <n v="2"/>
    <n v="2330"/>
    <x v="197"/>
    <s v="Delivered"/>
  </r>
  <r>
    <s v="SKU866"/>
    <s v="CUS-747"/>
    <x v="175"/>
    <s v="Pasig"/>
    <s v="NATU-5"/>
    <x v="33"/>
    <x v="9"/>
    <x v="2"/>
    <n v="828"/>
    <n v="1"/>
    <n v="828"/>
    <x v="198"/>
    <s v="Delivered"/>
  </r>
  <r>
    <s v="SKU866"/>
    <s v="CUS-747"/>
    <x v="175"/>
    <s v="Pasig"/>
    <s v="BELO-1"/>
    <x v="10"/>
    <x v="7"/>
    <x v="1"/>
    <n v="111"/>
    <n v="1"/>
    <n v="111"/>
    <x v="198"/>
    <s v="Delivered"/>
  </r>
  <r>
    <s v="SKU866"/>
    <s v="CUS-747"/>
    <x v="175"/>
    <s v="Pasig"/>
    <s v="BELO-2"/>
    <x v="34"/>
    <x v="7"/>
    <x v="0"/>
    <n v="264"/>
    <n v="2"/>
    <n v="528"/>
    <x v="198"/>
    <s v="Delivered"/>
  </r>
  <r>
    <s v="SKU866"/>
    <s v="CUS-747"/>
    <x v="175"/>
    <s v="Pasig"/>
    <s v="BELO-3"/>
    <x v="35"/>
    <x v="7"/>
    <x v="4"/>
    <n v="89"/>
    <n v="1"/>
    <n v="89"/>
    <x v="198"/>
    <s v="Delivered"/>
  </r>
  <r>
    <s v="SKU866"/>
    <s v="CUS-747"/>
    <x v="175"/>
    <s v="Pasig"/>
    <s v="BELO-4"/>
    <x v="11"/>
    <x v="7"/>
    <x v="1"/>
    <n v="165"/>
    <n v="1"/>
    <n v="165"/>
    <x v="198"/>
    <s v="Delivered"/>
  </r>
  <r>
    <s v="SKU866"/>
    <s v="CUS-747"/>
    <x v="175"/>
    <s v="Pasig"/>
    <s v="NATU-5"/>
    <x v="33"/>
    <x v="9"/>
    <x v="2"/>
    <n v="828"/>
    <n v="2"/>
    <n v="1656"/>
    <x v="198"/>
    <s v="Delivered"/>
  </r>
  <r>
    <s v="SKU866"/>
    <s v="CUS-747"/>
    <x v="175"/>
    <s v="Pasig"/>
    <s v="CELE-1"/>
    <x v="37"/>
    <x v="8"/>
    <x v="0"/>
    <n v="250"/>
    <n v="1"/>
    <n v="250"/>
    <x v="198"/>
    <s v="Delivered"/>
  </r>
  <r>
    <s v="SKU866"/>
    <s v="CUS-747"/>
    <x v="175"/>
    <s v="Pasig"/>
    <s v="CELE-2"/>
    <x v="12"/>
    <x v="8"/>
    <x v="1"/>
    <n v="270"/>
    <n v="3"/>
    <n v="810"/>
    <x v="198"/>
    <s v="Delivered"/>
  </r>
  <r>
    <s v="SKU866"/>
    <s v="CUS-747"/>
    <x v="175"/>
    <s v="Pasig"/>
    <s v="CELE-3"/>
    <x v="13"/>
    <x v="8"/>
    <x v="1"/>
    <n v="199"/>
    <n v="1"/>
    <n v="199"/>
    <x v="198"/>
    <s v="Delivered"/>
  </r>
  <r>
    <s v="SKU875"/>
    <s v="CUS-182"/>
    <x v="283"/>
    <s v="Malolos"/>
    <s v="CELE-4"/>
    <x v="38"/>
    <x v="8"/>
    <x v="4"/>
    <n v="139"/>
    <n v="1"/>
    <n v="139"/>
    <x v="199"/>
    <s v="Delivered"/>
  </r>
  <r>
    <s v="SKU875"/>
    <s v="CUS-182"/>
    <x v="283"/>
    <s v="Malolos"/>
    <s v="NATU-5"/>
    <x v="33"/>
    <x v="9"/>
    <x v="2"/>
    <n v="828"/>
    <n v="2"/>
    <n v="1656"/>
    <x v="199"/>
    <s v="Delivered"/>
  </r>
  <r>
    <s v="SKU875"/>
    <s v="CUS-182"/>
    <x v="283"/>
    <s v="Malolos"/>
    <s v="THE -1"/>
    <x v="18"/>
    <x v="4"/>
    <x v="2"/>
    <n v="545"/>
    <n v="1"/>
    <n v="545"/>
    <x v="199"/>
    <s v="Delivered"/>
  </r>
  <r>
    <s v="SKU875"/>
    <s v="CUS-182"/>
    <x v="283"/>
    <s v="Malolos"/>
    <s v="NEUT-2"/>
    <x v="9"/>
    <x v="6"/>
    <x v="1"/>
    <n v="799"/>
    <n v="1"/>
    <n v="799"/>
    <x v="199"/>
    <s v="Delivered"/>
  </r>
  <r>
    <s v="SKU875"/>
    <s v="CUS-182"/>
    <x v="283"/>
    <s v="Malolos"/>
    <s v="CERA-3"/>
    <x v="47"/>
    <x v="3"/>
    <x v="2"/>
    <n v="1891"/>
    <n v="2"/>
    <n v="3782"/>
    <x v="199"/>
    <s v="Delivered"/>
  </r>
  <r>
    <s v="SKU875"/>
    <s v="CUS-182"/>
    <x v="283"/>
    <s v="Malolos"/>
    <s v="CERA-4"/>
    <x v="6"/>
    <x v="3"/>
    <x v="3"/>
    <n v="1190"/>
    <n v="1"/>
    <n v="1190"/>
    <x v="199"/>
    <s v="Delivered"/>
  </r>
  <r>
    <s v="SKU905"/>
    <s v="CUS-774"/>
    <x v="1"/>
    <s v="Batangas City"/>
    <s v="NEUT-2"/>
    <x v="9"/>
    <x v="6"/>
    <x v="1"/>
    <n v="799"/>
    <n v="2"/>
    <n v="1598"/>
    <x v="200"/>
    <s v="Delivered"/>
  </r>
  <r>
    <s v="SKU905"/>
    <s v="CUS-774"/>
    <x v="1"/>
    <s v="Batangas City"/>
    <s v="NEUT-1"/>
    <x v="8"/>
    <x v="6"/>
    <x v="1"/>
    <n v="489"/>
    <n v="3"/>
    <n v="1467"/>
    <x v="200"/>
    <s v="Delivered"/>
  </r>
  <r>
    <s v="SKU905"/>
    <s v="CUS-774"/>
    <x v="1"/>
    <s v="Batangas City"/>
    <s v="CETA-2"/>
    <x v="41"/>
    <x v="1"/>
    <x v="1"/>
    <n v="1005"/>
    <n v="1"/>
    <n v="1005"/>
    <x v="200"/>
    <s v="Delivered"/>
  </r>
  <r>
    <s v="SKU905"/>
    <s v="CUS-774"/>
    <x v="1"/>
    <s v="Batangas City"/>
    <s v="CETA-3"/>
    <x v="48"/>
    <x v="1"/>
    <x v="0"/>
    <n v="758"/>
    <n v="1"/>
    <n v="758"/>
    <x v="200"/>
    <s v="Delivered"/>
  </r>
  <r>
    <s v="SKU905"/>
    <s v="CUS-774"/>
    <x v="1"/>
    <s v="Batangas City"/>
    <s v="CETA-4"/>
    <x v="42"/>
    <x v="1"/>
    <x v="0"/>
    <n v="972"/>
    <n v="2"/>
    <n v="1944"/>
    <x v="200"/>
    <s v="Delivered"/>
  </r>
  <r>
    <s v="SKU905"/>
    <s v="CUS-774"/>
    <x v="1"/>
    <s v="Batangas City"/>
    <s v="CETA-5"/>
    <x v="43"/>
    <x v="1"/>
    <x v="0"/>
    <n v="1165"/>
    <n v="1"/>
    <n v="1165"/>
    <x v="200"/>
    <s v="Delivered"/>
  </r>
  <r>
    <s v="SKU905"/>
    <s v="CUS-774"/>
    <x v="1"/>
    <s v="Batangas City"/>
    <s v="NEUT-1"/>
    <x v="8"/>
    <x v="6"/>
    <x v="1"/>
    <n v="489"/>
    <n v="1"/>
    <n v="489"/>
    <x v="200"/>
    <s v="Delivered"/>
  </r>
  <r>
    <s v="SKU918"/>
    <s v="CUS-255"/>
    <x v="2"/>
    <s v="Batangas City"/>
    <s v="NEUT-2"/>
    <x v="9"/>
    <x v="6"/>
    <x v="1"/>
    <n v="799"/>
    <n v="2"/>
    <n v="1598"/>
    <x v="201"/>
    <s v="Delivered"/>
  </r>
  <r>
    <s v="SKU918"/>
    <s v="CUS-255"/>
    <x v="2"/>
    <s v="Batangas City"/>
    <s v="NEUT-3"/>
    <x v="44"/>
    <x v="6"/>
    <x v="3"/>
    <n v="799"/>
    <n v="1"/>
    <n v="799"/>
    <x v="201"/>
    <s v="Delivered"/>
  </r>
  <r>
    <s v="SKU918"/>
    <s v="CUS-255"/>
    <x v="2"/>
    <s v="Batangas City"/>
    <s v="NEUT-4"/>
    <x v="45"/>
    <x v="6"/>
    <x v="2"/>
    <n v="1299"/>
    <n v="3"/>
    <n v="3897"/>
    <x v="201"/>
    <s v="Delivered"/>
  </r>
  <r>
    <s v="SKU918"/>
    <s v="CUS-255"/>
    <x v="2"/>
    <s v="Batangas City"/>
    <s v="NEUT-5"/>
    <x v="46"/>
    <x v="6"/>
    <x v="0"/>
    <n v="899"/>
    <n v="1"/>
    <n v="899"/>
    <x v="201"/>
    <s v="Delivered"/>
  </r>
  <r>
    <s v="SKU918"/>
    <s v="CUS-255"/>
    <x v="2"/>
    <s v="Batangas City"/>
    <s v="OLAY-1"/>
    <x v="0"/>
    <x v="0"/>
    <x v="0"/>
    <n v="588"/>
    <n v="1"/>
    <n v="588"/>
    <x v="201"/>
    <s v="Delivered"/>
  </r>
  <r>
    <s v="SKU918"/>
    <s v="CUS-255"/>
    <x v="2"/>
    <s v="Batangas City"/>
    <s v="THE -1"/>
    <x v="18"/>
    <x v="4"/>
    <x v="2"/>
    <n v="545"/>
    <n v="2"/>
    <n v="1090"/>
    <x v="201"/>
    <s v="Delivered"/>
  </r>
  <r>
    <s v="SKU918"/>
    <s v="CUS-255"/>
    <x v="2"/>
    <s v="Batangas City"/>
    <s v="CERA-2"/>
    <x v="5"/>
    <x v="3"/>
    <x v="1"/>
    <n v="935"/>
    <n v="1"/>
    <n v="935"/>
    <x v="201"/>
    <s v="Delivered"/>
  </r>
  <r>
    <s v="SKU918"/>
    <s v="CUS-255"/>
    <x v="2"/>
    <s v="Batangas City"/>
    <s v="COSR-1"/>
    <x v="7"/>
    <x v="5"/>
    <x v="1"/>
    <n v="299"/>
    <n v="1"/>
    <n v="299"/>
    <x v="201"/>
    <s v="Delivered"/>
  </r>
  <r>
    <s v="SKU918"/>
    <s v="CUS-255"/>
    <x v="2"/>
    <s v="Batangas City"/>
    <s v="CERA-4"/>
    <x v="6"/>
    <x v="3"/>
    <x v="3"/>
    <n v="1190"/>
    <n v="2"/>
    <n v="2380"/>
    <x v="201"/>
    <s v="Delivered"/>
  </r>
  <r>
    <s v="SKU918"/>
    <s v="CUS-255"/>
    <x v="2"/>
    <s v="Batangas City"/>
    <s v="CETA-1"/>
    <x v="1"/>
    <x v="1"/>
    <x v="1"/>
    <n v="1004"/>
    <n v="1"/>
    <n v="1004"/>
    <x v="201"/>
    <s v="Delivered"/>
  </r>
  <r>
    <s v="SKU950"/>
    <s v="CUS-376"/>
    <x v="263"/>
    <s v="Malolos"/>
    <s v="CETA-1"/>
    <x v="1"/>
    <x v="1"/>
    <x v="1"/>
    <n v="1004"/>
    <n v="1"/>
    <n v="1004"/>
    <x v="202"/>
    <s v="Delivered"/>
  </r>
  <r>
    <s v="SKU950"/>
    <s v="CUS-376"/>
    <x v="263"/>
    <s v="Malolos"/>
    <s v="NEUT-2"/>
    <x v="9"/>
    <x v="6"/>
    <x v="1"/>
    <n v="799"/>
    <n v="1"/>
    <n v="799"/>
    <x v="202"/>
    <s v="Delivered"/>
  </r>
  <r>
    <s v="SKU950"/>
    <s v="CUS-376"/>
    <x v="263"/>
    <s v="Malolos"/>
    <s v="CETA-3"/>
    <x v="48"/>
    <x v="1"/>
    <x v="0"/>
    <n v="758"/>
    <n v="3"/>
    <n v="2274"/>
    <x v="202"/>
    <s v="Delivered"/>
  </r>
  <r>
    <s v="SKU950"/>
    <s v="CUS-376"/>
    <x v="263"/>
    <s v="Malolos"/>
    <s v="CETA-4"/>
    <x v="42"/>
    <x v="1"/>
    <x v="0"/>
    <n v="972"/>
    <n v="1"/>
    <n v="972"/>
    <x v="202"/>
    <s v="Delivered"/>
  </r>
  <r>
    <s v="SKU954"/>
    <s v="CUS-851"/>
    <x v="94"/>
    <s v="Malolos"/>
    <s v="CETA-5"/>
    <x v="43"/>
    <x v="1"/>
    <x v="0"/>
    <n v="1165"/>
    <n v="1"/>
    <n v="1165"/>
    <x v="202"/>
    <s v="Delivered"/>
  </r>
  <r>
    <s v="SKU955"/>
    <s v="CUS-515"/>
    <x v="155"/>
    <s v="Marikina"/>
    <s v="NEUT-1"/>
    <x v="8"/>
    <x v="6"/>
    <x v="1"/>
    <n v="489"/>
    <n v="2"/>
    <n v="978"/>
    <x v="202"/>
    <s v="Delivered"/>
  </r>
  <r>
    <s v="SKU956"/>
    <s v="CUS-262"/>
    <x v="264"/>
    <s v="San Fernando"/>
    <s v="NEUT-2"/>
    <x v="9"/>
    <x v="6"/>
    <x v="1"/>
    <n v="799"/>
    <n v="1"/>
    <n v="799"/>
    <x v="203"/>
    <s v="Delivered"/>
  </r>
  <r>
    <s v="SKU957"/>
    <s v="CUS-649"/>
    <x v="265"/>
    <s v="San Fernando"/>
    <s v="NEUT-3"/>
    <x v="44"/>
    <x v="6"/>
    <x v="3"/>
    <n v="799"/>
    <n v="1"/>
    <n v="799"/>
    <x v="203"/>
    <s v="Delivered"/>
  </r>
  <r>
    <s v="SKU958"/>
    <s v="CUS-387"/>
    <x v="266"/>
    <s v="San Fernando"/>
    <s v="NEUT-4"/>
    <x v="45"/>
    <x v="6"/>
    <x v="2"/>
    <n v="1299"/>
    <n v="2"/>
    <n v="2598"/>
    <x v="203"/>
    <s v="Delivered"/>
  </r>
  <r>
    <s v="SKU959"/>
    <s v="CUS-268"/>
    <x v="267"/>
    <s v="San Fernando"/>
    <s v="NEUT-5"/>
    <x v="46"/>
    <x v="6"/>
    <x v="0"/>
    <n v="899"/>
    <n v="1"/>
    <n v="899"/>
    <x v="203"/>
    <s v="Delivered"/>
  </r>
  <r>
    <s v="SKU960"/>
    <s v="CUS-184"/>
    <x v="268"/>
    <s v="San Fernando"/>
    <s v="OLAY-1"/>
    <x v="0"/>
    <x v="0"/>
    <x v="0"/>
    <n v="588"/>
    <n v="1"/>
    <n v="588"/>
    <x v="203"/>
    <s v="Delivered"/>
  </r>
  <r>
    <s v="SKU961"/>
    <s v="CUS-939"/>
    <x v="269"/>
    <s v="San Fernando"/>
    <s v="OLAY-2"/>
    <x v="14"/>
    <x v="0"/>
    <x v="0"/>
    <n v="399"/>
    <n v="3"/>
    <n v="1197"/>
    <x v="203"/>
    <s v="Delivered"/>
  </r>
  <r>
    <s v="SKU962"/>
    <s v="CUS-315"/>
    <x v="270"/>
    <s v="San Fernando"/>
    <s v="OLAY-3"/>
    <x v="15"/>
    <x v="0"/>
    <x v="3"/>
    <n v="1150"/>
    <n v="1"/>
    <n v="1150"/>
    <x v="204"/>
    <s v="Delivered"/>
  </r>
  <r>
    <s v="SKU963"/>
    <s v="CUS-331"/>
    <x v="271"/>
    <s v="San Fernando"/>
    <s v="OLAY-4"/>
    <x v="16"/>
    <x v="0"/>
    <x v="0"/>
    <n v="728"/>
    <n v="1"/>
    <n v="728"/>
    <x v="204"/>
    <s v="Delivered"/>
  </r>
  <r>
    <s v="SKU964"/>
    <s v="CUS-551"/>
    <x v="272"/>
    <s v="San Fernando"/>
    <s v="OLAY-5"/>
    <x v="17"/>
    <x v="0"/>
    <x v="2"/>
    <n v="1399"/>
    <n v="2"/>
    <n v="2798"/>
    <x v="204"/>
    <s v="Delivered"/>
  </r>
  <r>
    <s v="SKU965"/>
    <s v="CUS-617"/>
    <x v="273"/>
    <s v="San Fernando"/>
    <s v="THE -1"/>
    <x v="18"/>
    <x v="4"/>
    <x v="2"/>
    <n v="545"/>
    <n v="1"/>
    <n v="545"/>
    <x v="204"/>
    <s v="Delivered"/>
  </r>
  <r>
    <s v="SKU966"/>
    <s v="CUS-619"/>
    <x v="274"/>
    <s v="San Fernando"/>
    <s v="THE -2"/>
    <x v="19"/>
    <x v="4"/>
    <x v="2"/>
    <n v="1190"/>
    <n v="1"/>
    <n v="1190"/>
    <x v="204"/>
    <s v="Delivered"/>
  </r>
  <r>
    <s v="SKU967"/>
    <s v="CUS-366"/>
    <x v="98"/>
    <s v="San Fernando"/>
    <s v="THE -3"/>
    <x v="20"/>
    <x v="4"/>
    <x v="2"/>
    <n v="700"/>
    <n v="2"/>
    <n v="1400"/>
    <x v="204"/>
    <s v="Delivered"/>
  </r>
  <r>
    <s v="SKU968"/>
    <s v="CUS-885"/>
    <x v="77"/>
    <s v="Makati"/>
    <s v="THE -4"/>
    <x v="21"/>
    <x v="4"/>
    <x v="4"/>
    <n v="770"/>
    <n v="1"/>
    <n v="770"/>
    <x v="205"/>
    <s v="Delivered"/>
  </r>
  <r>
    <s v="SKU968"/>
    <s v="CUS-885"/>
    <x v="77"/>
    <s v="Makati"/>
    <s v="THE -5"/>
    <x v="4"/>
    <x v="4"/>
    <x v="2"/>
    <n v="900"/>
    <n v="1"/>
    <n v="900"/>
    <x v="205"/>
    <s v="Delivered"/>
  </r>
  <r>
    <s v="SKU968"/>
    <s v="CUS-885"/>
    <x v="77"/>
    <s v="Makati"/>
    <s v="COSR-1"/>
    <x v="7"/>
    <x v="5"/>
    <x v="1"/>
    <n v="299"/>
    <n v="2"/>
    <n v="598"/>
    <x v="205"/>
    <s v="Delivered"/>
  </r>
  <r>
    <s v="SKU968"/>
    <s v="CUS-885"/>
    <x v="77"/>
    <s v="Makati"/>
    <s v="COSR-2"/>
    <x v="22"/>
    <x v="5"/>
    <x v="4"/>
    <n v="990"/>
    <n v="3"/>
    <n v="2970"/>
    <x v="205"/>
    <s v="Delivered"/>
  </r>
  <r>
    <s v="SKU972"/>
    <s v="CUS-874"/>
    <x v="255"/>
    <s v="Taguig_x0009_"/>
    <s v="COSR-3"/>
    <x v="23"/>
    <x v="5"/>
    <x v="4"/>
    <n v="520"/>
    <n v="1"/>
    <n v="520"/>
    <x v="205"/>
    <s v="Delivered"/>
  </r>
  <r>
    <s v="SKU973"/>
    <s v="CUS-732"/>
    <x v="256"/>
    <s v="Taguig_x0009_"/>
    <s v="COSR-4"/>
    <x v="24"/>
    <x v="5"/>
    <x v="2"/>
    <n v="1020"/>
    <n v="1"/>
    <n v="1020"/>
    <x v="205"/>
    <s v="Delivered"/>
  </r>
  <r>
    <s v="SKU974"/>
    <s v="CUS-167"/>
    <x v="257"/>
    <s v="Taguig_x0009_"/>
    <s v="COSR-5"/>
    <x v="25"/>
    <x v="5"/>
    <x v="4"/>
    <n v="680"/>
    <n v="1"/>
    <n v="680"/>
    <x v="205"/>
    <s v="Delivered"/>
  </r>
  <r>
    <s v="SKU975"/>
    <s v="CUS-887"/>
    <x v="258"/>
    <s v="Taguig_x0009_"/>
    <s v="INNI-1"/>
    <x v="2"/>
    <x v="2"/>
    <x v="1"/>
    <n v="329"/>
    <n v="1"/>
    <n v="329"/>
    <x v="205"/>
    <s v="Delivered"/>
  </r>
  <r>
    <s v="SKU976"/>
    <s v="CUS-955"/>
    <x v="127"/>
    <s v="Makati"/>
    <s v="INNI-2"/>
    <x v="26"/>
    <x v="2"/>
    <x v="0"/>
    <n v="1192"/>
    <n v="1"/>
    <n v="1192"/>
    <x v="205"/>
    <s v="Delivered"/>
  </r>
  <r>
    <s v="SKU977"/>
    <s v="CUS-271"/>
    <x v="259"/>
    <s v="Taguig_x0009_"/>
    <s v="CETA-1"/>
    <x v="1"/>
    <x v="1"/>
    <x v="1"/>
    <n v="1004"/>
    <n v="3"/>
    <n v="3012"/>
    <x v="205"/>
    <s v="Delivered"/>
  </r>
  <r>
    <s v="SKU978"/>
    <s v="CUS-686"/>
    <x v="260"/>
    <s v="Taguig_x0009_"/>
    <s v="INNI-4"/>
    <x v="27"/>
    <x v="2"/>
    <x v="2"/>
    <n v="1690"/>
    <n v="1"/>
    <n v="1690"/>
    <x v="205"/>
    <s v="Delivered"/>
  </r>
  <r>
    <s v="SKU979"/>
    <s v="CUS-653"/>
    <x v="76"/>
    <s v="Makati"/>
    <s v="INNI-5"/>
    <x v="28"/>
    <x v="2"/>
    <x v="0"/>
    <n v="200"/>
    <n v="1"/>
    <n v="200"/>
    <x v="205"/>
    <s v="Delivered"/>
  </r>
  <r>
    <s v="SKU980"/>
    <s v="CUS-389"/>
    <x v="261"/>
    <s v="Santa Rosa_x0009_"/>
    <s v="NATU-1"/>
    <x v="29"/>
    <x v="9"/>
    <x v="3"/>
    <n v="475"/>
    <n v="2"/>
    <n v="950"/>
    <x v="205"/>
    <s v="Delivered"/>
  </r>
  <r>
    <s v="SKU981"/>
    <s v="CUS-762"/>
    <x v="51"/>
    <s v="Cavite City"/>
    <s v="NATU-2"/>
    <x v="30"/>
    <x v="9"/>
    <x v="4"/>
    <n v="1270"/>
    <n v="1"/>
    <n v="1270"/>
    <x v="206"/>
    <s v="Delivered"/>
  </r>
  <r>
    <s v="SKU982"/>
    <s v="CUS-665"/>
    <x v="262"/>
    <s v="Taguig_x0009_"/>
    <s v="NATU-3"/>
    <x v="31"/>
    <x v="9"/>
    <x v="2"/>
    <n v="1100"/>
    <n v="1"/>
    <n v="1100"/>
    <x v="206"/>
    <s v="Delivered"/>
  </r>
  <r>
    <s v="SKU982"/>
    <s v="CUS-665"/>
    <x v="262"/>
    <s v="Taguig_x0009_"/>
    <s v="NATU-4"/>
    <x v="32"/>
    <x v="9"/>
    <x v="0"/>
    <n v="245"/>
    <n v="2"/>
    <n v="490"/>
    <x v="206"/>
    <s v="Delivered"/>
  </r>
  <r>
    <s v="SKU982"/>
    <s v="CUS-665"/>
    <x v="262"/>
    <s v="Taguig_x0009_"/>
    <s v="NATU-5"/>
    <x v="33"/>
    <x v="9"/>
    <x v="2"/>
    <n v="828"/>
    <n v="1"/>
    <n v="828"/>
    <x v="206"/>
    <s v="Delivered"/>
  </r>
  <r>
    <s v="SKU982"/>
    <s v="CUS-665"/>
    <x v="262"/>
    <s v="Taguig_x0009_"/>
    <s v="BELO-1"/>
    <x v="10"/>
    <x v="7"/>
    <x v="1"/>
    <n v="111"/>
    <n v="2"/>
    <n v="222"/>
    <x v="206"/>
    <s v="Delivered"/>
  </r>
  <r>
    <s v="SKU982"/>
    <s v="CUS-665"/>
    <x v="262"/>
    <s v="Taguig_x0009_"/>
    <s v="BELO-2"/>
    <x v="34"/>
    <x v="7"/>
    <x v="0"/>
    <n v="264"/>
    <n v="1"/>
    <n v="264"/>
    <x v="206"/>
    <s v="Delivered"/>
  </r>
  <r>
    <s v="SKU982"/>
    <s v="CUS-665"/>
    <x v="262"/>
    <s v="Taguig_x0009_"/>
    <s v="BELO-3"/>
    <x v="35"/>
    <x v="7"/>
    <x v="4"/>
    <n v="89"/>
    <n v="1"/>
    <n v="89"/>
    <x v="206"/>
    <s v="Delivered"/>
  </r>
  <r>
    <s v="SKU988"/>
    <s v="CUS-488"/>
    <x v="177"/>
    <s v="Pasig"/>
    <s v="BELO-4"/>
    <x v="11"/>
    <x v="7"/>
    <x v="1"/>
    <n v="165"/>
    <n v="2"/>
    <n v="330"/>
    <x v="207"/>
    <s v="Delivered"/>
  </r>
  <r>
    <s v="SKU988"/>
    <s v="CUS-488"/>
    <x v="177"/>
    <s v="Pasig"/>
    <s v="BELO-5"/>
    <x v="36"/>
    <x v="7"/>
    <x v="4"/>
    <n v="90"/>
    <n v="2"/>
    <n v="180"/>
    <x v="207"/>
    <s v="Delivered"/>
  </r>
  <r>
    <s v="SKU988"/>
    <s v="CUS-488"/>
    <x v="177"/>
    <s v="Pasig"/>
    <s v="CELE-1"/>
    <x v="37"/>
    <x v="8"/>
    <x v="0"/>
    <n v="250"/>
    <n v="1"/>
    <n v="250"/>
    <x v="207"/>
    <s v="Delivered"/>
  </r>
  <r>
    <s v="SKU988"/>
    <s v="CUS-488"/>
    <x v="177"/>
    <s v="Pasig"/>
    <s v="CELE-2"/>
    <x v="12"/>
    <x v="8"/>
    <x v="1"/>
    <n v="270"/>
    <n v="1"/>
    <n v="270"/>
    <x v="207"/>
    <s v="Delivered"/>
  </r>
  <r>
    <s v="SKU988"/>
    <s v="CUS-488"/>
    <x v="177"/>
    <s v="Pasig"/>
    <s v="CELE-3"/>
    <x v="13"/>
    <x v="8"/>
    <x v="1"/>
    <n v="199"/>
    <n v="2"/>
    <n v="398"/>
    <x v="207"/>
    <s v="Delivered"/>
  </r>
  <r>
    <s v="SKU988"/>
    <s v="CUS-488"/>
    <x v="177"/>
    <s v="Pasig"/>
    <s v="CELE-4"/>
    <x v="38"/>
    <x v="8"/>
    <x v="4"/>
    <n v="139"/>
    <n v="3"/>
    <n v="417"/>
    <x v="207"/>
    <s v="Delivered"/>
  </r>
  <r>
    <s v="SKU994"/>
    <s v="CUS-165"/>
    <x v="178"/>
    <s v="Pasig"/>
    <s v="CELE-5"/>
    <x v="39"/>
    <x v="8"/>
    <x v="4"/>
    <n v="129"/>
    <n v="1"/>
    <n v="129"/>
    <x v="207"/>
    <s v="Delivered"/>
  </r>
  <r>
    <s v="SKU995"/>
    <s v="CUS-467"/>
    <x v="179"/>
    <s v="Pasig"/>
    <s v="CERA-5"/>
    <x v="40"/>
    <x v="3"/>
    <x v="3"/>
    <n v="999"/>
    <n v="1"/>
    <n v="999"/>
    <x v="207"/>
    <s v="Delivered"/>
  </r>
  <r>
    <s v="SKU996"/>
    <s v="CUS-234"/>
    <x v="180"/>
    <s v="Pasig"/>
    <s v="THE -1"/>
    <x v="18"/>
    <x v="4"/>
    <x v="2"/>
    <n v="545"/>
    <n v="2"/>
    <n v="1090"/>
    <x v="207"/>
    <s v="Delivered"/>
  </r>
  <r>
    <s v="SKU997"/>
    <s v="CUS-643"/>
    <x v="181"/>
    <s v="Pasig"/>
    <s v="NEUT-2"/>
    <x v="9"/>
    <x v="6"/>
    <x v="1"/>
    <n v="799"/>
    <n v="1"/>
    <n v="799"/>
    <x v="207"/>
    <s v="Delivered"/>
  </r>
  <r>
    <s v="SKU998"/>
    <s v="CUS-662"/>
    <x v="182"/>
    <s v="Pasig"/>
    <s v="NEUT-1"/>
    <x v="8"/>
    <x v="6"/>
    <x v="1"/>
    <n v="489"/>
    <n v="1"/>
    <n v="489"/>
    <x v="207"/>
    <s v="Delivered"/>
  </r>
  <r>
    <s v="SKU999"/>
    <s v="CUS-516"/>
    <x v="183"/>
    <s v="Pasig"/>
    <s v="CERA-5"/>
    <x v="40"/>
    <x v="3"/>
    <x v="3"/>
    <n v="999"/>
    <n v="2"/>
    <n v="1998"/>
    <x v="207"/>
    <s v="Delivered"/>
  </r>
  <r>
    <s v="SKU1000"/>
    <s v="CUS-855"/>
    <x v="184"/>
    <s v="Pasig"/>
    <s v="NEUT-1"/>
    <x v="8"/>
    <x v="6"/>
    <x v="1"/>
    <n v="489"/>
    <n v="1"/>
    <n v="489"/>
    <x v="207"/>
    <s v="Delivered"/>
  </r>
  <r>
    <s v="SKU1001"/>
    <s v="CUS-516"/>
    <x v="183"/>
    <s v="Pasig"/>
    <s v="CERA-2"/>
    <x v="5"/>
    <x v="3"/>
    <x v="1"/>
    <n v="935"/>
    <n v="1"/>
    <n v="935"/>
    <x v="207"/>
    <s v="Delivered"/>
  </r>
  <r>
    <s v="SKU1002"/>
    <s v="CUS-487"/>
    <x v="40"/>
    <s v="Caloocan"/>
    <s v="CERA-2"/>
    <x v="5"/>
    <x v="3"/>
    <x v="1"/>
    <n v="935"/>
    <n v="2"/>
    <n v="1870"/>
    <x v="207"/>
    <s v="Delivered"/>
  </r>
  <r>
    <s v="SKU1003"/>
    <s v="CUS-537"/>
    <x v="185"/>
    <s v="Pasig"/>
    <s v="CETA-1"/>
    <x v="1"/>
    <x v="1"/>
    <x v="1"/>
    <n v="1004"/>
    <n v="1"/>
    <n v="1004"/>
    <x v="207"/>
    <s v="Delivered"/>
  </r>
  <r>
    <s v="SKU1004"/>
    <s v="CUS-141"/>
    <x v="186"/>
    <s v="Pasig"/>
    <s v="BELO-1"/>
    <x v="10"/>
    <x v="7"/>
    <x v="1"/>
    <n v="111"/>
    <n v="1"/>
    <n v="111"/>
    <x v="207"/>
    <s v="Delivered"/>
  </r>
  <r>
    <s v="SKU1005"/>
    <s v="CUS-756"/>
    <x v="166"/>
    <s v="Pasay"/>
    <s v="CERA-4"/>
    <x v="6"/>
    <x v="3"/>
    <x v="3"/>
    <n v="1190"/>
    <n v="2"/>
    <n v="2380"/>
    <x v="208"/>
    <s v="Delivered"/>
  </r>
  <r>
    <s v="SKU1006"/>
    <s v="CUS-727"/>
    <x v="220"/>
    <s v="Quezon City"/>
    <s v="CETA-1"/>
    <x v="1"/>
    <x v="1"/>
    <x v="1"/>
    <n v="1004"/>
    <n v="1"/>
    <n v="1004"/>
    <x v="208"/>
    <s v="Delivered"/>
  </r>
  <r>
    <s v="SKU1007"/>
    <s v="CUS-726"/>
    <x v="103"/>
    <s v="Quezon City"/>
    <s v="NEUT-1"/>
    <x v="8"/>
    <x v="6"/>
    <x v="1"/>
    <n v="489"/>
    <n v="1"/>
    <n v="489"/>
    <x v="208"/>
    <s v="Delivered"/>
  </r>
  <r>
    <s v="SKU1008"/>
    <s v="CUS-758"/>
    <x v="173"/>
    <s v="Pasig"/>
    <s v="NEUT-2"/>
    <x v="9"/>
    <x v="6"/>
    <x v="1"/>
    <n v="799"/>
    <n v="2"/>
    <n v="1598"/>
    <x v="208"/>
    <s v="Delivered"/>
  </r>
  <r>
    <s v="SKU1009"/>
    <s v="CUS-348"/>
    <x v="221"/>
    <s v="Quezon City"/>
    <s v="CETA-2"/>
    <x v="41"/>
    <x v="1"/>
    <x v="1"/>
    <n v="1005"/>
    <n v="3"/>
    <n v="3015"/>
    <x v="208"/>
    <s v="Delivered"/>
  </r>
  <r>
    <s v="SKU1010"/>
    <s v="CUS-728"/>
    <x v="222"/>
    <s v="Quezon City"/>
    <s v="CETA-3"/>
    <x v="48"/>
    <x v="1"/>
    <x v="0"/>
    <n v="758"/>
    <n v="1"/>
    <n v="758"/>
    <x v="208"/>
    <s v="Delivered"/>
  </r>
  <r>
    <s v="SKU1011"/>
    <s v="CUS-263"/>
    <x v="223"/>
    <s v="Quezon City"/>
    <s v="CELE-1"/>
    <x v="37"/>
    <x v="8"/>
    <x v="0"/>
    <n v="250"/>
    <n v="1"/>
    <n v="250"/>
    <x v="208"/>
    <s v="Delivered"/>
  </r>
  <r>
    <s v="SKU1012"/>
    <s v="CUS-424"/>
    <x v="224"/>
    <s v="Quezon City"/>
    <s v="CELE-2"/>
    <x v="12"/>
    <x v="8"/>
    <x v="1"/>
    <n v="270"/>
    <n v="2"/>
    <n v="540"/>
    <x v="208"/>
    <s v="Delivered"/>
  </r>
  <r>
    <s v="SKU1013"/>
    <s v="CUS-237"/>
    <x v="225"/>
    <s v="Marikina"/>
    <s v="CELE-3"/>
    <x v="13"/>
    <x v="8"/>
    <x v="1"/>
    <n v="199"/>
    <n v="1"/>
    <n v="199"/>
    <x v="208"/>
    <s v="Delivered"/>
  </r>
  <r>
    <s v="SKU1014"/>
    <s v="CUS-362"/>
    <x v="226"/>
    <s v="Quezon City"/>
    <s v="CELE-4"/>
    <x v="38"/>
    <x v="8"/>
    <x v="4"/>
    <n v="139"/>
    <n v="1"/>
    <n v="139"/>
    <x v="208"/>
    <s v="Delivered"/>
  </r>
  <r>
    <s v="SKU1015"/>
    <s v="CUS-913"/>
    <x v="227"/>
    <s v="Quezon City"/>
    <s v="CERA-5"/>
    <x v="40"/>
    <x v="3"/>
    <x v="3"/>
    <n v="999"/>
    <n v="2"/>
    <n v="1998"/>
    <x v="208"/>
    <s v="Delivered"/>
  </r>
  <r>
    <s v="SKU1016"/>
    <s v="CUS-778"/>
    <x v="0"/>
    <s v="Batangas City"/>
    <s v="CETA-5"/>
    <x v="43"/>
    <x v="1"/>
    <x v="0"/>
    <n v="1165"/>
    <n v="1"/>
    <n v="1165"/>
    <x v="209"/>
    <s v="Delivered"/>
  </r>
  <r>
    <s v="SKU1016"/>
    <s v="CUS-778"/>
    <x v="0"/>
    <s v="Batangas City"/>
    <s v="NEUT-1"/>
    <x v="8"/>
    <x v="6"/>
    <x v="1"/>
    <n v="489"/>
    <n v="1"/>
    <n v="489"/>
    <x v="209"/>
    <s v="Delivered"/>
  </r>
  <r>
    <s v="SKU1016"/>
    <s v="CUS-778"/>
    <x v="0"/>
    <s v="Batangas City"/>
    <s v="NEUT-2"/>
    <x v="9"/>
    <x v="6"/>
    <x v="1"/>
    <n v="799"/>
    <n v="1"/>
    <n v="799"/>
    <x v="209"/>
    <s v="Delivered"/>
  </r>
  <r>
    <s v="SKU1016"/>
    <s v="CUS-778"/>
    <x v="0"/>
    <s v="Batangas City"/>
    <s v="NEUT-3"/>
    <x v="44"/>
    <x v="6"/>
    <x v="3"/>
    <n v="799"/>
    <n v="3"/>
    <n v="2397"/>
    <x v="209"/>
    <s v="Delivered"/>
  </r>
  <r>
    <s v="SKU1016"/>
    <s v="CUS-778"/>
    <x v="0"/>
    <s v="Batangas City"/>
    <s v="NEUT-4"/>
    <x v="45"/>
    <x v="6"/>
    <x v="2"/>
    <n v="1299"/>
    <n v="1"/>
    <n v="1299"/>
    <x v="209"/>
    <s v="Delivered"/>
  </r>
  <r>
    <s v="SKU1016"/>
    <s v="CUS-778"/>
    <x v="0"/>
    <s v="Batangas City"/>
    <s v="NEUT-5"/>
    <x v="46"/>
    <x v="6"/>
    <x v="0"/>
    <n v="899"/>
    <n v="1"/>
    <n v="899"/>
    <x v="209"/>
    <s v="Delivered"/>
  </r>
  <r>
    <s v="SKU1016"/>
    <s v="CUS-778"/>
    <x v="0"/>
    <s v="Batangas City"/>
    <s v="COSR-1"/>
    <x v="7"/>
    <x v="5"/>
    <x v="1"/>
    <n v="299"/>
    <n v="2"/>
    <n v="598"/>
    <x v="209"/>
    <s v="Delivered"/>
  </r>
  <r>
    <s v="SKU1016"/>
    <s v="CUS-778"/>
    <x v="0"/>
    <s v="Batangas City"/>
    <s v="BELO-1"/>
    <x v="10"/>
    <x v="7"/>
    <x v="1"/>
    <n v="111"/>
    <n v="1"/>
    <n v="111"/>
    <x v="209"/>
    <s v="Delivered"/>
  </r>
  <r>
    <s v="SKU1024"/>
    <s v="CUS-434"/>
    <x v="187"/>
    <s v="Taguig_x0009_"/>
    <s v="BELO-1"/>
    <x v="10"/>
    <x v="7"/>
    <x v="1"/>
    <n v="111"/>
    <n v="1"/>
    <n v="111"/>
    <x v="210"/>
    <s v="Delivered"/>
  </r>
  <r>
    <s v="SKU1025"/>
    <s v="CUS-582"/>
    <x v="203"/>
    <s v="Taguig_x0009_"/>
    <s v="BELO-2"/>
    <x v="34"/>
    <x v="7"/>
    <x v="0"/>
    <n v="264"/>
    <n v="2"/>
    <n v="528"/>
    <x v="210"/>
    <s v="Delivered"/>
  </r>
  <r>
    <s v="SKU1026"/>
    <s v="CUS-779"/>
    <x v="204"/>
    <s v="Taguig_x0009_"/>
    <s v="BELO-3"/>
    <x v="35"/>
    <x v="7"/>
    <x v="4"/>
    <n v="89"/>
    <n v="2"/>
    <n v="178"/>
    <x v="210"/>
    <s v="Delivered"/>
  </r>
  <r>
    <s v="SKU1027"/>
    <s v="CUS-842"/>
    <x v="21"/>
    <s v="Caloocan"/>
    <s v="BELO-4"/>
    <x v="11"/>
    <x v="7"/>
    <x v="1"/>
    <n v="165"/>
    <n v="1"/>
    <n v="165"/>
    <x v="211"/>
    <s v="Delivered"/>
  </r>
  <r>
    <s v="SKU1028"/>
    <s v="CUS-433"/>
    <x v="96"/>
    <s v="Marikina"/>
    <s v="CETA-1"/>
    <x v="1"/>
    <x v="1"/>
    <x v="1"/>
    <n v="1004"/>
    <n v="1"/>
    <n v="1004"/>
    <x v="211"/>
    <s v="Delivered"/>
  </r>
  <r>
    <s v="SKU1029"/>
    <s v="CUS-818"/>
    <x v="11"/>
    <s v="Batangas City"/>
    <s v="COSR-1"/>
    <x v="7"/>
    <x v="5"/>
    <x v="1"/>
    <n v="299"/>
    <n v="2"/>
    <n v="598"/>
    <x v="211"/>
    <s v="Delivered"/>
  </r>
  <r>
    <s v="SKU1030"/>
    <s v="CUS-854"/>
    <x v="205"/>
    <s v="Taguig_x0009_"/>
    <s v="CETA-3"/>
    <x v="48"/>
    <x v="1"/>
    <x v="0"/>
    <n v="758"/>
    <n v="1"/>
    <n v="758"/>
    <x v="211"/>
    <s v="Delivered"/>
  </r>
  <r>
    <s v="SKU1031"/>
    <s v="CUS-768"/>
    <x v="118"/>
    <s v="Makati"/>
    <s v="CETA-4"/>
    <x v="42"/>
    <x v="1"/>
    <x v="0"/>
    <n v="972"/>
    <n v="2"/>
    <n v="1944"/>
    <x v="212"/>
    <s v="Delivered"/>
  </r>
  <r>
    <s v="SKU1032"/>
    <s v="CUS-635"/>
    <x v="206"/>
    <s v="Taguig_x0009_"/>
    <s v="CETA-5"/>
    <x v="43"/>
    <x v="1"/>
    <x v="0"/>
    <n v="1165"/>
    <n v="1"/>
    <n v="1165"/>
    <x v="212"/>
    <s v="Delivered"/>
  </r>
  <r>
    <s v="SKU1033"/>
    <s v="CUS-392"/>
    <x v="207"/>
    <s v="Taguig_x0009_"/>
    <s v="CELE-2"/>
    <x v="12"/>
    <x v="8"/>
    <x v="1"/>
    <n v="270"/>
    <n v="1"/>
    <n v="270"/>
    <x v="212"/>
    <s v="Delivered"/>
  </r>
  <r>
    <s v="SKU1034"/>
    <s v="CUS-658"/>
    <x v="208"/>
    <s v="Taguig_x0009_"/>
    <s v="OLAY-2"/>
    <x v="14"/>
    <x v="0"/>
    <x v="0"/>
    <n v="399"/>
    <n v="2"/>
    <n v="798"/>
    <x v="212"/>
    <s v="Delivered"/>
  </r>
  <r>
    <s v="SKU1035"/>
    <s v="CUS-327"/>
    <x v="150"/>
    <s v="Marikina"/>
    <s v="OLAY-3"/>
    <x v="15"/>
    <x v="0"/>
    <x v="3"/>
    <n v="1150"/>
    <n v="1"/>
    <n v="1150"/>
    <x v="212"/>
    <s v="Delivered"/>
  </r>
  <r>
    <s v="SKU1036"/>
    <s v="CUS-527"/>
    <x v="17"/>
    <s v="Batangas City"/>
    <s v="OLAY-4"/>
    <x v="16"/>
    <x v="0"/>
    <x v="0"/>
    <n v="728"/>
    <n v="1"/>
    <n v="728"/>
    <x v="212"/>
    <s v="Delivered"/>
  </r>
  <r>
    <s v="SKU1043"/>
    <s v="CUS-434"/>
    <x v="187"/>
    <s v="Taguig_x0009_"/>
    <s v="OLAY-5"/>
    <x v="17"/>
    <x v="0"/>
    <x v="2"/>
    <n v="1399"/>
    <n v="2"/>
    <n v="2798"/>
    <x v="213"/>
    <s v="Delivered"/>
  </r>
  <r>
    <s v="SKU1044"/>
    <s v="CUS-252"/>
    <x v="111"/>
    <s v="Pasay"/>
    <s v="THE -1"/>
    <x v="18"/>
    <x v="4"/>
    <x v="2"/>
    <n v="545"/>
    <n v="1"/>
    <n v="545"/>
    <x v="213"/>
    <s v="Delivered"/>
  </r>
  <r>
    <s v="SKU1045"/>
    <s v="CUS-443"/>
    <x v="188"/>
    <s v="Pasay"/>
    <s v="THE -2"/>
    <x v="19"/>
    <x v="4"/>
    <x v="2"/>
    <n v="1190"/>
    <n v="2"/>
    <n v="2380"/>
    <x v="213"/>
    <s v="Delivered"/>
  </r>
  <r>
    <s v="SKU1046"/>
    <s v="CUS-228"/>
    <x v="189"/>
    <s v="Taguig_x0009_"/>
    <s v="THE -3"/>
    <x v="20"/>
    <x v="4"/>
    <x v="2"/>
    <n v="700"/>
    <n v="1"/>
    <n v="700"/>
    <x v="213"/>
    <s v="Delivered"/>
  </r>
  <r>
    <s v="SKU1047"/>
    <s v="CUS-488"/>
    <x v="177"/>
    <s v="Pasig"/>
    <s v="CETA-1"/>
    <x v="1"/>
    <x v="1"/>
    <x v="1"/>
    <n v="1004"/>
    <n v="1"/>
    <n v="1004"/>
    <x v="213"/>
    <s v="Delivered"/>
  </r>
  <r>
    <s v="SKU1048"/>
    <s v="CUS-448"/>
    <x v="190"/>
    <s v="Taguig_x0009_"/>
    <s v="CETA-2"/>
    <x v="41"/>
    <x v="1"/>
    <x v="1"/>
    <n v="1005"/>
    <n v="1"/>
    <n v="1005"/>
    <x v="213"/>
    <s v="Delivered"/>
  </r>
  <r>
    <s v="SKU1049"/>
    <s v="CUS-461"/>
    <x v="191"/>
    <s v="Pasay"/>
    <s v="CETA-3"/>
    <x v="48"/>
    <x v="1"/>
    <x v="0"/>
    <n v="758"/>
    <n v="3"/>
    <n v="2274"/>
    <x v="213"/>
    <s v="Delivered"/>
  </r>
  <r>
    <s v="SKU1050"/>
    <s v="CUS-545"/>
    <x v="144"/>
    <s v="Marikina"/>
    <s v="CETA-4"/>
    <x v="42"/>
    <x v="1"/>
    <x v="0"/>
    <n v="972"/>
    <n v="1"/>
    <n v="972"/>
    <x v="213"/>
    <s v="Delivered"/>
  </r>
  <r>
    <s v="SKU1051"/>
    <s v="CUS-865"/>
    <x v="5"/>
    <s v="Batangas City"/>
    <s v="CETA-5"/>
    <x v="43"/>
    <x v="1"/>
    <x v="0"/>
    <n v="1165"/>
    <n v="1"/>
    <n v="1165"/>
    <x v="213"/>
    <s v="Delivered"/>
  </r>
  <r>
    <s v="SKU1052"/>
    <s v="CUS-193"/>
    <x v="192"/>
    <s v="Taguig_x0009_"/>
    <s v="COSR-4"/>
    <x v="24"/>
    <x v="5"/>
    <x v="2"/>
    <n v="1020"/>
    <n v="2"/>
    <n v="2040"/>
    <x v="213"/>
    <s v="Delivered"/>
  </r>
  <r>
    <s v="SKU1053"/>
    <s v="CUS-225"/>
    <x v="193"/>
    <s v="Taguig_x0009_"/>
    <s v="COSR-5"/>
    <x v="25"/>
    <x v="5"/>
    <x v="4"/>
    <n v="680"/>
    <n v="1"/>
    <n v="680"/>
    <x v="214"/>
    <s v="Delivered"/>
  </r>
  <r>
    <s v="SKU1054"/>
    <s v="CUS-636"/>
    <x v="194"/>
    <s v="Taguig_x0009_"/>
    <s v="INNI-1"/>
    <x v="2"/>
    <x v="2"/>
    <x v="1"/>
    <n v="329"/>
    <n v="1"/>
    <n v="329"/>
    <x v="214"/>
    <s v="Delivered"/>
  </r>
  <r>
    <s v="SKU1055"/>
    <s v="CUS-373"/>
    <x v="68"/>
    <s v="Las Piñas"/>
    <s v="INNI-2"/>
    <x v="26"/>
    <x v="2"/>
    <x v="0"/>
    <n v="1192"/>
    <n v="2"/>
    <n v="2384"/>
    <x v="214"/>
    <s v="Delivered"/>
  </r>
  <r>
    <s v="SKU1056"/>
    <s v="CUS-552"/>
    <x v="137"/>
    <s v="Manila"/>
    <s v="INNI-3"/>
    <x v="49"/>
    <x v="2"/>
    <x v="2"/>
    <n v="1020"/>
    <n v="1"/>
    <n v="1020"/>
    <x v="214"/>
    <s v="Delivered"/>
  </r>
  <r>
    <s v="SKU1057"/>
    <s v="CUS-771"/>
    <x v="195"/>
    <s v="Valenzuela"/>
    <s v="INNI-4"/>
    <x v="27"/>
    <x v="2"/>
    <x v="2"/>
    <n v="1690"/>
    <n v="3"/>
    <n v="5070"/>
    <x v="214"/>
    <s v="Delivered"/>
  </r>
  <r>
    <s v="SKU1058"/>
    <s v="CUS-423"/>
    <x v="196"/>
    <s v="Pasay"/>
    <s v="INNI-5"/>
    <x v="28"/>
    <x v="2"/>
    <x v="0"/>
    <n v="200"/>
    <n v="1"/>
    <n v="200"/>
    <x v="214"/>
    <s v="Delivered"/>
  </r>
  <r>
    <s v="SKU1059"/>
    <s v="CUS-592"/>
    <x v="19"/>
    <s v="Caloocan"/>
    <s v="CETA-5"/>
    <x v="43"/>
    <x v="1"/>
    <x v="0"/>
    <n v="1165"/>
    <n v="1"/>
    <n v="1165"/>
    <x v="214"/>
    <s v="Delivered"/>
  </r>
  <r>
    <s v="SKU1060"/>
    <s v="CUS-846"/>
    <x v="33"/>
    <s v="Caloocan"/>
    <s v="NEUT-2"/>
    <x v="9"/>
    <x v="6"/>
    <x v="1"/>
    <n v="799"/>
    <n v="2"/>
    <n v="1598"/>
    <x v="214"/>
    <s v="Delivered"/>
  </r>
  <r>
    <s v="SKU1061"/>
    <s v="CUS-757"/>
    <x v="197"/>
    <s v="Valenzuela"/>
    <s v="CETA-3"/>
    <x v="48"/>
    <x v="1"/>
    <x v="0"/>
    <n v="758"/>
    <n v="1"/>
    <n v="758"/>
    <x v="214"/>
    <s v="Delivered"/>
  </r>
  <r>
    <s v="SKU1062"/>
    <s v="CUS-566"/>
    <x v="198"/>
    <s v="Taguig_x0009_"/>
    <s v="CELE-1"/>
    <x v="37"/>
    <x v="8"/>
    <x v="0"/>
    <n v="250"/>
    <n v="1"/>
    <n v="250"/>
    <x v="214"/>
    <s v="Delivered"/>
  </r>
  <r>
    <s v="SKU1063"/>
    <s v="CUS-232"/>
    <x v="199"/>
    <s v="Malolos"/>
    <s v="CELE-2"/>
    <x v="12"/>
    <x v="8"/>
    <x v="1"/>
    <n v="270"/>
    <n v="2"/>
    <n v="540"/>
    <x v="214"/>
    <s v="Delivered"/>
  </r>
  <r>
    <s v="SKU1064"/>
    <s v="CUS-653"/>
    <x v="76"/>
    <s v="Makati"/>
    <s v="CELE-3"/>
    <x v="13"/>
    <x v="8"/>
    <x v="1"/>
    <n v="199"/>
    <n v="1"/>
    <n v="199"/>
    <x v="214"/>
    <s v="Delivered"/>
  </r>
  <r>
    <s v="SKU1065"/>
    <s v="CUS-374"/>
    <x v="200"/>
    <s v="Valenzuela"/>
    <s v="CELE-4"/>
    <x v="38"/>
    <x v="8"/>
    <x v="4"/>
    <n v="139"/>
    <n v="1"/>
    <n v="139"/>
    <x v="214"/>
    <s v="Delivered"/>
  </r>
  <r>
    <s v="SKU1066"/>
    <s v="CUS-122"/>
    <x v="34"/>
    <s v="Caloocan"/>
    <s v="CELE-2"/>
    <x v="12"/>
    <x v="8"/>
    <x v="1"/>
    <n v="270"/>
    <n v="3"/>
    <n v="810"/>
    <x v="214"/>
    <s v="Delivered"/>
  </r>
  <r>
    <s v="SKU1067"/>
    <s v="CUS-787"/>
    <x v="201"/>
    <s v="Valenzuela"/>
    <s v="CETA-4"/>
    <x v="42"/>
    <x v="1"/>
    <x v="0"/>
    <n v="972"/>
    <n v="1"/>
    <n v="972"/>
    <x v="214"/>
    <s v="Delivered"/>
  </r>
  <r>
    <s v="SKU1068"/>
    <s v="CUS-117"/>
    <x v="202"/>
    <s v="Valenzuela"/>
    <s v="CETA-5"/>
    <x v="43"/>
    <x v="1"/>
    <x v="0"/>
    <n v="1165"/>
    <n v="1"/>
    <n v="1165"/>
    <x v="215"/>
    <s v="Delivered"/>
  </r>
  <r>
    <s v="SKU1113"/>
    <s v="CUS-827"/>
    <x v="209"/>
    <s v="Valenzuela"/>
    <s v="CETA-4"/>
    <x v="42"/>
    <x v="1"/>
    <x v="0"/>
    <n v="972"/>
    <n v="2"/>
    <n v="1944"/>
    <x v="215"/>
    <s v="Delivered"/>
  </r>
  <r>
    <s v="SKU1114"/>
    <s v="CUS-833"/>
    <x v="210"/>
    <s v="Taguig_x0009_"/>
    <s v="CETA-5"/>
    <x v="43"/>
    <x v="1"/>
    <x v="0"/>
    <n v="1165"/>
    <n v="1"/>
    <n v="1165"/>
    <x v="215"/>
    <s v="Delivered"/>
  </r>
  <r>
    <s v="SKU1115"/>
    <s v="CUS-576"/>
    <x v="211"/>
    <s v="Taguig_x0009_"/>
    <s v="CETA-1"/>
    <x v="1"/>
    <x v="1"/>
    <x v="1"/>
    <n v="1004"/>
    <n v="1"/>
    <n v="1004"/>
    <x v="215"/>
    <s v="Delivered"/>
  </r>
  <r>
    <s v="SKU1116"/>
    <s v="CUS-125"/>
    <x v="212"/>
    <s v="Quezon City"/>
    <s v="CETA-2"/>
    <x v="41"/>
    <x v="1"/>
    <x v="1"/>
    <n v="1005"/>
    <n v="2"/>
    <n v="2010"/>
    <x v="215"/>
    <s v="Delivered"/>
  </r>
  <r>
    <s v="SKU1117"/>
    <s v="CUS-729"/>
    <x v="213"/>
    <s v="Taguig_x0009_"/>
    <s v="CETA-3"/>
    <x v="48"/>
    <x v="1"/>
    <x v="0"/>
    <n v="758"/>
    <n v="2"/>
    <n v="1516"/>
    <x v="215"/>
    <s v="Delivered"/>
  </r>
  <r>
    <s v="SKU1118"/>
    <s v="CUS-658"/>
    <x v="208"/>
    <s v="Taguig_x0009_"/>
    <s v="CETA-4"/>
    <x v="42"/>
    <x v="1"/>
    <x v="0"/>
    <n v="972"/>
    <n v="1"/>
    <n v="972"/>
    <x v="215"/>
    <s v="Delivered"/>
  </r>
  <r>
    <s v="SKU1119"/>
    <s v="CUS-177"/>
    <x v="214"/>
    <s v="Taguig_x0009_"/>
    <s v="CETA-5"/>
    <x v="43"/>
    <x v="1"/>
    <x v="0"/>
    <n v="1165"/>
    <n v="1"/>
    <n v="1165"/>
    <x v="215"/>
    <s v="Delivered"/>
  </r>
  <r>
    <s v="SKU1120"/>
    <s v="CUS-667"/>
    <x v="215"/>
    <s v="Taguig_x0009_"/>
    <s v="COSR-1"/>
    <x v="7"/>
    <x v="5"/>
    <x v="1"/>
    <n v="299"/>
    <n v="2"/>
    <n v="598"/>
    <x v="215"/>
    <s v="Delivered"/>
  </r>
  <r>
    <s v="SKU1121"/>
    <s v="CUS-542"/>
    <x v="216"/>
    <s v="Taguig_x0009_"/>
    <s v="COSR-2"/>
    <x v="22"/>
    <x v="5"/>
    <x v="4"/>
    <n v="990"/>
    <n v="3"/>
    <n v="2970"/>
    <x v="215"/>
    <s v="Delivered"/>
  </r>
  <r>
    <s v="SKU1122"/>
    <s v="CUS-155"/>
    <x v="126"/>
    <s v="Taguig_x0009_"/>
    <s v="COSR-3"/>
    <x v="23"/>
    <x v="5"/>
    <x v="4"/>
    <n v="520"/>
    <n v="1"/>
    <n v="520"/>
    <x v="216"/>
    <s v="Delivered"/>
  </r>
  <r>
    <s v="SKU1123"/>
    <s v="CUS-487"/>
    <x v="40"/>
    <s v="Caloocan"/>
    <s v="COSR-4"/>
    <x v="24"/>
    <x v="5"/>
    <x v="2"/>
    <n v="1020"/>
    <n v="1"/>
    <n v="1020"/>
    <x v="216"/>
    <s v="Delivered"/>
  </r>
  <r>
    <s v="SKU1124"/>
    <s v="CUS-883"/>
    <x v="23"/>
    <s v="Caloocan"/>
    <s v="COSR-5"/>
    <x v="25"/>
    <x v="5"/>
    <x v="4"/>
    <n v="680"/>
    <n v="2"/>
    <n v="1360"/>
    <x v="216"/>
    <s v="Delivered"/>
  </r>
  <r>
    <s v="SKU1125"/>
    <s v="CUS-755"/>
    <x v="217"/>
    <s v="Taguig_x0009_"/>
    <s v="INNI-1"/>
    <x v="2"/>
    <x v="2"/>
    <x v="1"/>
    <n v="329"/>
    <n v="1"/>
    <n v="329"/>
    <x v="216"/>
    <s v="Delivered"/>
  </r>
  <r>
    <s v="SKU1126"/>
    <s v="CUS-512"/>
    <x v="218"/>
    <s v="Pasay"/>
    <s v="INNI-1"/>
    <x v="2"/>
    <x v="2"/>
    <x v="1"/>
    <n v="329"/>
    <n v="1"/>
    <n v="329"/>
    <x v="216"/>
    <s v="Delivered"/>
  </r>
  <r>
    <s v="SKU1127"/>
    <s v="CUS-364"/>
    <x v="219"/>
    <s v="Taguig_x0009_"/>
    <s v="COSR-1"/>
    <x v="7"/>
    <x v="5"/>
    <x v="1"/>
    <n v="299"/>
    <n v="2"/>
    <n v="598"/>
    <x v="216"/>
    <s v="Delivered"/>
  </r>
  <r>
    <s v="SKU1127"/>
    <s v="CUS-364"/>
    <x v="219"/>
    <s v="Taguig_x0009_"/>
    <s v="COSR-2"/>
    <x v="22"/>
    <x v="5"/>
    <x v="4"/>
    <n v="990"/>
    <n v="1"/>
    <n v="990"/>
    <x v="216"/>
    <s v="Delivered"/>
  </r>
  <r>
    <s v="SKU1127"/>
    <s v="CUS-364"/>
    <x v="219"/>
    <s v="Taguig_x0009_"/>
    <s v="COSR-3"/>
    <x v="23"/>
    <x v="5"/>
    <x v="4"/>
    <n v="520"/>
    <n v="3"/>
    <n v="1560"/>
    <x v="216"/>
    <s v="Delivered"/>
  </r>
  <r>
    <s v="SKU1127"/>
    <s v="CUS-364"/>
    <x v="219"/>
    <s v="Taguig_x0009_"/>
    <s v="COSR-4"/>
    <x v="24"/>
    <x v="5"/>
    <x v="2"/>
    <n v="1020"/>
    <n v="1"/>
    <n v="1020"/>
    <x v="216"/>
    <s v="Delivered"/>
  </r>
  <r>
    <s v="SKU1127"/>
    <s v="CUS-364"/>
    <x v="219"/>
    <s v="Taguig_x0009_"/>
    <s v="COSR-5"/>
    <x v="25"/>
    <x v="5"/>
    <x v="4"/>
    <n v="680"/>
    <n v="1"/>
    <n v="680"/>
    <x v="216"/>
    <s v="Delivered"/>
  </r>
  <r>
    <s v="SKU1132"/>
    <s v="CUS-656"/>
    <x v="4"/>
    <s v="Batangas City"/>
    <s v="INNI-1"/>
    <x v="2"/>
    <x v="2"/>
    <x v="1"/>
    <n v="329"/>
    <n v="2"/>
    <n v="658"/>
    <x v="217"/>
    <s v="Delivered"/>
  </r>
  <r>
    <s v="SKU1132"/>
    <s v="CUS-656"/>
    <x v="4"/>
    <s v="Batangas City"/>
    <s v="INNI-2"/>
    <x v="26"/>
    <x v="2"/>
    <x v="0"/>
    <n v="1192"/>
    <n v="1"/>
    <n v="1192"/>
    <x v="217"/>
    <s v="Delivered"/>
  </r>
  <r>
    <s v="SKU1132"/>
    <s v="CUS-656"/>
    <x v="4"/>
    <s v="Batangas City"/>
    <s v="INNI-3"/>
    <x v="49"/>
    <x v="2"/>
    <x v="2"/>
    <n v="1020"/>
    <n v="1"/>
    <n v="1020"/>
    <x v="217"/>
    <s v="Delivered"/>
  </r>
  <r>
    <s v="SKU1132"/>
    <s v="CUS-656"/>
    <x v="4"/>
    <s v="Batangas City"/>
    <s v="INNI-4"/>
    <x v="27"/>
    <x v="2"/>
    <x v="2"/>
    <n v="1690"/>
    <n v="2"/>
    <n v="3380"/>
    <x v="217"/>
    <s v="Delivered"/>
  </r>
  <r>
    <s v="SKU1132"/>
    <s v="CUS-656"/>
    <x v="4"/>
    <s v="Batangas City"/>
    <s v="INNI-5"/>
    <x v="28"/>
    <x v="2"/>
    <x v="0"/>
    <n v="200"/>
    <n v="1"/>
    <n v="200"/>
    <x v="217"/>
    <s v="Delivered"/>
  </r>
  <r>
    <s v="SKU1132"/>
    <s v="CUS-656"/>
    <x v="4"/>
    <s v="Batangas City"/>
    <s v="COSR-1"/>
    <x v="7"/>
    <x v="5"/>
    <x v="1"/>
    <n v="299"/>
    <n v="1"/>
    <n v="299"/>
    <x v="217"/>
    <s v="Delivered"/>
  </r>
  <r>
    <s v="SKU1138"/>
    <s v="CUS-381"/>
    <x v="157"/>
    <s v="Marikina"/>
    <s v="COSR-1"/>
    <x v="7"/>
    <x v="5"/>
    <x v="1"/>
    <n v="299"/>
    <n v="2"/>
    <n v="598"/>
    <x v="217"/>
    <s v="Delivered"/>
  </r>
  <r>
    <s v="SKU1139"/>
    <s v="CUS-868"/>
    <x v="158"/>
    <s v="Marikina"/>
    <s v="CETA-1"/>
    <x v="1"/>
    <x v="1"/>
    <x v="1"/>
    <n v="1004"/>
    <n v="1"/>
    <n v="1004"/>
    <x v="217"/>
    <s v="Delivered"/>
  </r>
  <r>
    <s v="SKU1140"/>
    <s v="CUS-938"/>
    <x v="159"/>
    <s v="Marikina"/>
    <s v="CERA-4"/>
    <x v="6"/>
    <x v="3"/>
    <x v="3"/>
    <n v="1190"/>
    <n v="1"/>
    <n v="1190"/>
    <x v="217"/>
    <s v="Delivered"/>
  </r>
  <r>
    <s v="SKU1141"/>
    <s v="CUS-573"/>
    <x v="160"/>
    <s v="Pasay"/>
    <s v="CERA-5"/>
    <x v="40"/>
    <x v="3"/>
    <x v="3"/>
    <n v="999"/>
    <n v="2"/>
    <n v="1998"/>
    <x v="217"/>
    <s v="Delivered"/>
  </r>
  <r>
    <s v="SKU1142"/>
    <s v="CUS-429"/>
    <x v="161"/>
    <s v="Pasay"/>
    <s v="CETA-1"/>
    <x v="1"/>
    <x v="1"/>
    <x v="1"/>
    <n v="1004"/>
    <n v="1"/>
    <n v="1004"/>
    <x v="217"/>
    <s v="Delivered"/>
  </r>
  <r>
    <s v="SKU1143"/>
    <s v="CUS-692"/>
    <x v="162"/>
    <s v="Pasay"/>
    <s v="CETA-2"/>
    <x v="41"/>
    <x v="1"/>
    <x v="1"/>
    <n v="1005"/>
    <n v="1"/>
    <n v="1005"/>
    <x v="217"/>
    <s v="Delivered"/>
  </r>
  <r>
    <s v="SKU1144"/>
    <s v="CUS-884"/>
    <x v="163"/>
    <s v="Pasay"/>
    <s v="CETA-3"/>
    <x v="48"/>
    <x v="1"/>
    <x v="0"/>
    <n v="758"/>
    <n v="1"/>
    <n v="758"/>
    <x v="217"/>
    <s v="Delivered"/>
  </r>
  <r>
    <s v="SKU1145"/>
    <s v="CUS-842"/>
    <x v="21"/>
    <s v="Caloocan"/>
    <s v="CETA-4"/>
    <x v="42"/>
    <x v="1"/>
    <x v="0"/>
    <n v="972"/>
    <n v="3"/>
    <n v="2916"/>
    <x v="218"/>
    <s v="Delivered"/>
  </r>
  <r>
    <s v="SKU1146"/>
    <s v="CUS-735"/>
    <x v="164"/>
    <s v="Pasay"/>
    <s v="CETA-5"/>
    <x v="43"/>
    <x v="1"/>
    <x v="0"/>
    <n v="1165"/>
    <n v="1"/>
    <n v="1165"/>
    <x v="218"/>
    <s v="Delivered"/>
  </r>
  <r>
    <s v="SKU1147"/>
    <s v="CUS-198"/>
    <x v="165"/>
    <s v="Pasay"/>
    <s v="NEUT-1"/>
    <x v="8"/>
    <x v="6"/>
    <x v="1"/>
    <n v="489"/>
    <n v="1"/>
    <n v="489"/>
    <x v="218"/>
    <s v="Delivered"/>
  </r>
  <r>
    <s v="SKU1148"/>
    <s v="CUS-756"/>
    <x v="166"/>
    <s v="Pasay"/>
    <s v="CETA-1"/>
    <x v="1"/>
    <x v="1"/>
    <x v="1"/>
    <n v="1004"/>
    <n v="1"/>
    <n v="1004"/>
    <x v="218"/>
    <s v="Delivered"/>
  </r>
  <r>
    <s v="SKU1149"/>
    <s v="CUS-358"/>
    <x v="167"/>
    <s v="Pasay"/>
    <s v="NEUT-3"/>
    <x v="44"/>
    <x v="6"/>
    <x v="3"/>
    <n v="799"/>
    <n v="1"/>
    <n v="799"/>
    <x v="218"/>
    <s v="Delivered"/>
  </r>
  <r>
    <s v="SKU1150"/>
    <s v="CUS-473"/>
    <x v="168"/>
    <s v="Pasay"/>
    <s v="NEUT-4"/>
    <x v="45"/>
    <x v="6"/>
    <x v="2"/>
    <n v="1299"/>
    <n v="1"/>
    <n v="1299"/>
    <x v="218"/>
    <s v="Delivered"/>
  </r>
  <r>
    <s v="SKU1161"/>
    <s v="CUS-434"/>
    <x v="187"/>
    <s v="Taguig_x0009_"/>
    <s v="NEUT-5"/>
    <x v="46"/>
    <x v="6"/>
    <x v="0"/>
    <n v="899"/>
    <n v="3"/>
    <n v="2697"/>
    <x v="218"/>
    <s v="Delivered"/>
  </r>
  <r>
    <s v="SKU1162"/>
    <s v="CUS-252"/>
    <x v="111"/>
    <s v="Pasay"/>
    <s v="OLAY-1"/>
    <x v="0"/>
    <x v="0"/>
    <x v="0"/>
    <n v="588"/>
    <n v="1"/>
    <n v="588"/>
    <x v="218"/>
    <s v="Delivered"/>
  </r>
  <r>
    <s v="SKU1163"/>
    <s v="CUS-443"/>
    <x v="188"/>
    <s v="Pasay"/>
    <s v="CELE-1"/>
    <x v="37"/>
    <x v="8"/>
    <x v="0"/>
    <n v="250"/>
    <n v="1"/>
    <n v="250"/>
    <x v="218"/>
    <s v="Delivered"/>
  </r>
  <r>
    <s v="SKU1164"/>
    <s v="CUS-228"/>
    <x v="189"/>
    <s v="Taguig_x0009_"/>
    <s v="CELE-1"/>
    <x v="37"/>
    <x v="8"/>
    <x v="0"/>
    <n v="250"/>
    <n v="2"/>
    <n v="500"/>
    <x v="218"/>
    <s v="Delivered"/>
  </r>
  <r>
    <s v="SKU1165"/>
    <s v="CUS-488"/>
    <x v="177"/>
    <s v="Pasig"/>
    <s v="COSR-1"/>
    <x v="7"/>
    <x v="5"/>
    <x v="1"/>
    <n v="299"/>
    <n v="1"/>
    <n v="299"/>
    <x v="218"/>
    <s v="Delivered"/>
  </r>
  <r>
    <s v="SKU1166"/>
    <s v="CUS-448"/>
    <x v="190"/>
    <s v="Taguig_x0009_"/>
    <s v="CELE-1"/>
    <x v="37"/>
    <x v="8"/>
    <x v="0"/>
    <n v="250"/>
    <n v="1"/>
    <n v="250"/>
    <x v="218"/>
    <s v="Delivered"/>
  </r>
  <r>
    <s v="SKU1167"/>
    <s v="CUS-461"/>
    <x v="191"/>
    <s v="Pasay"/>
    <s v="CELE-1"/>
    <x v="37"/>
    <x v="8"/>
    <x v="0"/>
    <n v="250"/>
    <n v="2"/>
    <n v="500"/>
    <x v="218"/>
    <s v="Delivered"/>
  </r>
  <r>
    <s v="SKU1168"/>
    <s v="CUS-545"/>
    <x v="144"/>
    <s v="Marikina"/>
    <s v="CELE-1"/>
    <x v="37"/>
    <x v="8"/>
    <x v="0"/>
    <n v="250"/>
    <n v="1"/>
    <n v="250"/>
    <x v="218"/>
    <s v="Delivered"/>
  </r>
  <r>
    <s v="SKU1169"/>
    <s v="CUS-865"/>
    <x v="5"/>
    <s v="Batangas City"/>
    <s v="NATU-1"/>
    <x v="29"/>
    <x v="9"/>
    <x v="3"/>
    <n v="475"/>
    <n v="2"/>
    <n v="950"/>
    <x v="218"/>
    <s v="Delivered"/>
  </r>
  <r>
    <s v="SKU1170"/>
    <s v="CUS-193"/>
    <x v="192"/>
    <s v="Taguig_x0009_"/>
    <s v="NATU-2"/>
    <x v="30"/>
    <x v="9"/>
    <x v="4"/>
    <n v="1270"/>
    <n v="1"/>
    <n v="1270"/>
    <x v="219"/>
    <s v="Delivered"/>
  </r>
  <r>
    <s v="SKU1171"/>
    <s v="CUS-225"/>
    <x v="193"/>
    <s v="Taguig_x0009_"/>
    <s v="NATU-3"/>
    <x v="31"/>
    <x v="9"/>
    <x v="2"/>
    <n v="1100"/>
    <n v="1"/>
    <n v="1100"/>
    <x v="219"/>
    <s v="Delivered"/>
  </r>
  <r>
    <s v="SKU1172"/>
    <s v="CUS-636"/>
    <x v="194"/>
    <s v="Taguig_x0009_"/>
    <s v="NATU-4"/>
    <x v="32"/>
    <x v="9"/>
    <x v="0"/>
    <n v="245"/>
    <n v="2"/>
    <n v="490"/>
    <x v="219"/>
    <s v="Delivered"/>
  </r>
  <r>
    <s v="SKU1173"/>
    <s v="CUS-434"/>
    <x v="187"/>
    <s v="Taguig_x0009_"/>
    <s v="NATU-5"/>
    <x v="33"/>
    <x v="9"/>
    <x v="2"/>
    <n v="828"/>
    <n v="1"/>
    <n v="828"/>
    <x v="219"/>
    <s v="Delivered"/>
  </r>
  <r>
    <s v="SKU1174"/>
    <s v="CUS-582"/>
    <x v="203"/>
    <s v="Taguig_x0009_"/>
    <s v="NATU-3"/>
    <x v="31"/>
    <x v="9"/>
    <x v="2"/>
    <n v="1100"/>
    <n v="1"/>
    <n v="1100"/>
    <x v="219"/>
    <s v="Delivered"/>
  </r>
  <r>
    <s v="SKU1175"/>
    <s v="CUS-779"/>
    <x v="204"/>
    <s v="Taguig_x0009_"/>
    <s v="NATU-4"/>
    <x v="32"/>
    <x v="9"/>
    <x v="0"/>
    <n v="245"/>
    <n v="1"/>
    <n v="245"/>
    <x v="219"/>
    <s v="Delivered"/>
  </r>
  <r>
    <s v="SKU1176"/>
    <s v="CUS-842"/>
    <x v="21"/>
    <s v="Caloocan"/>
    <s v="NATU-5"/>
    <x v="33"/>
    <x v="9"/>
    <x v="2"/>
    <n v="828"/>
    <n v="3"/>
    <n v="2484"/>
    <x v="219"/>
    <s v="Delivered"/>
  </r>
  <r>
    <s v="SKU1177"/>
    <s v="CUS-433"/>
    <x v="96"/>
    <s v="Marikina"/>
    <s v="NATU-2"/>
    <x v="30"/>
    <x v="9"/>
    <x v="4"/>
    <n v="1270"/>
    <n v="1"/>
    <n v="1270"/>
    <x v="219"/>
    <s v="Delivered"/>
  </r>
  <r>
    <s v="SKU1178"/>
    <s v="CUS-818"/>
    <x v="11"/>
    <s v="Batangas City"/>
    <s v="NATU-3"/>
    <x v="31"/>
    <x v="9"/>
    <x v="2"/>
    <n v="1100"/>
    <n v="1"/>
    <n v="1100"/>
    <x v="219"/>
    <s v="Delivered"/>
  </r>
  <r>
    <s v="SKU1179"/>
    <s v="CUS-854"/>
    <x v="205"/>
    <s v="Taguig_x0009_"/>
    <s v="NATU-4"/>
    <x v="32"/>
    <x v="9"/>
    <x v="0"/>
    <n v="245"/>
    <n v="2"/>
    <n v="490"/>
    <x v="219"/>
    <s v="Delivered"/>
  </r>
  <r>
    <s v="SKU1180"/>
    <s v="CUS-768"/>
    <x v="118"/>
    <s v="Makati"/>
    <s v="NATU-5"/>
    <x v="33"/>
    <x v="9"/>
    <x v="2"/>
    <n v="828"/>
    <n v="1"/>
    <n v="828"/>
    <x v="219"/>
    <s v="Delivered"/>
  </r>
  <r>
    <s v="SKU1181"/>
    <s v="CUS-635"/>
    <x v="206"/>
    <s v="Taguig_x0009_"/>
    <s v="THE -1"/>
    <x v="18"/>
    <x v="4"/>
    <x v="2"/>
    <n v="545"/>
    <n v="1"/>
    <n v="545"/>
    <x v="219"/>
    <s v="Delivered"/>
  </r>
  <r>
    <s v="SKU1182"/>
    <s v="CUS-392"/>
    <x v="207"/>
    <s v="Taguig_x0009_"/>
    <s v="THE -2"/>
    <x v="19"/>
    <x v="4"/>
    <x v="2"/>
    <n v="1190"/>
    <n v="1"/>
    <n v="1190"/>
    <x v="219"/>
    <s v="Delivered"/>
  </r>
  <r>
    <s v="SKU1183"/>
    <s v="CUS-658"/>
    <x v="208"/>
    <s v="Taguig_x0009_"/>
    <s v="THE -3"/>
    <x v="20"/>
    <x v="4"/>
    <x v="2"/>
    <n v="700"/>
    <n v="1"/>
    <n v="700"/>
    <x v="219"/>
    <s v="Delivered"/>
  </r>
  <r>
    <s v="SKU1184"/>
    <s v="CUS-327"/>
    <x v="150"/>
    <s v="Marikina"/>
    <s v="THE -4"/>
    <x v="21"/>
    <x v="4"/>
    <x v="4"/>
    <n v="770"/>
    <n v="1"/>
    <n v="770"/>
    <x v="219"/>
    <s v="Delivered"/>
  </r>
  <r>
    <s v="SKU1185"/>
    <s v="CUS-527"/>
    <x v="17"/>
    <s v="Batangas City"/>
    <s v="COSR-1"/>
    <x v="7"/>
    <x v="5"/>
    <x v="1"/>
    <n v="299"/>
    <n v="3"/>
    <n v="897"/>
    <x v="219"/>
    <s v="Delivered"/>
  </r>
  <r>
    <s v="SKU1185"/>
    <s v="CUS-527"/>
    <x v="17"/>
    <s v="Batangas City"/>
    <s v="COSR-1"/>
    <x v="7"/>
    <x v="5"/>
    <x v="1"/>
    <n v="299"/>
    <n v="1"/>
    <n v="299"/>
    <x v="219"/>
    <s v="Delivered"/>
  </r>
  <r>
    <s v="SKU1185"/>
    <s v="CUS-527"/>
    <x v="17"/>
    <s v="Batangas City"/>
    <s v="CETA-1"/>
    <x v="1"/>
    <x v="1"/>
    <x v="1"/>
    <n v="1004"/>
    <n v="1"/>
    <n v="1004"/>
    <x v="219"/>
    <s v="Delivered"/>
  </r>
  <r>
    <s v="SKU1185"/>
    <s v="CUS-527"/>
    <x v="17"/>
    <s v="Batangas City"/>
    <s v="CETA-2"/>
    <x v="41"/>
    <x v="1"/>
    <x v="1"/>
    <n v="1005"/>
    <n v="2"/>
    <n v="2010"/>
    <x v="219"/>
    <s v="Delivered"/>
  </r>
  <r>
    <s v="SKU1185"/>
    <s v="CUS-527"/>
    <x v="17"/>
    <s v="Batangas City"/>
    <s v="CETA-3"/>
    <x v="48"/>
    <x v="1"/>
    <x v="0"/>
    <n v="758"/>
    <n v="1"/>
    <n v="758"/>
    <x v="219"/>
    <s v="Delivered"/>
  </r>
  <r>
    <s v="SKU1185"/>
    <s v="CUS-527"/>
    <x v="17"/>
    <s v="Batangas City"/>
    <s v="CETA-4"/>
    <x v="42"/>
    <x v="1"/>
    <x v="0"/>
    <n v="972"/>
    <n v="1"/>
    <n v="972"/>
    <x v="219"/>
    <s v="Delivered"/>
  </r>
  <r>
    <s v="SKU1185"/>
    <s v="CUS-527"/>
    <x v="17"/>
    <s v="Batangas City"/>
    <s v="CETA-5"/>
    <x v="43"/>
    <x v="1"/>
    <x v="0"/>
    <n v="1165"/>
    <n v="2"/>
    <n v="2330"/>
    <x v="219"/>
    <s v="Delivered"/>
  </r>
  <r>
    <s v="SKU1185"/>
    <s v="CUS-527"/>
    <x v="17"/>
    <s v="Batangas City"/>
    <s v="NEUT-1"/>
    <x v="8"/>
    <x v="6"/>
    <x v="1"/>
    <n v="489"/>
    <n v="2"/>
    <n v="978"/>
    <x v="219"/>
    <s v="Delivered"/>
  </r>
  <r>
    <s v="SKU1197"/>
    <s v="CUS-888"/>
    <x v="65"/>
    <s v="Las Piñas"/>
    <s v="CETA-1"/>
    <x v="1"/>
    <x v="1"/>
    <x v="1"/>
    <n v="1004"/>
    <n v="1"/>
    <n v="1004"/>
    <x v="219"/>
    <s v="Delivered"/>
  </r>
  <r>
    <s v="SKU1197"/>
    <s v="CUS-888"/>
    <x v="65"/>
    <s v="Las Piñas"/>
    <s v="NEUT-3"/>
    <x v="44"/>
    <x v="6"/>
    <x v="3"/>
    <n v="799"/>
    <n v="1"/>
    <n v="799"/>
    <x v="219"/>
    <s v="Delivered"/>
  </r>
  <r>
    <s v="SKU1197"/>
    <s v="CUS-888"/>
    <x v="65"/>
    <s v="Las Piñas"/>
    <s v="NEUT-4"/>
    <x v="45"/>
    <x v="6"/>
    <x v="2"/>
    <n v="1299"/>
    <n v="2"/>
    <n v="2598"/>
    <x v="219"/>
    <s v="Delivered"/>
  </r>
  <r>
    <s v="SKU1197"/>
    <s v="CUS-888"/>
    <x v="65"/>
    <s v="Las Piñas"/>
    <s v="NEUT-5"/>
    <x v="46"/>
    <x v="6"/>
    <x v="0"/>
    <n v="899"/>
    <n v="1"/>
    <n v="899"/>
    <x v="219"/>
    <s v="Delivered"/>
  </r>
  <r>
    <s v="SKU1197"/>
    <s v="CUS-888"/>
    <x v="65"/>
    <s v="Las Piñas"/>
    <s v="CETA-2"/>
    <x v="41"/>
    <x v="1"/>
    <x v="1"/>
    <n v="1005"/>
    <n v="1"/>
    <n v="1005"/>
    <x v="219"/>
    <s v="Delivered"/>
  </r>
  <r>
    <s v="SKU1202"/>
    <s v="CUS-812"/>
    <x v="228"/>
    <s v="Quezon City"/>
    <s v="CETA-2"/>
    <x v="41"/>
    <x v="1"/>
    <x v="1"/>
    <n v="1005"/>
    <n v="1"/>
    <n v="1005"/>
    <x v="219"/>
    <s v="Delivered"/>
  </r>
  <r>
    <s v="SKU1203"/>
    <s v="CUS-245"/>
    <x v="109"/>
    <s v="Pasig"/>
    <s v="CETA-3"/>
    <x v="48"/>
    <x v="1"/>
    <x v="0"/>
    <n v="758"/>
    <n v="3"/>
    <n v="2274"/>
    <x v="219"/>
    <s v="Delivered"/>
  </r>
  <r>
    <s v="SKU1204"/>
    <s v="CUS-585"/>
    <x v="229"/>
    <s v="Quezon City"/>
    <s v="CETA-4"/>
    <x v="42"/>
    <x v="1"/>
    <x v="0"/>
    <n v="972"/>
    <n v="1"/>
    <n v="972"/>
    <x v="220"/>
    <s v="Delivered"/>
  </r>
  <r>
    <s v="SKU1205"/>
    <s v="CUS-253"/>
    <x v="48"/>
    <s v="Cavite City"/>
    <s v="NATU-3"/>
    <x v="31"/>
    <x v="9"/>
    <x v="2"/>
    <n v="1100"/>
    <n v="1"/>
    <n v="1100"/>
    <x v="220"/>
    <s v="Delivered"/>
  </r>
  <r>
    <s v="SKU1206"/>
    <s v="CUS-936"/>
    <x v="230"/>
    <s v="Quezon City"/>
    <s v="NATU-4"/>
    <x v="32"/>
    <x v="9"/>
    <x v="0"/>
    <n v="245"/>
    <n v="2"/>
    <n v="490"/>
    <x v="220"/>
    <s v="Delivered"/>
  </r>
  <r>
    <s v="SKU1207"/>
    <s v="CUS-622"/>
    <x v="231"/>
    <s v="Quezon City"/>
    <s v="NATU-5"/>
    <x v="33"/>
    <x v="9"/>
    <x v="2"/>
    <n v="828"/>
    <n v="1"/>
    <n v="828"/>
    <x v="220"/>
    <s v="Delivered"/>
  </r>
  <r>
    <s v="SKU1208"/>
    <s v="CUS-956"/>
    <x v="42"/>
    <s v="Caloocan"/>
    <s v="THE -1"/>
    <x v="18"/>
    <x v="4"/>
    <x v="2"/>
    <n v="545"/>
    <n v="1"/>
    <n v="545"/>
    <x v="220"/>
    <s v="Delivered"/>
  </r>
  <r>
    <s v="SKU1209"/>
    <s v="CUS-486"/>
    <x v="38"/>
    <s v="Caloocan"/>
    <s v="OLAY-1"/>
    <x v="0"/>
    <x v="0"/>
    <x v="0"/>
    <n v="588"/>
    <n v="2"/>
    <n v="1176"/>
    <x v="220"/>
    <s v="Delivered"/>
  </r>
  <r>
    <s v="SKU1210"/>
    <s v="CUS-344"/>
    <x v="154"/>
    <s v="Marikina"/>
    <s v="OLAY-2"/>
    <x v="14"/>
    <x v="0"/>
    <x v="0"/>
    <n v="399"/>
    <n v="1"/>
    <n v="399"/>
    <x v="220"/>
    <s v="Delivered"/>
  </r>
  <r>
    <s v="SKU1211"/>
    <s v="CUS-148"/>
    <x v="125"/>
    <s v="Quezon City"/>
    <s v="OLAY-3"/>
    <x v="15"/>
    <x v="0"/>
    <x v="3"/>
    <n v="1150"/>
    <n v="3"/>
    <n v="3450"/>
    <x v="220"/>
    <s v="Delivered"/>
  </r>
  <r>
    <s v="SKU1212"/>
    <s v="CUS-638"/>
    <x v="232"/>
    <s v="Quezon City"/>
    <s v="OLAY-4"/>
    <x v="16"/>
    <x v="0"/>
    <x v="0"/>
    <n v="728"/>
    <n v="1"/>
    <n v="728"/>
    <x v="220"/>
    <s v="Delivered"/>
  </r>
  <r>
    <s v="SKU1213"/>
    <s v="CUS-118"/>
    <x v="233"/>
    <s v="Quezon City"/>
    <s v="OLAY-5"/>
    <x v="17"/>
    <x v="0"/>
    <x v="2"/>
    <n v="1399"/>
    <n v="1"/>
    <n v="1399"/>
    <x v="220"/>
    <s v="Delivered"/>
  </r>
  <r>
    <s v="SKU1214"/>
    <s v="CUS-559"/>
    <x v="234"/>
    <s v="Quezon City"/>
    <s v="OLAY-1"/>
    <x v="0"/>
    <x v="0"/>
    <x v="0"/>
    <n v="588"/>
    <n v="2"/>
    <n v="1176"/>
    <x v="220"/>
    <s v="Delivered"/>
  </r>
  <r>
    <s v="SKU1215"/>
    <s v="CUS-794"/>
    <x v="8"/>
    <s v="Batangas City"/>
    <s v="OLAY-2"/>
    <x v="14"/>
    <x v="0"/>
    <x v="0"/>
    <n v="399"/>
    <n v="1"/>
    <n v="399"/>
    <x v="220"/>
    <s v="Delivered"/>
  </r>
  <r>
    <s v="SKU1216"/>
    <s v="CUS-772"/>
    <x v="235"/>
    <s v="Quezon City"/>
    <s v="OLAY-3"/>
    <x v="15"/>
    <x v="0"/>
    <x v="3"/>
    <n v="1150"/>
    <n v="1"/>
    <n v="1150"/>
    <x v="220"/>
    <s v="Delivered"/>
  </r>
  <r>
    <s v="SKU1217"/>
    <s v="CUS-828"/>
    <x v="69"/>
    <s v="Las Piñas"/>
    <s v="OLAY-4"/>
    <x v="16"/>
    <x v="0"/>
    <x v="0"/>
    <n v="728"/>
    <n v="2"/>
    <n v="1456"/>
    <x v="220"/>
    <s v="Delivered"/>
  </r>
  <r>
    <s v="SKU1218"/>
    <s v="CUS-444"/>
    <x v="236"/>
    <s v="Quezon City"/>
    <s v="CETA-1"/>
    <x v="1"/>
    <x v="1"/>
    <x v="1"/>
    <n v="1004"/>
    <n v="1"/>
    <n v="1004"/>
    <x v="220"/>
    <s v="Delivered"/>
  </r>
  <r>
    <s v="SKU1219"/>
    <s v="CUS-956"/>
    <x v="42"/>
    <s v="Caloocan"/>
    <s v="NATU-1"/>
    <x v="29"/>
    <x v="9"/>
    <x v="3"/>
    <n v="475"/>
    <n v="1"/>
    <n v="475"/>
    <x v="221"/>
    <s v="Delivered"/>
  </r>
  <r>
    <s v="SKU1220"/>
    <s v="CUS-782"/>
    <x v="237"/>
    <s v="Quezon City"/>
    <s v="NATU-2"/>
    <x v="30"/>
    <x v="9"/>
    <x v="4"/>
    <n v="1270"/>
    <n v="1"/>
    <n v="1270"/>
    <x v="221"/>
    <s v="Delivered"/>
  </r>
  <r>
    <s v="SKU1221"/>
    <s v="CUS-463"/>
    <x v="238"/>
    <s v="Quezon City"/>
    <s v="NATU-3"/>
    <x v="31"/>
    <x v="9"/>
    <x v="2"/>
    <n v="1100"/>
    <n v="3"/>
    <n v="3300"/>
    <x v="221"/>
    <s v="Delivered"/>
  </r>
  <r>
    <s v="SKU1222"/>
    <s v="CUS-377"/>
    <x v="239"/>
    <s v="Quezon City"/>
    <s v="NATU-4"/>
    <x v="32"/>
    <x v="9"/>
    <x v="0"/>
    <n v="245"/>
    <n v="1"/>
    <n v="245"/>
    <x v="221"/>
    <s v="Delivered"/>
  </r>
  <r>
    <s v="SKU1223"/>
    <s v="CUS-713"/>
    <x v="240"/>
    <s v="Quezon City"/>
    <s v="NATU-5"/>
    <x v="33"/>
    <x v="9"/>
    <x v="2"/>
    <n v="828"/>
    <n v="1"/>
    <n v="828"/>
    <x v="221"/>
    <s v="Delivered"/>
  </r>
  <r>
    <s v="SKU1224"/>
    <s v="CUS-943"/>
    <x v="241"/>
    <s v="Quezon City"/>
    <s v="OLAY-1"/>
    <x v="0"/>
    <x v="0"/>
    <x v="0"/>
    <n v="588"/>
    <n v="2"/>
    <n v="1176"/>
    <x v="221"/>
    <s v="Delivered"/>
  </r>
  <r>
    <s v="SKU1225"/>
    <s v="CUS-347"/>
    <x v="242"/>
    <s v="Quezon City"/>
    <s v="OLAY-2"/>
    <x v="14"/>
    <x v="0"/>
    <x v="0"/>
    <n v="399"/>
    <n v="1"/>
    <n v="399"/>
    <x v="221"/>
    <s v="Delivered"/>
  </r>
  <r>
    <s v="SKU1225"/>
    <s v="CUS-347"/>
    <x v="242"/>
    <s v="Quezon City"/>
    <s v="OLAY-3"/>
    <x v="15"/>
    <x v="0"/>
    <x v="3"/>
    <n v="1150"/>
    <n v="1"/>
    <n v="1150"/>
    <x v="221"/>
    <s v="Delivered"/>
  </r>
  <r>
    <s v="SKU1225"/>
    <s v="CUS-347"/>
    <x v="242"/>
    <s v="Quezon City"/>
    <s v="OLAY-4"/>
    <x v="16"/>
    <x v="0"/>
    <x v="0"/>
    <n v="728"/>
    <n v="2"/>
    <n v="1456"/>
    <x v="221"/>
    <s v="Delivered"/>
  </r>
  <r>
    <s v="SKU1225"/>
    <s v="CUS-347"/>
    <x v="242"/>
    <s v="Quezon City"/>
    <s v="OLAY-1"/>
    <x v="0"/>
    <x v="0"/>
    <x v="0"/>
    <n v="588"/>
    <n v="2"/>
    <n v="1176"/>
    <x v="221"/>
    <s v="Delivered"/>
  </r>
  <r>
    <s v="SKU1246"/>
    <s v="CUS-434"/>
    <x v="187"/>
    <s v="Taguig_x0009_"/>
    <s v="NATU-1"/>
    <x v="29"/>
    <x v="9"/>
    <x v="3"/>
    <n v="475"/>
    <n v="3"/>
    <n v="1425"/>
    <x v="222"/>
    <s v="Delivered"/>
  </r>
  <r>
    <s v="SKU1246"/>
    <s v="CUS-434"/>
    <x v="187"/>
    <s v="Taguig_x0009_"/>
    <s v="NATU-2"/>
    <x v="30"/>
    <x v="9"/>
    <x v="4"/>
    <n v="1270"/>
    <n v="2"/>
    <n v="2540"/>
    <x v="222"/>
    <s v="Delivered"/>
  </r>
  <r>
    <s v="SKU1246"/>
    <s v="CUS-434"/>
    <x v="187"/>
    <s v="Taguig_x0009_"/>
    <s v="NATU-3"/>
    <x v="31"/>
    <x v="9"/>
    <x v="2"/>
    <n v="1100"/>
    <n v="2"/>
    <n v="2200"/>
    <x v="222"/>
    <s v="Delivered"/>
  </r>
  <r>
    <s v="SKU1246"/>
    <s v="CUS-434"/>
    <x v="187"/>
    <s v="Taguig_x0009_"/>
    <s v="NATU-4"/>
    <x v="32"/>
    <x v="9"/>
    <x v="0"/>
    <n v="245"/>
    <n v="1"/>
    <n v="245"/>
    <x v="222"/>
    <s v="Delivered"/>
  </r>
  <r>
    <s v="SKU1250"/>
    <s v="CUS-252"/>
    <x v="111"/>
    <s v="Pasay"/>
    <s v="NATU-5"/>
    <x v="33"/>
    <x v="9"/>
    <x v="2"/>
    <n v="828"/>
    <n v="2"/>
    <n v="1656"/>
    <x v="222"/>
    <s v="Delivered"/>
  </r>
  <r>
    <s v="SKU1251"/>
    <s v="CUS-443"/>
    <x v="188"/>
    <s v="Pasay"/>
    <s v="COSR-1"/>
    <x v="7"/>
    <x v="5"/>
    <x v="1"/>
    <n v="299"/>
    <n v="1"/>
    <n v="299"/>
    <x v="223"/>
    <s v="Delivered"/>
  </r>
  <r>
    <s v="SKU1252"/>
    <s v="CUS-228"/>
    <x v="189"/>
    <s v="Taguig_x0009_"/>
    <s v="COSR-2"/>
    <x v="22"/>
    <x v="5"/>
    <x v="4"/>
    <n v="990"/>
    <n v="3"/>
    <n v="2970"/>
    <x v="223"/>
    <s v="Delivered"/>
  </r>
  <r>
    <s v="SKU1253"/>
    <s v="CUS-488"/>
    <x v="177"/>
    <s v="Pasig"/>
    <s v="COSR-3"/>
    <x v="23"/>
    <x v="5"/>
    <x v="4"/>
    <n v="520"/>
    <n v="2"/>
    <n v="1040"/>
    <x v="223"/>
    <s v="Delivered"/>
  </r>
  <r>
    <s v="SKU1254"/>
    <s v="CUS-448"/>
    <x v="190"/>
    <s v="Taguig_x0009_"/>
    <s v="COSR-4"/>
    <x v="24"/>
    <x v="5"/>
    <x v="2"/>
    <n v="1020"/>
    <n v="2"/>
    <n v="2040"/>
    <x v="223"/>
    <s v="Delivered"/>
  </r>
  <r>
    <s v="SKU1255"/>
    <s v="CUS-461"/>
    <x v="191"/>
    <s v="Pasay"/>
    <s v="COSR-1"/>
    <x v="7"/>
    <x v="5"/>
    <x v="1"/>
    <n v="299"/>
    <n v="2"/>
    <n v="598"/>
    <x v="223"/>
    <s v="Delivered"/>
  </r>
  <r>
    <s v="SKU1256"/>
    <s v="CUS-545"/>
    <x v="144"/>
    <s v="Marikina"/>
    <s v="COSR-2"/>
    <x v="22"/>
    <x v="5"/>
    <x v="4"/>
    <n v="990"/>
    <n v="1"/>
    <n v="990"/>
    <x v="223"/>
    <s v="Delivered"/>
  </r>
  <r>
    <s v="SKU1257"/>
    <s v="CUS-865"/>
    <x v="5"/>
    <s v="Batangas City"/>
    <s v="COSR-3"/>
    <x v="23"/>
    <x v="5"/>
    <x v="4"/>
    <n v="520"/>
    <n v="2"/>
    <n v="1040"/>
    <x v="224"/>
    <s v="Delivered"/>
  </r>
  <r>
    <s v="SKU1258"/>
    <s v="CUS-193"/>
    <x v="192"/>
    <s v="Taguig_x0009_"/>
    <s v="COSR-4"/>
    <x v="24"/>
    <x v="5"/>
    <x v="2"/>
    <n v="1020"/>
    <n v="1"/>
    <n v="1020"/>
    <x v="225"/>
    <s v="Delivered"/>
  </r>
  <r>
    <s v="SKU1259"/>
    <s v="CUS-225"/>
    <x v="193"/>
    <s v="Taguig_x0009_"/>
    <s v="COSR-1"/>
    <x v="7"/>
    <x v="5"/>
    <x v="1"/>
    <n v="299"/>
    <n v="3"/>
    <n v="897"/>
    <x v="225"/>
    <s v="Delivered"/>
  </r>
  <r>
    <s v="SKU1260"/>
    <s v="CUS-636"/>
    <x v="194"/>
    <s v="Taguig_x0009_"/>
    <s v="COSR-2"/>
    <x v="22"/>
    <x v="5"/>
    <x v="4"/>
    <n v="990"/>
    <n v="2"/>
    <n v="1980"/>
    <x v="226"/>
    <s v="Delivered"/>
  </r>
  <r>
    <s v="SKU1260"/>
    <s v="CUS-636"/>
    <x v="194"/>
    <s v="Taguig_x0009_"/>
    <s v="COSR-3"/>
    <x v="23"/>
    <x v="5"/>
    <x v="4"/>
    <n v="520"/>
    <n v="3"/>
    <n v="1560"/>
    <x v="226"/>
    <s v="Delivered"/>
  </r>
  <r>
    <s v="SKU1260"/>
    <s v="CUS-636"/>
    <x v="194"/>
    <s v="Taguig_x0009_"/>
    <s v="COSR-4"/>
    <x v="24"/>
    <x v="5"/>
    <x v="2"/>
    <n v="1020"/>
    <n v="2"/>
    <n v="2040"/>
    <x v="226"/>
    <s v="Delivered"/>
  </r>
  <r>
    <s v="SKU1260"/>
    <s v="CUS-636"/>
    <x v="194"/>
    <s v="Taguig_x0009_"/>
    <s v="BELO-3"/>
    <x v="35"/>
    <x v="7"/>
    <x v="4"/>
    <n v="89"/>
    <n v="2"/>
    <n v="178"/>
    <x v="226"/>
    <s v="Delivered"/>
  </r>
  <r>
    <s v="SKU1260"/>
    <s v="CUS-636"/>
    <x v="194"/>
    <s v="Taguig_x0009_"/>
    <s v="BELO-4"/>
    <x v="11"/>
    <x v="7"/>
    <x v="1"/>
    <n v="165"/>
    <n v="1"/>
    <n v="165"/>
    <x v="226"/>
    <s v="Delivered"/>
  </r>
  <r>
    <s v="SKU1265"/>
    <s v="CUS-523"/>
    <x v="136"/>
    <s v="Manila"/>
    <s v="CERA-5"/>
    <x v="40"/>
    <x v="3"/>
    <x v="3"/>
    <n v="999"/>
    <n v="2"/>
    <n v="1998"/>
    <x v="227"/>
    <s v="Delivered"/>
  </r>
  <r>
    <s v="SKU1265"/>
    <s v="CUS-523"/>
    <x v="136"/>
    <s v="Manila"/>
    <s v="CETA-1"/>
    <x v="1"/>
    <x v="1"/>
    <x v="1"/>
    <n v="1004"/>
    <n v="1"/>
    <n v="1004"/>
    <x v="227"/>
    <s v="Delivered"/>
  </r>
  <r>
    <s v="SKU1265"/>
    <s v="CUS-523"/>
    <x v="136"/>
    <s v="Manila"/>
    <s v="NEUT-1"/>
    <x v="8"/>
    <x v="6"/>
    <x v="1"/>
    <n v="489"/>
    <n v="3"/>
    <n v="1467"/>
    <x v="227"/>
    <s v="Delivered"/>
  </r>
  <r>
    <s v="SKU1265"/>
    <s v="CUS-523"/>
    <x v="136"/>
    <s v="Manila"/>
    <s v="NEUT-2"/>
    <x v="9"/>
    <x v="6"/>
    <x v="1"/>
    <n v="799"/>
    <n v="2"/>
    <n v="1598"/>
    <x v="227"/>
    <s v="Delivered"/>
  </r>
  <r>
    <s v="SKU1265"/>
    <s v="CUS-523"/>
    <x v="136"/>
    <s v="Manila"/>
    <s v="CETA-4"/>
    <x v="42"/>
    <x v="1"/>
    <x v="0"/>
    <n v="972"/>
    <n v="1"/>
    <n v="972"/>
    <x v="227"/>
    <s v="Delivered"/>
  </r>
  <r>
    <s v="SKU1270"/>
    <s v="CUS-677"/>
    <x v="141"/>
    <s v="Manila"/>
    <s v="CETA-5"/>
    <x v="43"/>
    <x v="1"/>
    <x v="0"/>
    <n v="1165"/>
    <n v="2"/>
    <n v="2330"/>
    <x v="228"/>
    <s v="Delivered"/>
  </r>
  <r>
    <s v="SKU1270"/>
    <s v="CUS-677"/>
    <x v="141"/>
    <s v="Manila"/>
    <s v="CERA-1"/>
    <x v="3"/>
    <x v="3"/>
    <x v="1"/>
    <n v="1250"/>
    <n v="1"/>
    <n v="1250"/>
    <x v="228"/>
    <s v="Delivered"/>
  </r>
  <r>
    <s v="SKU1270"/>
    <s v="CUS-677"/>
    <x v="141"/>
    <s v="Manila"/>
    <s v="CERA-2"/>
    <x v="5"/>
    <x v="3"/>
    <x v="1"/>
    <n v="935"/>
    <n v="3"/>
    <n v="2805"/>
    <x v="228"/>
    <s v="Delivered"/>
  </r>
  <r>
    <s v="SKU1270"/>
    <s v="CUS-677"/>
    <x v="141"/>
    <s v="Manila"/>
    <s v="CETA-1"/>
    <x v="1"/>
    <x v="1"/>
    <x v="1"/>
    <n v="1004"/>
    <n v="2"/>
    <n v="2008"/>
    <x v="228"/>
    <s v="Delivered"/>
  </r>
  <r>
    <s v="SKU1274"/>
    <s v="CUS-197"/>
    <x v="142"/>
    <s v="Manila"/>
    <s v="CERA-4"/>
    <x v="6"/>
    <x v="3"/>
    <x v="3"/>
    <n v="1190"/>
    <n v="3"/>
    <n v="3570"/>
    <x v="229"/>
    <s v="Delivered"/>
  </r>
  <r>
    <s v="SKU1274"/>
    <s v="CUS-197"/>
    <x v="142"/>
    <s v="Manila"/>
    <s v="CERA-5"/>
    <x v="40"/>
    <x v="3"/>
    <x v="3"/>
    <n v="999"/>
    <n v="2"/>
    <n v="1998"/>
    <x v="229"/>
    <s v="Delivered"/>
  </r>
  <r>
    <s v="SKU1276"/>
    <s v="CUS-124"/>
    <x v="128"/>
    <s v="Makati"/>
    <s v="CETA-1"/>
    <x v="1"/>
    <x v="1"/>
    <x v="1"/>
    <n v="1004"/>
    <n v="2"/>
    <n v="2008"/>
    <x v="230"/>
    <s v="Delivered"/>
  </r>
  <r>
    <s v="SKU1277"/>
    <s v="CUS-176"/>
    <x v="129"/>
    <s v="Makati"/>
    <s v="NEUT-1"/>
    <x v="8"/>
    <x v="6"/>
    <x v="1"/>
    <n v="489"/>
    <n v="1"/>
    <n v="489"/>
    <x v="230"/>
    <s v="Delivered"/>
  </r>
  <r>
    <s v="SKU1278"/>
    <s v="CUS-322"/>
    <x v="130"/>
    <s v="Makati"/>
    <s v="NEUT-2"/>
    <x v="9"/>
    <x v="6"/>
    <x v="1"/>
    <n v="799"/>
    <n v="2"/>
    <n v="1598"/>
    <x v="230"/>
    <s v="Delivered"/>
  </r>
  <r>
    <s v="SKU1279"/>
    <s v="CUS-137"/>
    <x v="131"/>
    <s v="Makati"/>
    <s v="CETA-4"/>
    <x v="42"/>
    <x v="1"/>
    <x v="0"/>
    <n v="972"/>
    <n v="1"/>
    <n v="972"/>
    <x v="230"/>
    <s v="Delivered"/>
  </r>
  <r>
    <s v="SKU1280"/>
    <s v="CUS-942"/>
    <x v="132"/>
    <s v="Makati"/>
    <s v="CETA-5"/>
    <x v="43"/>
    <x v="1"/>
    <x v="0"/>
    <n v="1165"/>
    <n v="3"/>
    <n v="3495"/>
    <x v="231"/>
    <s v="Delivered"/>
  </r>
  <r>
    <s v="SKU1281"/>
    <s v="CUS-754"/>
    <x v="79"/>
    <s v="Makati"/>
    <s v="NEUT-1"/>
    <x v="8"/>
    <x v="6"/>
    <x v="1"/>
    <n v="489"/>
    <n v="2"/>
    <n v="978"/>
    <x v="231"/>
    <s v="Delivered"/>
  </r>
  <r>
    <s v="SKU1282"/>
    <s v="CUS-869"/>
    <x v="133"/>
    <s v="Manila"/>
    <s v="CETA-1"/>
    <x v="1"/>
    <x v="1"/>
    <x v="1"/>
    <n v="1004"/>
    <n v="2"/>
    <n v="2008"/>
    <x v="231"/>
    <s v="Delivered"/>
  </r>
  <r>
    <s v="SKU1283"/>
    <s v="CUS-328"/>
    <x v="134"/>
    <s v="Manila"/>
    <s v="CERA-2"/>
    <x v="5"/>
    <x v="3"/>
    <x v="1"/>
    <n v="935"/>
    <n v="3"/>
    <n v="2805"/>
    <x v="231"/>
    <s v="Delivered"/>
  </r>
  <r>
    <s v="SKU1284"/>
    <s v="CUS-826"/>
    <x v="135"/>
    <s v="Manila"/>
    <s v="CETA-1"/>
    <x v="1"/>
    <x v="1"/>
    <x v="1"/>
    <n v="1004"/>
    <n v="2"/>
    <n v="2008"/>
    <x v="232"/>
    <s v="Delivered"/>
  </r>
  <r>
    <s v="SKU1284"/>
    <s v="CUS-826"/>
    <x v="135"/>
    <s v="Manila"/>
    <s v="INNI-1"/>
    <x v="2"/>
    <x v="2"/>
    <x v="1"/>
    <n v="329"/>
    <n v="2"/>
    <n v="658"/>
    <x v="232"/>
    <s v="Delivered"/>
  </r>
  <r>
    <s v="SKU1286"/>
    <s v="CUS-725"/>
    <x v="102"/>
    <s v="Manila"/>
    <s v="CETA-2"/>
    <x v="41"/>
    <x v="1"/>
    <x v="1"/>
    <n v="1005"/>
    <n v="1"/>
    <n v="1005"/>
    <x v="232"/>
    <s v="Delivered"/>
  </r>
  <r>
    <s v="SKU1287"/>
    <s v="CUS-552"/>
    <x v="137"/>
    <s v="Manila"/>
    <s v="CETA-3"/>
    <x v="48"/>
    <x v="1"/>
    <x v="0"/>
    <n v="758"/>
    <n v="2"/>
    <n v="1516"/>
    <x v="232"/>
    <s v="Delivered"/>
  </r>
  <r>
    <s v="SKU1288"/>
    <s v="CUS-739"/>
    <x v="138"/>
    <s v="Manila"/>
    <s v="CETA-4"/>
    <x v="42"/>
    <x v="1"/>
    <x v="0"/>
    <n v="972"/>
    <n v="1"/>
    <n v="972"/>
    <x v="233"/>
    <s v="Delivered"/>
  </r>
  <r>
    <s v="SKU1289"/>
    <s v="CUS-639"/>
    <x v="139"/>
    <s v="Manila"/>
    <s v="CETA-5"/>
    <x v="43"/>
    <x v="1"/>
    <x v="0"/>
    <n v="1165"/>
    <n v="3"/>
    <n v="3495"/>
    <x v="233"/>
    <s v="Delivered"/>
  </r>
  <r>
    <s v="SKU1290"/>
    <s v="CUS-533"/>
    <x v="140"/>
    <s v="Manila"/>
    <s v="CETA-4"/>
    <x v="42"/>
    <x v="1"/>
    <x v="0"/>
    <n v="972"/>
    <n v="2"/>
    <n v="1944"/>
    <x v="233"/>
    <s v="Deliver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CE75A4-DCFC-4CDC-B8A2-C1C6B716CF58}"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4:C60" firstHeaderRow="1" firstDataRow="1" firstDataCol="1"/>
  <pivotFields count="15">
    <pivotField showAll="0"/>
    <pivotField showAll="0"/>
    <pivotField showAll="0"/>
    <pivotField showAll="0"/>
    <pivotField showAll="0"/>
    <pivotField axis="axisRow" showAll="0" measureFilter="1" sortType="ascending">
      <items count="51">
        <item x="10"/>
        <item x="35"/>
        <item x="34"/>
        <item x="36"/>
        <item x="11"/>
        <item x="12"/>
        <item x="38"/>
        <item x="13"/>
        <item x="39"/>
        <item x="37"/>
        <item x="40"/>
        <item x="3"/>
        <item x="5"/>
        <item x="47"/>
        <item x="6"/>
        <item x="41"/>
        <item x="43"/>
        <item x="42"/>
        <item x="1"/>
        <item x="48"/>
        <item x="23"/>
        <item x="22"/>
        <item x="25"/>
        <item x="24"/>
        <item x="7"/>
        <item x="26"/>
        <item x="27"/>
        <item x="49"/>
        <item x="28"/>
        <item x="2"/>
        <item x="32"/>
        <item x="30"/>
        <item x="29"/>
        <item x="31"/>
        <item x="33"/>
        <item x="9"/>
        <item x="46"/>
        <item x="8"/>
        <item x="45"/>
        <item x="44"/>
        <item x="15"/>
        <item x="0"/>
        <item x="14"/>
        <item x="17"/>
        <item x="16"/>
        <item x="20"/>
        <item x="4"/>
        <item x="21"/>
        <item x="19"/>
        <item x="18"/>
        <item t="default"/>
      </items>
      <autoSortScope>
        <pivotArea dataOnly="0" outline="0" fieldPosition="0">
          <references count="1">
            <reference field="4294967294" count="1" selected="0">
              <x v="0"/>
            </reference>
          </references>
        </pivotArea>
      </autoSortScope>
    </pivotField>
    <pivotField showAll="0">
      <items count="11">
        <item x="7"/>
        <item x="8"/>
        <item x="3"/>
        <item x="1"/>
        <item x="5"/>
        <item x="2"/>
        <item x="9"/>
        <item x="6"/>
        <item x="0"/>
        <item x="4"/>
        <item t="default"/>
      </items>
    </pivotField>
    <pivotField showAll="0"/>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6">
    <i>
      <x v="17"/>
    </i>
    <i>
      <x v="16"/>
    </i>
    <i>
      <x v="26"/>
    </i>
    <i>
      <x v="35"/>
    </i>
    <i>
      <x v="18"/>
    </i>
    <i t="grand">
      <x/>
    </i>
  </rowItems>
  <colItems count="1">
    <i/>
  </colItems>
  <dataFields count="1">
    <dataField name="Sum of Total Sales" fld="10" baseField="0" baseItem="0" numFmtId="41"/>
  </dataFields>
  <formats count="2">
    <format dxfId="0">
      <pivotArea collapsedLevelsAreSubtotals="1" fieldPosition="0">
        <references count="1">
          <reference field="5" count="1">
            <x v="35"/>
          </reference>
        </references>
      </pivotArea>
    </format>
    <format dxfId="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83769-1086-44F0-B7A6-6644EF583384}"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2:C43" firstHeaderRow="1" firstDataRow="1" firstDataCol="1"/>
  <pivotFields count="15">
    <pivotField showAll="0"/>
    <pivotField showAll="0"/>
    <pivotField showAll="0"/>
    <pivotField showAll="0"/>
    <pivotField showAll="0"/>
    <pivotField showAll="0"/>
    <pivotField axis="axisRow" showAll="0" sortType="descending">
      <items count="11">
        <item x="7"/>
        <item x="8"/>
        <item x="3"/>
        <item x="1"/>
        <item x="5"/>
        <item x="2"/>
        <item x="9"/>
        <item x="6"/>
        <item x="0"/>
        <item x="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1">
    <i>
      <x v="3"/>
    </i>
    <i>
      <x v="2"/>
    </i>
    <i>
      <x v="7"/>
    </i>
    <i>
      <x v="4"/>
    </i>
    <i>
      <x v="6"/>
    </i>
    <i>
      <x v="5"/>
    </i>
    <i>
      <x v="8"/>
    </i>
    <i>
      <x v="9"/>
    </i>
    <i>
      <x v="1"/>
    </i>
    <i>
      <x/>
    </i>
    <i t="grand">
      <x/>
    </i>
  </rowItems>
  <colItems count="1">
    <i/>
  </colItems>
  <dataFields count="1">
    <dataField name="Sum of Total Sales" fld="10" baseField="0" baseItem="0" numFmtId="41"/>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01A69C-F5CA-48BE-9330-A0CC3EDA065B}"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11:C24" firstHeaderRow="1" firstDataRow="1" firstDataCol="1"/>
  <pivotFields count="15">
    <pivotField showAll="0"/>
    <pivotField showAll="0"/>
    <pivotField showAll="0"/>
    <pivotField showAll="0"/>
    <pivotField showAll="0"/>
    <pivotField showAll="0"/>
    <pivotField showAll="0">
      <items count="11">
        <item x="7"/>
        <item x="8"/>
        <item x="3"/>
        <item x="1"/>
        <item x="5"/>
        <item x="2"/>
        <item x="9"/>
        <item x="6"/>
        <item x="0"/>
        <item x="4"/>
        <item t="default"/>
      </items>
    </pivotField>
    <pivotField showAll="0"/>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Total Sales" fld="10" baseField="0" baseItem="0"/>
  </dataFields>
  <formats count="2">
    <format dxfId="46">
      <pivotArea grandRow="1" outline="0" collapsedLevelsAreSubtotals="1" fieldPosition="0"/>
    </format>
    <format dxfId="3">
      <pivotArea collapsedLevelsAreSubtotals="1" fieldPosition="0">
        <references count="1">
          <reference field="14" count="12">
            <x v="1"/>
            <x v="2"/>
            <x v="3"/>
            <x v="4"/>
            <x v="5"/>
            <x v="6"/>
            <x v="7"/>
            <x v="8"/>
            <x v="9"/>
            <x v="10"/>
            <x v="11"/>
            <x v="12"/>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905647-A924-408C-BD32-B3ADF871B3A5}"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94:C105" firstHeaderRow="1" firstDataRow="1" firstDataCol="1"/>
  <pivotFields count="15">
    <pivotField showAll="0"/>
    <pivotField showAll="0"/>
    <pivotField axis="axisRow" showAll="0" measureFilter="1" sortType="descending">
      <items count="287">
        <item x="169"/>
        <item x="256"/>
        <item x="149"/>
        <item x="47"/>
        <item x="276"/>
        <item x="116"/>
        <item x="246"/>
        <item x="56"/>
        <item x="199"/>
        <item x="280"/>
        <item x="114"/>
        <item x="203"/>
        <item x="59"/>
        <item x="249"/>
        <item x="101"/>
        <item x="85"/>
        <item x="124"/>
        <item x="181"/>
        <item x="163"/>
        <item x="223"/>
        <item x="270"/>
        <item x="191"/>
        <item x="34"/>
        <item x="127"/>
        <item x="187"/>
        <item x="183"/>
        <item x="237"/>
        <item x="132"/>
        <item x="74"/>
        <item x="266"/>
        <item x="241"/>
        <item x="38"/>
        <item x="133"/>
        <item x="58"/>
        <item x="20"/>
        <item x="72"/>
        <item x="242"/>
        <item x="205"/>
        <item x="44"/>
        <item x="63"/>
        <item x="55"/>
        <item x="64"/>
        <item x="244"/>
        <item x="120"/>
        <item x="260"/>
        <item x="221"/>
        <item x="206"/>
        <item x="73"/>
        <item x="71"/>
        <item x="212"/>
        <item x="235"/>
        <item x="215"/>
        <item x="233"/>
        <item x="106"/>
        <item x="21"/>
        <item x="26"/>
        <item x="240"/>
        <item x="250"/>
        <item x="113"/>
        <item x="225"/>
        <item x="126"/>
        <item x="78"/>
        <item x="281"/>
        <item x="262"/>
        <item x="220"/>
        <item x="219"/>
        <item x="18"/>
        <item x="32"/>
        <item x="194"/>
        <item x="80"/>
        <item x="6"/>
        <item x="62"/>
        <item x="69"/>
        <item x="271"/>
        <item x="4"/>
        <item x="152"/>
        <item x="51"/>
        <item x="25"/>
        <item x="108"/>
        <item x="28"/>
        <item x="9"/>
        <item x="214"/>
        <item x="77"/>
        <item x="193"/>
        <item x="67"/>
        <item x="134"/>
        <item x="213"/>
        <item x="0"/>
        <item x="22"/>
        <item x="283"/>
        <item x="179"/>
        <item x="158"/>
        <item x="208"/>
        <item x="261"/>
        <item x="228"/>
        <item x="52"/>
        <item x="144"/>
        <item x="243"/>
        <item x="86"/>
        <item x="17"/>
        <item x="48"/>
        <item x="278"/>
        <item x="122"/>
        <item x="175"/>
        <item x="154"/>
        <item x="46"/>
        <item x="146"/>
        <item x="103"/>
        <item x="16"/>
        <item x="61"/>
        <item x="153"/>
        <item x="2"/>
        <item x="238"/>
        <item x="57"/>
        <item x="162"/>
        <item x="98"/>
        <item x="33"/>
        <item x="121"/>
        <item x="42"/>
        <item x="31"/>
        <item x="104"/>
        <item x="218"/>
        <item x="27"/>
        <item x="117"/>
        <item x="167"/>
        <item x="277"/>
        <item x="196"/>
        <item x="39"/>
        <item x="174"/>
        <item x="156"/>
        <item x="37"/>
        <item x="7"/>
        <item x="66"/>
        <item x="30"/>
        <item x="45"/>
        <item x="192"/>
        <item x="184"/>
        <item x="23"/>
        <item x="239"/>
        <item x="82"/>
        <item x="115"/>
        <item x="157"/>
        <item x="274"/>
        <item x="131"/>
        <item x="282"/>
        <item x="248"/>
        <item x="105"/>
        <item x="53"/>
        <item x="265"/>
        <item x="252"/>
        <item x="182"/>
        <item x="232"/>
        <item x="164"/>
        <item x="180"/>
        <item x="81"/>
        <item x="138"/>
        <item x="125"/>
        <item x="275"/>
        <item x="142"/>
        <item x="172"/>
        <item x="119"/>
        <item x="102"/>
        <item x="197"/>
        <item x="43"/>
        <item x="279"/>
        <item x="170"/>
        <item x="135"/>
        <item x="245"/>
        <item x="79"/>
        <item x="49"/>
        <item x="84"/>
        <item x="128"/>
        <item x="264"/>
        <item x="253"/>
        <item x="198"/>
        <item x="247"/>
        <item x="24"/>
        <item x="123"/>
        <item x="83"/>
        <item x="230"/>
        <item x="189"/>
        <item x="112"/>
        <item x="204"/>
        <item x="171"/>
        <item x="143"/>
        <item x="70"/>
        <item x="165"/>
        <item x="222"/>
        <item x="159"/>
        <item x="257"/>
        <item x="151"/>
        <item x="201"/>
        <item x="195"/>
        <item x="19"/>
        <item x="140"/>
        <item x="29"/>
        <item x="14"/>
        <item x="148"/>
        <item x="285"/>
        <item x="255"/>
        <item x="273"/>
        <item x="168"/>
        <item x="177"/>
        <item x="88"/>
        <item x="40"/>
        <item x="258"/>
        <item x="284"/>
        <item x="178"/>
        <item x="147"/>
        <item x="89"/>
        <item x="1"/>
        <item x="11"/>
        <item x="234"/>
        <item x="136"/>
        <item x="202"/>
        <item x="207"/>
        <item x="173"/>
        <item x="54"/>
        <item x="97"/>
        <item x="139"/>
        <item x="41"/>
        <item x="13"/>
        <item x="217"/>
        <item x="211"/>
        <item x="15"/>
        <item x="75"/>
        <item x="190"/>
        <item x="92"/>
        <item x="160"/>
        <item x="99"/>
        <item x="94"/>
        <item x="96"/>
        <item x="210"/>
        <item x="95"/>
        <item x="118"/>
        <item x="12"/>
        <item x="150"/>
        <item x="272"/>
        <item x="10"/>
        <item x="35"/>
        <item x="8"/>
        <item x="87"/>
        <item x="224"/>
        <item x="268"/>
        <item x="161"/>
        <item x="267"/>
        <item x="50"/>
        <item x="227"/>
        <item x="93"/>
        <item x="111"/>
        <item x="185"/>
        <item x="186"/>
        <item x="176"/>
        <item x="91"/>
        <item x="231"/>
        <item x="65"/>
        <item x="130"/>
        <item x="200"/>
        <item x="36"/>
        <item x="3"/>
        <item x="226"/>
        <item x="188"/>
        <item x="166"/>
        <item x="5"/>
        <item x="90"/>
        <item x="76"/>
        <item x="100"/>
        <item x="209"/>
        <item x="145"/>
        <item x="109"/>
        <item x="129"/>
        <item x="269"/>
        <item x="263"/>
        <item x="137"/>
        <item x="216"/>
        <item x="251"/>
        <item x="68"/>
        <item x="107"/>
        <item x="259"/>
        <item x="60"/>
        <item x="254"/>
        <item x="229"/>
        <item x="155"/>
        <item x="236"/>
        <item x="141"/>
        <item x="1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1">
        <item x="7"/>
        <item x="8"/>
        <item x="3"/>
        <item x="1"/>
        <item x="5"/>
        <item x="2"/>
        <item x="9"/>
        <item x="6"/>
        <item x="0"/>
        <item x="4"/>
        <item t="default"/>
      </items>
    </pivotField>
    <pivotField showAll="0"/>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11">
    <i>
      <x v="87"/>
    </i>
    <i>
      <x v="198"/>
    </i>
    <i>
      <x v="101"/>
    </i>
    <i>
      <x v="111"/>
    </i>
    <i>
      <x v="89"/>
    </i>
    <i>
      <x v="24"/>
    </i>
    <i>
      <x v="140"/>
    </i>
    <i>
      <x v="23"/>
    </i>
    <i>
      <x v="99"/>
    </i>
    <i>
      <x v="74"/>
    </i>
    <i t="grand">
      <x/>
    </i>
  </rowItems>
  <colItems count="1">
    <i/>
  </colItems>
  <dataFields count="1">
    <dataField name="Sum of Total Sales" fld="10" baseField="0" baseItem="0" numFmtId="4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70994B-671A-4AD6-9CC4-CB3128773D62}"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75:C81" firstHeaderRow="1" firstDataRow="1" firstDataCol="1"/>
  <pivotFields count="15">
    <pivotField showAll="0"/>
    <pivotField showAll="0"/>
    <pivotField showAll="0"/>
    <pivotField showAll="0"/>
    <pivotField showAll="0"/>
    <pivotField showAll="0"/>
    <pivotField showAll="0">
      <items count="11">
        <item x="7"/>
        <item x="8"/>
        <item x="3"/>
        <item x="1"/>
        <item x="5"/>
        <item x="2"/>
        <item x="9"/>
        <item x="6"/>
        <item x="0"/>
        <item x="4"/>
        <item t="default"/>
      </items>
    </pivotField>
    <pivotField axis="axisRow" showAll="0">
      <items count="6">
        <item x="1"/>
        <item x="0"/>
        <item x="2"/>
        <item x="3"/>
        <item x="4"/>
        <item t="default"/>
      </items>
    </pivotField>
    <pivotField numFmtId="164" showAll="0"/>
    <pivotField numFmtId="164" showAll="0"/>
    <pivotField dataField="1" numFmtId="164" showAll="0"/>
    <pivotField numFmtId="14" showAll="0">
      <items count="2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6">
    <i>
      <x/>
    </i>
    <i>
      <x v="1"/>
    </i>
    <i>
      <x v="2"/>
    </i>
    <i>
      <x v="3"/>
    </i>
    <i>
      <x v="4"/>
    </i>
    <i t="grand">
      <x/>
    </i>
  </rowItems>
  <colItems count="1">
    <i/>
  </colItems>
  <dataFields count="1">
    <dataField name="Sum of Total Sales" fld="10" baseField="0" baseItem="0" numFmtId="41"/>
  </dataFields>
  <chartFormats count="12">
    <chartFormat chart="0"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7" count="1" selected="0">
            <x v="0"/>
          </reference>
        </references>
      </pivotArea>
    </chartFormat>
    <chartFormat chart="3" format="15">
      <pivotArea type="data" outline="0" fieldPosition="0">
        <references count="2">
          <reference field="4294967294" count="1" selected="0">
            <x v="0"/>
          </reference>
          <reference field="7" count="1" selected="0">
            <x v="1"/>
          </reference>
        </references>
      </pivotArea>
    </chartFormat>
    <chartFormat chart="3" format="16">
      <pivotArea type="data" outline="0" fieldPosition="0">
        <references count="2">
          <reference field="4294967294" count="1" selected="0">
            <x v="0"/>
          </reference>
          <reference field="7" count="1" selected="0">
            <x v="2"/>
          </reference>
        </references>
      </pivotArea>
    </chartFormat>
    <chartFormat chart="3" format="17">
      <pivotArea type="data" outline="0" fieldPosition="0">
        <references count="2">
          <reference field="4294967294" count="1" selected="0">
            <x v="0"/>
          </reference>
          <reference field="7" count="1" selected="0">
            <x v="3"/>
          </reference>
        </references>
      </pivotArea>
    </chartFormat>
    <chartFormat chart="3" format="18">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CD02B1A-3A1A-442F-839C-52A0718A6251}" sourceName="Brand">
  <pivotTables>
    <pivotTable tabId="5" name="PivotTable1"/>
    <pivotTable tabId="5" name="PivotTable2"/>
    <pivotTable tabId="5" name="PivotTable3"/>
    <pivotTable tabId="5" name="PivotTable4"/>
    <pivotTable tabId="5" name="PivotTable5"/>
  </pivotTables>
  <data>
    <tabular pivotCacheId="324307154">
      <items count="10">
        <i x="7" s="1"/>
        <i x="8" s="1"/>
        <i x="3" s="1"/>
        <i x="1" s="1"/>
        <i x="5" s="1"/>
        <i x="2" s="1"/>
        <i x="9" s="1"/>
        <i x="6"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9AC2B42C-6636-40F2-AED2-7AA48D838E9D}" sourceName="Months (Order Date)">
  <pivotTables>
    <pivotTable tabId="5" name="PivotTable1"/>
    <pivotTable tabId="5" name="PivotTable2"/>
    <pivotTable tabId="5" name="PivotTable3"/>
    <pivotTable tabId="5" name="PivotTable4"/>
    <pivotTable tabId="5" name="PivotTable5"/>
  </pivotTables>
  <data>
    <tabular pivotCacheId="32430715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00A5D6DD-A3F5-466E-96D7-9F1F23F77FD3}" cache="Slicer_Brand" caption="Filter by Brand" columnCount="2" style="SlicerStyleLight6" rowHeight="234950"/>
  <slicer name="Months (Order Date)" xr10:uid="{0B180B35-565D-4C09-9037-73457164A1A0}" cache="Slicer_Months__Order_Date" caption="Filter by Month" columnCount="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03E6882-295C-4439-B693-948FFF8CB56B}" name="Orders_Table" displayName="Orders_Table" ref="B1:N1021" totalsRowShown="0" headerRowDxfId="45" dataDxfId="44">
  <autoFilter ref="B1:N1021" xr:uid="{403E6882-295C-4439-B693-948FFF8CB56B}"/>
  <tableColumns count="13">
    <tableColumn id="2" xr3:uid="{E1032498-5058-403C-AC6A-0BE26E18BF7B}" name="Order ID" dataDxfId="43"/>
    <tableColumn id="3" xr3:uid="{945F8F7D-A9D4-4AAD-9BB5-2F15E2DAA729}" name="Customer ID" dataDxfId="42"/>
    <tableColumn id="1" xr3:uid="{DE8AF005-B69F-4A7C-AC8C-F0139AC25622}" name="Customer Name" dataDxfId="41">
      <calculatedColumnFormula>VLOOKUP(Orders_Table[[#This Row],[Customer ID]],Customer_Table[],2,FALSE)</calculatedColumnFormula>
    </tableColumn>
    <tableColumn id="10" xr3:uid="{A73E6F67-C02A-4772-B9A4-AE6D18AF9920}" name="Shipping Address" dataDxfId="40">
      <calculatedColumnFormula>VLOOKUP(Orders_Table[[#This Row],[Customer ID]],Customer_Table[],5,FALSE)</calculatedColumnFormula>
    </tableColumn>
    <tableColumn id="4" xr3:uid="{58761414-567F-4382-AD75-0EF5A8E512A5}" name="Product ID" dataDxfId="39"/>
    <tableColumn id="8" xr3:uid="{C3476F80-9524-4A56-8804-F3B6D25FF6BE}" name="Product Name" dataDxfId="38">
      <calculatedColumnFormula>VLOOKUP(Orders_Table[[#This Row],[Product ID]],Products_Table[],4,FALSE)</calculatedColumnFormula>
    </tableColumn>
    <tableColumn id="9" xr3:uid="{3F3925AD-8BB4-4AEC-98A0-ABECC9EDC212}" name="Brand" dataDxfId="37">
      <calculatedColumnFormula>VLOOKUP(Orders_Table[[#This Row],[Product ID]],Products_Table[],2,FALSE)</calculatedColumnFormula>
    </tableColumn>
    <tableColumn id="11" xr3:uid="{F7BEB6BB-E7FF-40F1-A7BE-E5478153F8E3}" name="Category" dataDxfId="36">
      <calculatedColumnFormula>VLOOKUP(Orders_Table[[#This Row],[Product ID]],Products_Table[],3,FALSE)</calculatedColumnFormula>
    </tableColumn>
    <tableColumn id="7" xr3:uid="{CC0A7CF8-603D-4211-A43A-1F5A292A78F9}" name="Product Price" dataDxfId="35" dataCellStyle="Comma">
      <calculatedColumnFormula>VLOOKUP(Orders_Table[[#This Row],[Product ID]],Products_Table[],5,FALSE)</calculatedColumnFormula>
    </tableColumn>
    <tableColumn id="14" xr3:uid="{B4DBCE2F-D773-474B-B3E2-C8AA12215233}" name="Quantity" dataDxfId="34" dataCellStyle="Comma"/>
    <tableColumn id="13" xr3:uid="{26850D86-929C-4A08-A60B-18E0DEADD00A}" name="Total Sales" dataDxfId="33" dataCellStyle="Comma">
      <calculatedColumnFormula>Orders_Table[[#This Row],[Product Price]]*Orders_Table[[#This Row],[Quantity]]</calculatedColumnFormula>
    </tableColumn>
    <tableColumn id="5" xr3:uid="{FF044F41-D33B-4FAD-9B89-9F4B4B9250B8}" name="Order Date" dataDxfId="32"/>
    <tableColumn id="15" xr3:uid="{C401ED99-4580-4898-B6C6-777B51131CAA}" name="Delivery Status" dataDxfId="31" dataCellStyle="Comma"/>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44B90-29AB-44B5-8DC8-0EAE75A84334}" name="Products_Table" displayName="Products_Table" ref="A1:E51" totalsRowShown="0" headerRowDxfId="30" tableBorderDxfId="29">
  <autoFilter ref="A1:E51" xr:uid="{92544B90-29AB-44B5-8DC8-0EAE75A84334}"/>
  <tableColumns count="5">
    <tableColumn id="1" xr3:uid="{6A8CC86A-6E76-4632-9D21-FCA3C35EBD7B}" name="Product Code"/>
    <tableColumn id="2" xr3:uid="{7C998081-D1E6-406F-8487-2277B5E01B1D}" name="Brands" dataDxfId="28"/>
    <tableColumn id="3" xr3:uid="{732C41A9-BD7A-4930-9211-898F735055A0}" name="Category" dataDxfId="27"/>
    <tableColumn id="4" xr3:uid="{B994D7B3-0499-44BF-AF48-2FA188932759}" name="Product Name" dataDxfId="26"/>
    <tableColumn id="5" xr3:uid="{62616BDC-B5B7-49FB-B7C3-E739783D9C29}" name="Product Price" dataDxfId="25"/>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98D780-4428-48C0-B625-C83FBE1D1E7C}" name="Customer_Table" displayName="Customer_Table" ref="A1:E488" totalsRowShown="0">
  <autoFilter ref="A1:E488" xr:uid="{D498D780-4428-48C0-B625-C83FBE1D1E7C}"/>
  <tableColumns count="5">
    <tableColumn id="1" xr3:uid="{9C8206B4-D1C3-4163-85CD-9DBA736CEC02}" name="Customer Code"/>
    <tableColumn id="2" xr3:uid="{8E20E1E3-9864-4787-BD9F-81EFDF840730}" name="Name"/>
    <tableColumn id="3" xr3:uid="{F281D619-2B2D-4578-A014-60650FA999C1}" name="Phone" dataDxfId="24"/>
    <tableColumn id="4" xr3:uid="{B157E600-5FC9-4747-82A1-E0282B5AEB87}" name="Email"/>
    <tableColumn id="5" xr3:uid="{1675B3DA-4902-4161-B1D4-1B04F787634D}" name="Shipping Addres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5245D-7EE1-4CA3-91DC-FB84FD9C4CB5}">
  <dimension ref="A1:Z33"/>
  <sheetViews>
    <sheetView tabSelected="1" zoomScale="90" zoomScaleNormal="90" workbookViewId="0"/>
  </sheetViews>
  <sheetFormatPr defaultRowHeight="14.4" x14ac:dyDescent="0.3"/>
  <sheetData>
    <row r="1" spans="1:26" x14ac:dyDescent="0.3">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x14ac:dyDescent="0.3">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x14ac:dyDescent="0.3">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x14ac:dyDescent="0.3">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x14ac:dyDescent="0.3">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3">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x14ac:dyDescent="0.3">
      <c r="A7" s="23"/>
      <c r="B7" s="23"/>
      <c r="C7" s="23"/>
      <c r="D7" s="23"/>
      <c r="E7" s="23"/>
      <c r="F7" s="23"/>
      <c r="G7" s="23"/>
      <c r="H7" s="23"/>
      <c r="I7" s="23"/>
      <c r="J7" s="23"/>
      <c r="K7" s="23"/>
      <c r="L7" s="23"/>
      <c r="M7" s="23"/>
      <c r="N7" s="23"/>
      <c r="O7" s="23"/>
      <c r="P7" s="23"/>
      <c r="Q7" s="23"/>
      <c r="R7" s="23"/>
      <c r="S7" s="23"/>
      <c r="T7" s="23"/>
      <c r="U7" s="23"/>
      <c r="V7" s="23"/>
      <c r="W7" s="23"/>
      <c r="X7" s="23"/>
      <c r="Y7" s="23"/>
      <c r="Z7" s="23"/>
    </row>
    <row r="8" spans="1:26" x14ac:dyDescent="0.3">
      <c r="A8" s="23"/>
      <c r="B8" s="23"/>
      <c r="C8" s="23"/>
      <c r="D8" s="23"/>
      <c r="E8" s="23"/>
      <c r="F8" s="23"/>
      <c r="G8" s="23"/>
      <c r="H8" s="23"/>
      <c r="I8" s="23"/>
      <c r="J8" s="23"/>
      <c r="K8" s="23"/>
      <c r="L8" s="23"/>
      <c r="M8" s="23"/>
      <c r="N8" s="23"/>
      <c r="O8" s="23"/>
      <c r="P8" s="23"/>
      <c r="Q8" s="23"/>
      <c r="R8" s="23"/>
      <c r="S8" s="23"/>
      <c r="T8" s="23"/>
      <c r="U8" s="23"/>
      <c r="V8" s="23"/>
      <c r="W8" s="23"/>
      <c r="X8" s="23"/>
      <c r="Y8" s="23"/>
      <c r="Z8" s="23"/>
    </row>
    <row r="9" spans="1:26" x14ac:dyDescent="0.3">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x14ac:dyDescent="0.3">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x14ac:dyDescent="0.3">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x14ac:dyDescent="0.3">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x14ac:dyDescent="0.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x14ac:dyDescent="0.3">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x14ac:dyDescent="0.3">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x14ac:dyDescent="0.3">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x14ac:dyDescent="0.3">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x14ac:dyDescent="0.3">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x14ac:dyDescent="0.3">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x14ac:dyDescent="0.3">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x14ac:dyDescent="0.3">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x14ac:dyDescent="0.3">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x14ac:dyDescent="0.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x14ac:dyDescent="0.3">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x14ac:dyDescent="0.3">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x14ac:dyDescent="0.3">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x14ac:dyDescent="0.3">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x14ac:dyDescent="0.3">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x14ac:dyDescent="0.3">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x14ac:dyDescent="0.3">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x14ac:dyDescent="0.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6E831-1862-43AA-A369-16E05DDF42CA}">
  <dimension ref="B2:C105"/>
  <sheetViews>
    <sheetView workbookViewId="0">
      <selection activeCell="C4" sqref="C4"/>
    </sheetView>
  </sheetViews>
  <sheetFormatPr defaultRowHeight="14.4" x14ac:dyDescent="0.3"/>
  <cols>
    <col min="1" max="1" width="41.5546875" customWidth="1"/>
    <col min="2" max="2" width="27.21875" customWidth="1"/>
    <col min="3" max="3" width="16.44140625" bestFit="1" customWidth="1"/>
  </cols>
  <sheetData>
    <row r="2" spans="2:3" x14ac:dyDescent="0.3">
      <c r="B2" s="18" t="s">
        <v>2077</v>
      </c>
    </row>
    <row r="3" spans="2:3" x14ac:dyDescent="0.3">
      <c r="B3" t="s">
        <v>2078</v>
      </c>
      <c r="C3" s="24">
        <f>SUM(Orders_Table[Total Sales])</f>
        <v>1054656</v>
      </c>
    </row>
    <row r="4" spans="2:3" x14ac:dyDescent="0.3">
      <c r="B4" t="s">
        <v>2096</v>
      </c>
      <c r="C4" s="25">
        <f>COUNTA(Orders_Table[Order ID])</f>
        <v>1020</v>
      </c>
    </row>
    <row r="5" spans="2:3" x14ac:dyDescent="0.3">
      <c r="B5" t="s">
        <v>2095</v>
      </c>
      <c r="C5" s="22">
        <f>COUNTA(Products_Table[Product Code])</f>
        <v>50</v>
      </c>
    </row>
    <row r="6" spans="2:3" x14ac:dyDescent="0.3">
      <c r="B6" t="s">
        <v>2079</v>
      </c>
      <c r="C6" s="22">
        <f>COUNTA(Customer_Table[Customer Code])</f>
        <v>487</v>
      </c>
    </row>
    <row r="11" spans="2:3" x14ac:dyDescent="0.3">
      <c r="B11" s="19" t="s">
        <v>2081</v>
      </c>
      <c r="C11" t="s">
        <v>2080</v>
      </c>
    </row>
    <row r="12" spans="2:3" x14ac:dyDescent="0.3">
      <c r="B12" s="20" t="s">
        <v>2083</v>
      </c>
      <c r="C12" s="26">
        <v>52497</v>
      </c>
    </row>
    <row r="13" spans="2:3" x14ac:dyDescent="0.3">
      <c r="B13" s="20" t="s">
        <v>2084</v>
      </c>
      <c r="C13" s="26">
        <v>79784</v>
      </c>
    </row>
    <row r="14" spans="2:3" x14ac:dyDescent="0.3">
      <c r="B14" s="20" t="s">
        <v>2085</v>
      </c>
      <c r="C14" s="26">
        <v>68254</v>
      </c>
    </row>
    <row r="15" spans="2:3" x14ac:dyDescent="0.3">
      <c r="B15" s="20" t="s">
        <v>2086</v>
      </c>
      <c r="C15" s="26">
        <v>54789</v>
      </c>
    </row>
    <row r="16" spans="2:3" x14ac:dyDescent="0.3">
      <c r="B16" s="20" t="s">
        <v>2087</v>
      </c>
      <c r="C16" s="26">
        <v>55728</v>
      </c>
    </row>
    <row r="17" spans="2:3" x14ac:dyDescent="0.3">
      <c r="B17" s="20" t="s">
        <v>2088</v>
      </c>
      <c r="C17" s="26">
        <v>50545</v>
      </c>
    </row>
    <row r="18" spans="2:3" x14ac:dyDescent="0.3">
      <c r="B18" s="20" t="s">
        <v>2089</v>
      </c>
      <c r="C18" s="26">
        <v>38546</v>
      </c>
    </row>
    <row r="19" spans="2:3" x14ac:dyDescent="0.3">
      <c r="B19" s="20" t="s">
        <v>2090</v>
      </c>
      <c r="C19" s="26">
        <v>57269</v>
      </c>
    </row>
    <row r="20" spans="2:3" x14ac:dyDescent="0.3">
      <c r="B20" s="20" t="s">
        <v>2091</v>
      </c>
      <c r="C20" s="26">
        <v>81747</v>
      </c>
    </row>
    <row r="21" spans="2:3" x14ac:dyDescent="0.3">
      <c r="B21" s="20" t="s">
        <v>2092</v>
      </c>
      <c r="C21" s="26">
        <v>100278</v>
      </c>
    </row>
    <row r="22" spans="2:3" x14ac:dyDescent="0.3">
      <c r="B22" s="20" t="s">
        <v>2093</v>
      </c>
      <c r="C22" s="26">
        <v>183068</v>
      </c>
    </row>
    <row r="23" spans="2:3" x14ac:dyDescent="0.3">
      <c r="B23" s="20" t="s">
        <v>2094</v>
      </c>
      <c r="C23" s="26">
        <v>232151</v>
      </c>
    </row>
    <row r="24" spans="2:3" x14ac:dyDescent="0.3">
      <c r="B24" s="20" t="s">
        <v>2082</v>
      </c>
      <c r="C24" s="21">
        <v>1054656</v>
      </c>
    </row>
    <row r="32" spans="2:3" x14ac:dyDescent="0.3">
      <c r="B32" s="19" t="s">
        <v>2081</v>
      </c>
      <c r="C32" t="s">
        <v>2080</v>
      </c>
    </row>
    <row r="33" spans="2:3" x14ac:dyDescent="0.3">
      <c r="B33" s="20" t="s">
        <v>20</v>
      </c>
      <c r="C33" s="21">
        <v>210408</v>
      </c>
    </row>
    <row r="34" spans="2:3" x14ac:dyDescent="0.3">
      <c r="B34" s="20" t="s">
        <v>6</v>
      </c>
      <c r="C34" s="21">
        <v>145700</v>
      </c>
    </row>
    <row r="35" spans="2:3" x14ac:dyDescent="0.3">
      <c r="B35" s="20" t="s">
        <v>32</v>
      </c>
      <c r="C35" s="21">
        <v>132563</v>
      </c>
    </row>
    <row r="36" spans="2:3" x14ac:dyDescent="0.3">
      <c r="B36" s="20" t="s">
        <v>66</v>
      </c>
      <c r="C36" s="21">
        <v>120969</v>
      </c>
    </row>
    <row r="37" spans="2:3" x14ac:dyDescent="0.3">
      <c r="B37" s="20" t="s">
        <v>88</v>
      </c>
      <c r="C37" s="21">
        <v>117576</v>
      </c>
    </row>
    <row r="38" spans="2:3" x14ac:dyDescent="0.3">
      <c r="B38" s="20" t="s">
        <v>77</v>
      </c>
      <c r="C38" s="21">
        <v>104041</v>
      </c>
    </row>
    <row r="39" spans="2:3" x14ac:dyDescent="0.3">
      <c r="B39" s="20" t="s">
        <v>43</v>
      </c>
      <c r="C39" s="21">
        <v>97201</v>
      </c>
    </row>
    <row r="40" spans="2:3" x14ac:dyDescent="0.3">
      <c r="B40" s="20" t="s">
        <v>54</v>
      </c>
      <c r="C40" s="21">
        <v>78250</v>
      </c>
    </row>
    <row r="41" spans="2:3" x14ac:dyDescent="0.3">
      <c r="B41" s="20" t="s">
        <v>110</v>
      </c>
      <c r="C41" s="21">
        <v>30209</v>
      </c>
    </row>
    <row r="42" spans="2:3" x14ac:dyDescent="0.3">
      <c r="B42" s="20" t="s">
        <v>99</v>
      </c>
      <c r="C42" s="21">
        <v>17739</v>
      </c>
    </row>
    <row r="43" spans="2:3" x14ac:dyDescent="0.3">
      <c r="B43" s="20" t="s">
        <v>2082</v>
      </c>
      <c r="C43" s="21">
        <v>1054656</v>
      </c>
    </row>
    <row r="54" spans="2:3" x14ac:dyDescent="0.3">
      <c r="B54" s="19" t="s">
        <v>2081</v>
      </c>
      <c r="C54" t="s">
        <v>2080</v>
      </c>
    </row>
    <row r="55" spans="2:3" x14ac:dyDescent="0.3">
      <c r="B55" s="20" t="s">
        <v>28</v>
      </c>
      <c r="C55" s="21">
        <v>37908</v>
      </c>
    </row>
    <row r="56" spans="2:3" x14ac:dyDescent="0.3">
      <c r="B56" s="20" t="s">
        <v>30</v>
      </c>
      <c r="C56" s="21">
        <v>44270</v>
      </c>
    </row>
    <row r="57" spans="2:3" x14ac:dyDescent="0.3">
      <c r="B57" s="20" t="s">
        <v>84</v>
      </c>
      <c r="C57" s="21">
        <v>45630</v>
      </c>
    </row>
    <row r="58" spans="2:3" x14ac:dyDescent="0.3">
      <c r="B58" s="20" t="s">
        <v>35</v>
      </c>
      <c r="C58" s="21">
        <v>46342</v>
      </c>
    </row>
    <row r="59" spans="2:3" x14ac:dyDescent="0.3">
      <c r="B59" s="20" t="s">
        <v>21</v>
      </c>
      <c r="C59" s="21">
        <v>69276</v>
      </c>
    </row>
    <row r="60" spans="2:3" x14ac:dyDescent="0.3">
      <c r="B60" s="20" t="s">
        <v>2082</v>
      </c>
      <c r="C60" s="21">
        <v>243426</v>
      </c>
    </row>
    <row r="75" spans="2:3" x14ac:dyDescent="0.3">
      <c r="B75" s="19" t="s">
        <v>2081</v>
      </c>
      <c r="C75" t="s">
        <v>2080</v>
      </c>
    </row>
    <row r="76" spans="2:3" x14ac:dyDescent="0.3">
      <c r="B76" s="20" t="s">
        <v>7</v>
      </c>
      <c r="C76" s="21">
        <v>309497</v>
      </c>
    </row>
    <row r="77" spans="2:3" x14ac:dyDescent="0.3">
      <c r="B77" s="20" t="s">
        <v>25</v>
      </c>
      <c r="C77" s="21">
        <v>220861</v>
      </c>
    </row>
    <row r="78" spans="2:3" x14ac:dyDescent="0.3">
      <c r="B78" s="20" t="s">
        <v>12</v>
      </c>
      <c r="C78" s="21">
        <v>295710</v>
      </c>
    </row>
    <row r="79" spans="2:3" x14ac:dyDescent="0.3">
      <c r="B79" s="20" t="s">
        <v>15</v>
      </c>
      <c r="C79" s="21">
        <v>115300</v>
      </c>
    </row>
    <row r="80" spans="2:3" x14ac:dyDescent="0.3">
      <c r="B80" s="20" t="s">
        <v>61</v>
      </c>
      <c r="C80" s="21">
        <v>113288</v>
      </c>
    </row>
    <row r="81" spans="2:3" x14ac:dyDescent="0.3">
      <c r="B81" s="20" t="s">
        <v>2082</v>
      </c>
      <c r="C81" s="21">
        <v>1054656</v>
      </c>
    </row>
    <row r="94" spans="2:3" x14ac:dyDescent="0.3">
      <c r="B94" s="19" t="s">
        <v>2081</v>
      </c>
      <c r="C94" t="s">
        <v>2080</v>
      </c>
    </row>
    <row r="95" spans="2:3" x14ac:dyDescent="0.3">
      <c r="B95" s="20" t="s">
        <v>316</v>
      </c>
      <c r="C95" s="21">
        <v>20275</v>
      </c>
    </row>
    <row r="96" spans="2:3" x14ac:dyDescent="0.3">
      <c r="B96" s="20" t="s">
        <v>323</v>
      </c>
      <c r="C96" s="21">
        <v>18088</v>
      </c>
    </row>
    <row r="97" spans="2:3" x14ac:dyDescent="0.3">
      <c r="B97" s="20" t="s">
        <v>304</v>
      </c>
      <c r="C97" s="21">
        <v>17462</v>
      </c>
    </row>
    <row r="98" spans="2:3" x14ac:dyDescent="0.3">
      <c r="B98" s="20" t="s">
        <v>330</v>
      </c>
      <c r="C98" s="21">
        <v>17443</v>
      </c>
    </row>
    <row r="99" spans="2:3" x14ac:dyDescent="0.3">
      <c r="B99" s="20" t="s">
        <v>319</v>
      </c>
      <c r="C99" s="21">
        <v>16901</v>
      </c>
    </row>
    <row r="100" spans="2:3" x14ac:dyDescent="0.3">
      <c r="B100" s="20" t="s">
        <v>360</v>
      </c>
      <c r="C100" s="21">
        <v>16356</v>
      </c>
    </row>
    <row r="101" spans="2:3" x14ac:dyDescent="0.3">
      <c r="B101" s="20" t="s">
        <v>197</v>
      </c>
      <c r="C101" s="21">
        <v>16001</v>
      </c>
    </row>
    <row r="102" spans="2:3" x14ac:dyDescent="0.3">
      <c r="B102" s="20" t="s">
        <v>220</v>
      </c>
      <c r="C102" s="21">
        <v>14685</v>
      </c>
    </row>
    <row r="103" spans="2:3" x14ac:dyDescent="0.3">
      <c r="B103" s="20" t="s">
        <v>420</v>
      </c>
      <c r="C103" s="21">
        <v>14501</v>
      </c>
    </row>
    <row r="104" spans="2:3" x14ac:dyDescent="0.3">
      <c r="B104" s="20" t="s">
        <v>167</v>
      </c>
      <c r="C104" s="21">
        <v>12686</v>
      </c>
    </row>
    <row r="105" spans="2:3" x14ac:dyDescent="0.3">
      <c r="B105" s="20" t="s">
        <v>2082</v>
      </c>
      <c r="C105" s="21">
        <v>164398</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9AC6-0C65-4363-A365-A499D35826F9}">
  <dimension ref="B1:N1021"/>
  <sheetViews>
    <sheetView zoomScaleNormal="100" workbookViewId="0"/>
  </sheetViews>
  <sheetFormatPr defaultRowHeight="14.4" x14ac:dyDescent="0.3"/>
  <cols>
    <col min="1" max="1" width="38.21875" customWidth="1"/>
    <col min="2" max="2" width="10.21875" bestFit="1" customWidth="1"/>
    <col min="3" max="3" width="13.5546875" bestFit="1" customWidth="1"/>
    <col min="4" max="4" width="17.88671875" bestFit="1" customWidth="1"/>
    <col min="5" max="5" width="17.77734375" bestFit="1" customWidth="1"/>
    <col min="7" max="7" width="57.44140625" bestFit="1" customWidth="1"/>
    <col min="8" max="8" width="14.109375" bestFit="1" customWidth="1"/>
    <col min="9" max="9" width="10.77734375" bestFit="1" customWidth="1"/>
    <col min="10" max="10" width="15.88671875" bestFit="1" customWidth="1"/>
    <col min="13" max="13" width="12.33203125" bestFit="1" customWidth="1"/>
    <col min="14" max="14" width="15.77734375" bestFit="1" customWidth="1"/>
  </cols>
  <sheetData>
    <row r="1" spans="2:14" x14ac:dyDescent="0.3">
      <c r="B1" t="s">
        <v>120</v>
      </c>
      <c r="C1" t="s">
        <v>121</v>
      </c>
      <c r="D1" t="s">
        <v>122</v>
      </c>
      <c r="E1" t="s">
        <v>123</v>
      </c>
      <c r="F1" t="s">
        <v>124</v>
      </c>
      <c r="G1" t="s">
        <v>3</v>
      </c>
      <c r="H1" t="s">
        <v>125</v>
      </c>
      <c r="I1" t="s">
        <v>2</v>
      </c>
      <c r="J1" s="16" t="s">
        <v>4</v>
      </c>
      <c r="K1" s="16" t="s">
        <v>126</v>
      </c>
      <c r="L1" s="16" t="s">
        <v>127</v>
      </c>
      <c r="M1" t="s">
        <v>128</v>
      </c>
      <c r="N1" t="s">
        <v>129</v>
      </c>
    </row>
    <row r="2" spans="2:14" x14ac:dyDescent="0.3">
      <c r="B2" t="s">
        <v>1482</v>
      </c>
      <c r="C2" t="s">
        <v>315</v>
      </c>
      <c r="D2" t="str">
        <f>VLOOKUP(Orders_Table[[#This Row],[Customer ID]],Customer_Table[],2,FALSE)</f>
        <v>Farrah Cruz</v>
      </c>
      <c r="E2" t="str">
        <f>VLOOKUP(Orders_Table[[#This Row],[Customer ID]],Customer_Table[],5,FALSE)</f>
        <v>Batangas City</v>
      </c>
      <c r="F2" t="s">
        <v>42</v>
      </c>
      <c r="G2" t="str">
        <f>VLOOKUP(Orders_Table[[#This Row],[Product ID]],Products_Table[],4,FALSE)</f>
        <v>Olay Luminous Whip Face Moisturizer</v>
      </c>
      <c r="H2" t="str">
        <f>VLOOKUP(Orders_Table[[#This Row],[Product ID]],Products_Table[],2,FALSE)</f>
        <v>Olay</v>
      </c>
      <c r="I2" t="str">
        <f>VLOOKUP(Orders_Table[[#This Row],[Product ID]],Products_Table[],3,FALSE)</f>
        <v>Moisturizer</v>
      </c>
      <c r="J2" s="16">
        <f>VLOOKUP(Orders_Table[[#This Row],[Product ID]],Products_Table[],5,FALSE)</f>
        <v>588</v>
      </c>
      <c r="K2" s="16">
        <v>2</v>
      </c>
      <c r="L2" s="16">
        <f>Orders_Table[[#This Row],[Product Price]]*Orders_Table[[#This Row],[Quantity]]</f>
        <v>1176</v>
      </c>
      <c r="M2" s="17">
        <v>44928</v>
      </c>
      <c r="N2" s="16" t="s">
        <v>134</v>
      </c>
    </row>
    <row r="3" spans="2:14" x14ac:dyDescent="0.3">
      <c r="B3" t="s">
        <v>1482</v>
      </c>
      <c r="C3" t="s">
        <v>315</v>
      </c>
      <c r="D3" t="str">
        <f>VLOOKUP(Orders_Table[[#This Row],[Customer ID]],Customer_Table[],2,FALSE)</f>
        <v>Farrah Cruz</v>
      </c>
      <c r="E3" t="str">
        <f>VLOOKUP(Orders_Table[[#This Row],[Customer ID]],Customer_Table[],5,FALSE)</f>
        <v>Batangas City</v>
      </c>
      <c r="F3" t="s">
        <v>19</v>
      </c>
      <c r="G3" t="str">
        <f>VLOOKUP(Orders_Table[[#This Row],[Product ID]],Products_Table[],4,FALSE)</f>
        <v>Cetaphil Gentle Skin Cleanser</v>
      </c>
      <c r="H3" t="str">
        <f>VLOOKUP(Orders_Table[[#This Row],[Product ID]],Products_Table[],2,FALSE)</f>
        <v>Cetaphil</v>
      </c>
      <c r="I3" t="str">
        <f>VLOOKUP(Orders_Table[[#This Row],[Product ID]],Products_Table[],3,FALSE)</f>
        <v>Cleanser</v>
      </c>
      <c r="J3" s="16">
        <f>VLOOKUP(Orders_Table[[#This Row],[Product ID]],Products_Table[],5,FALSE)</f>
        <v>1004</v>
      </c>
      <c r="K3" s="16">
        <v>1</v>
      </c>
      <c r="L3" s="16">
        <f>Orders_Table[[#This Row],[Product Price]]*Orders_Table[[#This Row],[Quantity]]</f>
        <v>1004</v>
      </c>
      <c r="M3" s="17">
        <v>44928</v>
      </c>
      <c r="N3" s="16" t="s">
        <v>134</v>
      </c>
    </row>
    <row r="4" spans="2:14" x14ac:dyDescent="0.3">
      <c r="B4" t="s">
        <v>130</v>
      </c>
      <c r="C4" t="s">
        <v>131</v>
      </c>
      <c r="D4" t="str">
        <f>VLOOKUP(Orders_Table[[#This Row],[Customer ID]],Customer_Table[],2,FALSE)</f>
        <v>Oprah Santos</v>
      </c>
      <c r="E4" t="str">
        <f>VLOOKUP(Orders_Table[[#This Row],[Customer ID]],Customer_Table[],5,FALSE)</f>
        <v>Batangas City</v>
      </c>
      <c r="F4" t="s">
        <v>76</v>
      </c>
      <c r="G4" t="str">
        <f>VLOOKUP(Orders_Table[[#This Row],[Product ID]],Products_Table[],4,FALSE)</f>
        <v>Innisfree Jeju Volcanic Pore Cleansing Foam</v>
      </c>
      <c r="H4" t="str">
        <f>VLOOKUP(Orders_Table[[#This Row],[Product ID]],Products_Table[],2,FALSE)</f>
        <v>Innisfree</v>
      </c>
      <c r="I4" t="str">
        <f>VLOOKUP(Orders_Table[[#This Row],[Product ID]],Products_Table[],3,FALSE)</f>
        <v>Cleanser</v>
      </c>
      <c r="J4" s="16">
        <f>VLOOKUP(Orders_Table[[#This Row],[Product ID]],Products_Table[],5,FALSE)</f>
        <v>329</v>
      </c>
      <c r="K4" s="16">
        <v>1</v>
      </c>
      <c r="L4" s="16">
        <f>Orders_Table[[#This Row],[Product Price]]*Orders_Table[[#This Row],[Quantity]]</f>
        <v>329</v>
      </c>
      <c r="M4" s="17">
        <v>44929</v>
      </c>
      <c r="N4" s="16" t="s">
        <v>134</v>
      </c>
    </row>
    <row r="5" spans="2:14" x14ac:dyDescent="0.3">
      <c r="B5" t="s">
        <v>130</v>
      </c>
      <c r="C5" t="s">
        <v>131</v>
      </c>
      <c r="D5" t="str">
        <f>VLOOKUP(Orders_Table[[#This Row],[Customer ID]],Customer_Table[],2,FALSE)</f>
        <v>Oprah Santos</v>
      </c>
      <c r="E5" t="str">
        <f>VLOOKUP(Orders_Table[[#This Row],[Customer ID]],Customer_Table[],5,FALSE)</f>
        <v>Batangas City</v>
      </c>
      <c r="F5" t="s">
        <v>5</v>
      </c>
      <c r="G5" t="str">
        <f>VLOOKUP(Orders_Table[[#This Row],[Product ID]],Products_Table[],4,FALSE)</f>
        <v>CeraVe Hydrating Facial Cleanser</v>
      </c>
      <c r="H5" t="str">
        <f>VLOOKUP(Orders_Table[[#This Row],[Product ID]],Products_Table[],2,FALSE)</f>
        <v>CeraVe</v>
      </c>
      <c r="I5" t="str">
        <f>VLOOKUP(Orders_Table[[#This Row],[Product ID]],Products_Table[],3,FALSE)</f>
        <v>Cleanser</v>
      </c>
      <c r="J5" s="16">
        <f>VLOOKUP(Orders_Table[[#This Row],[Product ID]],Products_Table[],5,FALSE)</f>
        <v>1250</v>
      </c>
      <c r="K5" s="16">
        <v>1</v>
      </c>
      <c r="L5" s="16">
        <f>Orders_Table[[#This Row],[Product Price]]*Orders_Table[[#This Row],[Quantity]]</f>
        <v>1250</v>
      </c>
      <c r="M5" s="17">
        <v>44929</v>
      </c>
      <c r="N5" s="16" t="s">
        <v>134</v>
      </c>
    </row>
    <row r="6" spans="2:14" x14ac:dyDescent="0.3">
      <c r="B6" t="s">
        <v>130</v>
      </c>
      <c r="C6" t="s">
        <v>131</v>
      </c>
      <c r="D6" t="str">
        <f>VLOOKUP(Orders_Table[[#This Row],[Customer ID]],Customer_Table[],2,FALSE)</f>
        <v>Oprah Santos</v>
      </c>
      <c r="E6" t="str">
        <f>VLOOKUP(Orders_Table[[#This Row],[Customer ID]],Customer_Table[],5,FALSE)</f>
        <v>Batangas City</v>
      </c>
      <c r="F6" t="s">
        <v>63</v>
      </c>
      <c r="G6" t="str">
        <f>VLOOKUP(Orders_Table[[#This Row],[Product ID]],Products_Table[],4,FALSE)</f>
        <v>The Ordinary Azelaic Acid Suspension 10%</v>
      </c>
      <c r="H6" t="str">
        <f>VLOOKUP(Orders_Table[[#This Row],[Product ID]],Products_Table[],2,FALSE)</f>
        <v>The Ordinary</v>
      </c>
      <c r="I6" t="str">
        <f>VLOOKUP(Orders_Table[[#This Row],[Product ID]],Products_Table[],3,FALSE)</f>
        <v>Serum</v>
      </c>
      <c r="J6" s="16">
        <f>VLOOKUP(Orders_Table[[#This Row],[Product ID]],Products_Table[],5,FALSE)</f>
        <v>900</v>
      </c>
      <c r="K6" s="16">
        <v>1</v>
      </c>
      <c r="L6" s="16">
        <f>Orders_Table[[#This Row],[Product Price]]*Orders_Table[[#This Row],[Quantity]]</f>
        <v>900</v>
      </c>
      <c r="M6" s="17">
        <v>44929</v>
      </c>
      <c r="N6" s="16" t="s">
        <v>134</v>
      </c>
    </row>
    <row r="7" spans="2:14" x14ac:dyDescent="0.3">
      <c r="B7" t="s">
        <v>1483</v>
      </c>
      <c r="C7" t="s">
        <v>329</v>
      </c>
      <c r="D7" t="str">
        <f>VLOOKUP(Orders_Table[[#This Row],[Customer ID]],Customer_Table[],2,FALSE)</f>
        <v>Heidi Fernando</v>
      </c>
      <c r="E7" t="str">
        <f>VLOOKUP(Orders_Table[[#This Row],[Customer ID]],Customer_Table[],5,FALSE)</f>
        <v>Batangas City</v>
      </c>
      <c r="F7" t="s">
        <v>5</v>
      </c>
      <c r="G7" t="str">
        <f>VLOOKUP(Orders_Table[[#This Row],[Product ID]],Products_Table[],4,FALSE)</f>
        <v>CeraVe Hydrating Facial Cleanser</v>
      </c>
      <c r="H7" t="str">
        <f>VLOOKUP(Orders_Table[[#This Row],[Product ID]],Products_Table[],2,FALSE)</f>
        <v>CeraVe</v>
      </c>
      <c r="I7" t="str">
        <f>VLOOKUP(Orders_Table[[#This Row],[Product ID]],Products_Table[],3,FALSE)</f>
        <v>Cleanser</v>
      </c>
      <c r="J7" s="16">
        <f>VLOOKUP(Orders_Table[[#This Row],[Product ID]],Products_Table[],5,FALSE)</f>
        <v>1250</v>
      </c>
      <c r="K7" s="16">
        <v>2</v>
      </c>
      <c r="L7" s="16">
        <f>Orders_Table[[#This Row],[Product Price]]*Orders_Table[[#This Row],[Quantity]]</f>
        <v>2500</v>
      </c>
      <c r="M7" s="17">
        <v>44930</v>
      </c>
      <c r="N7" s="16" t="s">
        <v>134</v>
      </c>
    </row>
    <row r="8" spans="2:14" x14ac:dyDescent="0.3">
      <c r="B8" t="s">
        <v>1484</v>
      </c>
      <c r="C8" t="s">
        <v>381</v>
      </c>
      <c r="D8" t="str">
        <f>VLOOKUP(Orders_Table[[#This Row],[Customer ID]],Customer_Table[],2,FALSE)</f>
        <v>Theodore Perez</v>
      </c>
      <c r="E8" t="str">
        <f>VLOOKUP(Orders_Table[[#This Row],[Customer ID]],Customer_Table[],5,FALSE)</f>
        <v>Batangas City</v>
      </c>
      <c r="F8" t="s">
        <v>9</v>
      </c>
      <c r="G8" t="str">
        <f>VLOOKUP(Orders_Table[[#This Row],[Product ID]],Products_Table[],4,FALSE)</f>
        <v>CeraVe Renewing SA Cleanser</v>
      </c>
      <c r="H8" t="str">
        <f>VLOOKUP(Orders_Table[[#This Row],[Product ID]],Products_Table[],2,FALSE)</f>
        <v>CeraVe</v>
      </c>
      <c r="I8" t="str">
        <f>VLOOKUP(Orders_Table[[#This Row],[Product ID]],Products_Table[],3,FALSE)</f>
        <v>Cleanser</v>
      </c>
      <c r="J8" s="16">
        <f>VLOOKUP(Orders_Table[[#This Row],[Product ID]],Products_Table[],5,FALSE)</f>
        <v>935</v>
      </c>
      <c r="K8" s="16">
        <v>2</v>
      </c>
      <c r="L8" s="16">
        <f>Orders_Table[[#This Row],[Product Price]]*Orders_Table[[#This Row],[Quantity]]</f>
        <v>1870</v>
      </c>
      <c r="M8" s="17">
        <v>44932</v>
      </c>
      <c r="N8" s="16" t="s">
        <v>134</v>
      </c>
    </row>
    <row r="9" spans="2:14" x14ac:dyDescent="0.3">
      <c r="B9" t="s">
        <v>1485</v>
      </c>
      <c r="C9" t="s">
        <v>166</v>
      </c>
      <c r="D9" t="str">
        <f>VLOOKUP(Orders_Table[[#This Row],[Customer ID]],Customer_Table[],2,FALSE)</f>
        <v>Dominic Bernardo</v>
      </c>
      <c r="E9" t="str">
        <f>VLOOKUP(Orders_Table[[#This Row],[Customer ID]],Customer_Table[],5,FALSE)</f>
        <v>Batangas City</v>
      </c>
      <c r="F9" t="s">
        <v>19</v>
      </c>
      <c r="G9" t="str">
        <f>VLOOKUP(Orders_Table[[#This Row],[Product ID]],Products_Table[],4,FALSE)</f>
        <v>Cetaphil Gentle Skin Cleanser</v>
      </c>
      <c r="H9" t="str">
        <f>VLOOKUP(Orders_Table[[#This Row],[Product ID]],Products_Table[],2,FALSE)</f>
        <v>Cetaphil</v>
      </c>
      <c r="I9" t="str">
        <f>VLOOKUP(Orders_Table[[#This Row],[Product ID]],Products_Table[],3,FALSE)</f>
        <v>Cleanser</v>
      </c>
      <c r="J9" s="16">
        <f>VLOOKUP(Orders_Table[[#This Row],[Product ID]],Products_Table[],5,FALSE)</f>
        <v>1004</v>
      </c>
      <c r="K9" s="16">
        <v>1</v>
      </c>
      <c r="L9" s="16">
        <f>Orders_Table[[#This Row],[Product Price]]*Orders_Table[[#This Row],[Quantity]]</f>
        <v>1004</v>
      </c>
      <c r="M9" s="17">
        <v>44932</v>
      </c>
      <c r="N9" s="16" t="s">
        <v>134</v>
      </c>
    </row>
    <row r="10" spans="2:14" x14ac:dyDescent="0.3">
      <c r="B10" t="s">
        <v>1486</v>
      </c>
      <c r="C10" t="s">
        <v>385</v>
      </c>
      <c r="D10" t="str">
        <f>VLOOKUP(Orders_Table[[#This Row],[Customer ID]],Customer_Table[],2,FALSE)</f>
        <v>Valentine Cruz</v>
      </c>
      <c r="E10" t="str">
        <f>VLOOKUP(Orders_Table[[#This Row],[Customer ID]],Customer_Table[],5,FALSE)</f>
        <v>Batangas City</v>
      </c>
      <c r="F10" t="s">
        <v>14</v>
      </c>
      <c r="G10" t="str">
        <f>VLOOKUP(Orders_Table[[#This Row],[Product ID]],Products_Table[],4,FALSE)</f>
        <v>CeraVe Ultra-Light Moisturizing Lotion SPF 30</v>
      </c>
      <c r="H10" t="str">
        <f>VLOOKUP(Orders_Table[[#This Row],[Product ID]],Products_Table[],2,FALSE)</f>
        <v>CeraVe</v>
      </c>
      <c r="I10" t="str">
        <f>VLOOKUP(Orders_Table[[#This Row],[Product ID]],Products_Table[],3,FALSE)</f>
        <v>Sunscreen</v>
      </c>
      <c r="J10" s="16">
        <f>VLOOKUP(Orders_Table[[#This Row],[Product ID]],Products_Table[],5,FALSE)</f>
        <v>1190</v>
      </c>
      <c r="K10" s="16">
        <v>2</v>
      </c>
      <c r="L10" s="16">
        <f>Orders_Table[[#This Row],[Product Price]]*Orders_Table[[#This Row],[Quantity]]</f>
        <v>2380</v>
      </c>
      <c r="M10" s="17">
        <v>44934</v>
      </c>
      <c r="N10" s="16" t="s">
        <v>134</v>
      </c>
    </row>
    <row r="11" spans="2:14" x14ac:dyDescent="0.3">
      <c r="B11" t="s">
        <v>1487</v>
      </c>
      <c r="C11" t="s">
        <v>388</v>
      </c>
      <c r="D11" t="str">
        <f>VLOOKUP(Orders_Table[[#This Row],[Customer ID]],Customer_Table[],2,FALSE)</f>
        <v>Delilah Sotto</v>
      </c>
      <c r="E11" t="str">
        <f>VLOOKUP(Orders_Table[[#This Row],[Customer ID]],Customer_Table[],5,FALSE)</f>
        <v>Batangas City</v>
      </c>
      <c r="F11" t="s">
        <v>5</v>
      </c>
      <c r="G11" t="str">
        <f>VLOOKUP(Orders_Table[[#This Row],[Product ID]],Products_Table[],4,FALSE)</f>
        <v>CeraVe Hydrating Facial Cleanser</v>
      </c>
      <c r="H11" t="str">
        <f>VLOOKUP(Orders_Table[[#This Row],[Product ID]],Products_Table[],2,FALSE)</f>
        <v>CeraVe</v>
      </c>
      <c r="I11" t="str">
        <f>VLOOKUP(Orders_Table[[#This Row],[Product ID]],Products_Table[],3,FALSE)</f>
        <v>Cleanser</v>
      </c>
      <c r="J11" s="16">
        <f>VLOOKUP(Orders_Table[[#This Row],[Product ID]],Products_Table[],5,FALSE)</f>
        <v>1250</v>
      </c>
      <c r="K11" s="16">
        <v>1</v>
      </c>
      <c r="L11" s="16">
        <f>Orders_Table[[#This Row],[Product Price]]*Orders_Table[[#This Row],[Quantity]]</f>
        <v>1250</v>
      </c>
      <c r="M11" s="17">
        <v>44934</v>
      </c>
      <c r="N11" s="16" t="s">
        <v>134</v>
      </c>
    </row>
    <row r="12" spans="2:14" x14ac:dyDescent="0.3">
      <c r="B12" t="s">
        <v>1488</v>
      </c>
      <c r="C12" t="s">
        <v>391</v>
      </c>
      <c r="D12" t="str">
        <f>VLOOKUP(Orders_Table[[#This Row],[Customer ID]],Customer_Table[],2,FALSE)</f>
        <v>Jared Pugh</v>
      </c>
      <c r="E12" t="str">
        <f>VLOOKUP(Orders_Table[[#This Row],[Customer ID]],Customer_Table[],5,FALSE)</f>
        <v>Batangas City</v>
      </c>
      <c r="F12" t="s">
        <v>9</v>
      </c>
      <c r="G12" t="str">
        <f>VLOOKUP(Orders_Table[[#This Row],[Product ID]],Products_Table[],4,FALSE)</f>
        <v>CeraVe Renewing SA Cleanser</v>
      </c>
      <c r="H12" t="str">
        <f>VLOOKUP(Orders_Table[[#This Row],[Product ID]],Products_Table[],2,FALSE)</f>
        <v>CeraVe</v>
      </c>
      <c r="I12" t="str">
        <f>VLOOKUP(Orders_Table[[#This Row],[Product ID]],Products_Table[],3,FALSE)</f>
        <v>Cleanser</v>
      </c>
      <c r="J12" s="16">
        <f>VLOOKUP(Orders_Table[[#This Row],[Product ID]],Products_Table[],5,FALSE)</f>
        <v>935</v>
      </c>
      <c r="K12" s="16">
        <v>2</v>
      </c>
      <c r="L12" s="16">
        <f>Orders_Table[[#This Row],[Product Price]]*Orders_Table[[#This Row],[Quantity]]</f>
        <v>1870</v>
      </c>
      <c r="M12" s="17">
        <v>44936</v>
      </c>
      <c r="N12" s="16" t="s">
        <v>134</v>
      </c>
    </row>
    <row r="13" spans="2:14" x14ac:dyDescent="0.3">
      <c r="B13" t="s">
        <v>1488</v>
      </c>
      <c r="C13" t="s">
        <v>391</v>
      </c>
      <c r="D13" t="str">
        <f>VLOOKUP(Orders_Table[[#This Row],[Customer ID]],Customer_Table[],2,FALSE)</f>
        <v>Jared Pugh</v>
      </c>
      <c r="E13" t="str">
        <f>VLOOKUP(Orders_Table[[#This Row],[Customer ID]],Customer_Table[],5,FALSE)</f>
        <v>Batangas City</v>
      </c>
      <c r="F13" t="s">
        <v>19</v>
      </c>
      <c r="G13" t="str">
        <f>VLOOKUP(Orders_Table[[#This Row],[Product ID]],Products_Table[],4,FALSE)</f>
        <v>Cetaphil Gentle Skin Cleanser</v>
      </c>
      <c r="H13" t="str">
        <f>VLOOKUP(Orders_Table[[#This Row],[Product ID]],Products_Table[],2,FALSE)</f>
        <v>Cetaphil</v>
      </c>
      <c r="I13" t="str">
        <f>VLOOKUP(Orders_Table[[#This Row],[Product ID]],Products_Table[],3,FALSE)</f>
        <v>Cleanser</v>
      </c>
      <c r="J13" s="16">
        <f>VLOOKUP(Orders_Table[[#This Row],[Product ID]],Products_Table[],5,FALSE)</f>
        <v>1004</v>
      </c>
      <c r="K13" s="16">
        <v>2</v>
      </c>
      <c r="L13" s="16">
        <f>Orders_Table[[#This Row],[Product Price]]*Orders_Table[[#This Row],[Quantity]]</f>
        <v>2008</v>
      </c>
      <c r="M13" s="17">
        <v>44936</v>
      </c>
      <c r="N13" s="16" t="s">
        <v>134</v>
      </c>
    </row>
    <row r="14" spans="2:14" x14ac:dyDescent="0.3">
      <c r="B14" t="s">
        <v>1489</v>
      </c>
      <c r="C14" t="s">
        <v>394</v>
      </c>
      <c r="D14" t="str">
        <f>VLOOKUP(Orders_Table[[#This Row],[Customer ID]],Customer_Table[],2,FALSE)</f>
        <v>Samson Balatbat</v>
      </c>
      <c r="E14" t="str">
        <f>VLOOKUP(Orders_Table[[#This Row],[Customer ID]],Customer_Table[],5,FALSE)</f>
        <v>Batangas City</v>
      </c>
      <c r="F14" t="s">
        <v>65</v>
      </c>
      <c r="G14" t="str">
        <f>VLOOKUP(Orders_Table[[#This Row],[Product ID]],Products_Table[],4,FALSE)</f>
        <v>COSRX Low pH Good Morning Gel Cleanser</v>
      </c>
      <c r="H14" t="str">
        <f>VLOOKUP(Orders_Table[[#This Row],[Product ID]],Products_Table[],2,FALSE)</f>
        <v>COSRX</v>
      </c>
      <c r="I14" t="str">
        <f>VLOOKUP(Orders_Table[[#This Row],[Product ID]],Products_Table[],3,FALSE)</f>
        <v>Cleanser</v>
      </c>
      <c r="J14" s="16">
        <f>VLOOKUP(Orders_Table[[#This Row],[Product ID]],Products_Table[],5,FALSE)</f>
        <v>299</v>
      </c>
      <c r="K14" s="16">
        <v>1</v>
      </c>
      <c r="L14" s="16">
        <f>Orders_Table[[#This Row],[Product Price]]*Orders_Table[[#This Row],[Quantity]]</f>
        <v>299</v>
      </c>
      <c r="M14" s="17">
        <v>44938</v>
      </c>
      <c r="N14" s="16" t="s">
        <v>134</v>
      </c>
    </row>
    <row r="15" spans="2:14" x14ac:dyDescent="0.3">
      <c r="B15" t="s">
        <v>1489</v>
      </c>
      <c r="C15" t="s">
        <v>394</v>
      </c>
      <c r="D15" t="str">
        <f>VLOOKUP(Orders_Table[[#This Row],[Customer ID]],Customer_Table[],2,FALSE)</f>
        <v>Samson Balatbat</v>
      </c>
      <c r="E15" t="str">
        <f>VLOOKUP(Orders_Table[[#This Row],[Customer ID]],Customer_Table[],5,FALSE)</f>
        <v>Batangas City</v>
      </c>
      <c r="F15" t="s">
        <v>31</v>
      </c>
      <c r="G15" t="str">
        <f>VLOOKUP(Orders_Table[[#This Row],[Product ID]],Products_Table[],4,FALSE)</f>
        <v>Neutrogena Oil-Free Acne Wash</v>
      </c>
      <c r="H15" t="str">
        <f>VLOOKUP(Orders_Table[[#This Row],[Product ID]],Products_Table[],2,FALSE)</f>
        <v>Neutrogena</v>
      </c>
      <c r="I15" t="str">
        <f>VLOOKUP(Orders_Table[[#This Row],[Product ID]],Products_Table[],3,FALSE)</f>
        <v>Cleanser</v>
      </c>
      <c r="J15" s="16">
        <f>VLOOKUP(Orders_Table[[#This Row],[Product ID]],Products_Table[],5,FALSE)</f>
        <v>489</v>
      </c>
      <c r="K15" s="16">
        <v>1</v>
      </c>
      <c r="L15" s="16">
        <f>Orders_Table[[#This Row],[Product Price]]*Orders_Table[[#This Row],[Quantity]]</f>
        <v>489</v>
      </c>
      <c r="M15" s="17">
        <v>44938</v>
      </c>
      <c r="N15" s="16" t="s">
        <v>134</v>
      </c>
    </row>
    <row r="16" spans="2:14" x14ac:dyDescent="0.3">
      <c r="B16" t="s">
        <v>1489</v>
      </c>
      <c r="C16" t="s">
        <v>394</v>
      </c>
      <c r="D16" t="str">
        <f>VLOOKUP(Orders_Table[[#This Row],[Customer ID]],Customer_Table[],2,FALSE)</f>
        <v>Samson Balatbat</v>
      </c>
      <c r="E16" t="str">
        <f>VLOOKUP(Orders_Table[[#This Row],[Customer ID]],Customer_Table[],5,FALSE)</f>
        <v>Batangas City</v>
      </c>
      <c r="F16" t="s">
        <v>34</v>
      </c>
      <c r="G16" t="str">
        <f>VLOOKUP(Orders_Table[[#This Row],[Product ID]],Products_Table[],4,FALSE)</f>
        <v>Neutrogena Hydro Boost Hydrating Cleansing Gel</v>
      </c>
      <c r="H16" t="str">
        <f>VLOOKUP(Orders_Table[[#This Row],[Product ID]],Products_Table[],2,FALSE)</f>
        <v>Neutrogena</v>
      </c>
      <c r="I16" t="str">
        <f>VLOOKUP(Orders_Table[[#This Row],[Product ID]],Products_Table[],3,FALSE)</f>
        <v>Cleanser</v>
      </c>
      <c r="J16" s="16">
        <f>VLOOKUP(Orders_Table[[#This Row],[Product ID]],Products_Table[],5,FALSE)</f>
        <v>799</v>
      </c>
      <c r="K16" s="16">
        <v>1</v>
      </c>
      <c r="L16" s="16">
        <f>Orders_Table[[#This Row],[Product Price]]*Orders_Table[[#This Row],[Quantity]]</f>
        <v>799</v>
      </c>
      <c r="M16" s="17">
        <v>44938</v>
      </c>
      <c r="N16" s="16" t="s">
        <v>134</v>
      </c>
    </row>
    <row r="17" spans="2:14" x14ac:dyDescent="0.3">
      <c r="B17" t="s">
        <v>1489</v>
      </c>
      <c r="C17" t="s">
        <v>394</v>
      </c>
      <c r="D17" t="str">
        <f>VLOOKUP(Orders_Table[[#This Row],[Customer ID]],Customer_Table[],2,FALSE)</f>
        <v>Samson Balatbat</v>
      </c>
      <c r="E17" t="str">
        <f>VLOOKUP(Orders_Table[[#This Row],[Customer ID]],Customer_Table[],5,FALSE)</f>
        <v>Batangas City</v>
      </c>
      <c r="F17" t="s">
        <v>65</v>
      </c>
      <c r="G17" t="str">
        <f>VLOOKUP(Orders_Table[[#This Row],[Product ID]],Products_Table[],4,FALSE)</f>
        <v>COSRX Low pH Good Morning Gel Cleanser</v>
      </c>
      <c r="H17" t="str">
        <f>VLOOKUP(Orders_Table[[#This Row],[Product ID]],Products_Table[],2,FALSE)</f>
        <v>COSRX</v>
      </c>
      <c r="I17" t="str">
        <f>VLOOKUP(Orders_Table[[#This Row],[Product ID]],Products_Table[],3,FALSE)</f>
        <v>Cleanser</v>
      </c>
      <c r="J17" s="16">
        <f>VLOOKUP(Orders_Table[[#This Row],[Product ID]],Products_Table[],5,FALSE)</f>
        <v>299</v>
      </c>
      <c r="K17" s="16">
        <v>2</v>
      </c>
      <c r="L17" s="16">
        <f>Orders_Table[[#This Row],[Product Price]]*Orders_Table[[#This Row],[Quantity]]</f>
        <v>598</v>
      </c>
      <c r="M17" s="17">
        <v>44938</v>
      </c>
      <c r="N17" s="16" t="s">
        <v>134</v>
      </c>
    </row>
    <row r="18" spans="2:14" x14ac:dyDescent="0.3">
      <c r="B18" t="s">
        <v>1490</v>
      </c>
      <c r="C18" t="s">
        <v>397</v>
      </c>
      <c r="D18" t="str">
        <f>VLOOKUP(Orders_Table[[#This Row],[Customer ID]],Customer_Table[],2,FALSE)</f>
        <v>Edward Murphy</v>
      </c>
      <c r="E18" t="str">
        <f>VLOOKUP(Orders_Table[[#This Row],[Customer ID]],Customer_Table[],5,FALSE)</f>
        <v>Batangas City</v>
      </c>
      <c r="F18" t="s">
        <v>76</v>
      </c>
      <c r="G18" t="str">
        <f>VLOOKUP(Orders_Table[[#This Row],[Product ID]],Products_Table[],4,FALSE)</f>
        <v>Innisfree Jeju Volcanic Pore Cleansing Foam</v>
      </c>
      <c r="H18" t="str">
        <f>VLOOKUP(Orders_Table[[#This Row],[Product ID]],Products_Table[],2,FALSE)</f>
        <v>Innisfree</v>
      </c>
      <c r="I18" t="str">
        <f>VLOOKUP(Orders_Table[[#This Row],[Product ID]],Products_Table[],3,FALSE)</f>
        <v>Cleanser</v>
      </c>
      <c r="J18" s="16">
        <f>VLOOKUP(Orders_Table[[#This Row],[Product ID]],Products_Table[],5,FALSE)</f>
        <v>329</v>
      </c>
      <c r="K18" s="16">
        <v>2</v>
      </c>
      <c r="L18" s="16">
        <f>Orders_Table[[#This Row],[Product Price]]*Orders_Table[[#This Row],[Quantity]]</f>
        <v>658</v>
      </c>
      <c r="M18" s="17">
        <v>44939</v>
      </c>
      <c r="N18" s="16" t="s">
        <v>134</v>
      </c>
    </row>
    <row r="19" spans="2:14" x14ac:dyDescent="0.3">
      <c r="B19" t="s">
        <v>1490</v>
      </c>
      <c r="C19" t="s">
        <v>397</v>
      </c>
      <c r="D19" t="str">
        <f>VLOOKUP(Orders_Table[[#This Row],[Customer ID]],Customer_Table[],2,FALSE)</f>
        <v>Edward Murphy</v>
      </c>
      <c r="E19" t="str">
        <f>VLOOKUP(Orders_Table[[#This Row],[Customer ID]],Customer_Table[],5,FALSE)</f>
        <v>Batangas City</v>
      </c>
      <c r="F19" t="s">
        <v>98</v>
      </c>
      <c r="G19" t="str">
        <f>VLOOKUP(Orders_Table[[#This Row],[Product ID]],Products_Table[],4,FALSE)</f>
        <v>Belo Essentials AcnePro Pimple-Fighting Bar</v>
      </c>
      <c r="H19" t="str">
        <f>VLOOKUP(Orders_Table[[#This Row],[Product ID]],Products_Table[],2,FALSE)</f>
        <v>Belo Essentials</v>
      </c>
      <c r="I19" t="str">
        <f>VLOOKUP(Orders_Table[[#This Row],[Product ID]],Products_Table[],3,FALSE)</f>
        <v>Cleanser</v>
      </c>
      <c r="J19" s="16">
        <f>VLOOKUP(Orders_Table[[#This Row],[Product ID]],Products_Table[],5,FALSE)</f>
        <v>111</v>
      </c>
      <c r="K19" s="16">
        <v>1</v>
      </c>
      <c r="L19" s="16">
        <f>Orders_Table[[#This Row],[Product Price]]*Orders_Table[[#This Row],[Quantity]]</f>
        <v>111</v>
      </c>
      <c r="M19" s="17">
        <v>44939</v>
      </c>
      <c r="N19" s="16" t="s">
        <v>134</v>
      </c>
    </row>
    <row r="20" spans="2:14" x14ac:dyDescent="0.3">
      <c r="B20" t="s">
        <v>1491</v>
      </c>
      <c r="C20" t="s">
        <v>329</v>
      </c>
      <c r="D20" t="str">
        <f>VLOOKUP(Orders_Table[[#This Row],[Customer ID]],Customer_Table[],2,FALSE)</f>
        <v>Heidi Fernando</v>
      </c>
      <c r="E20" t="str">
        <f>VLOOKUP(Orders_Table[[#This Row],[Customer ID]],Customer_Table[],5,FALSE)</f>
        <v>Batangas City</v>
      </c>
      <c r="F20" t="s">
        <v>105</v>
      </c>
      <c r="G20" t="str">
        <f>VLOOKUP(Orders_Table[[#This Row],[Product ID]],Products_Table[],4,FALSE)</f>
        <v>Belo Essentials Whitening Face Wash</v>
      </c>
      <c r="H20" t="str">
        <f>VLOOKUP(Orders_Table[[#This Row],[Product ID]],Products_Table[],2,FALSE)</f>
        <v>Belo Essentials</v>
      </c>
      <c r="I20" t="str">
        <f>VLOOKUP(Orders_Table[[#This Row],[Product ID]],Products_Table[],3,FALSE)</f>
        <v>Cleanser</v>
      </c>
      <c r="J20" s="16">
        <f>VLOOKUP(Orders_Table[[#This Row],[Product ID]],Products_Table[],5,FALSE)</f>
        <v>165</v>
      </c>
      <c r="K20" s="16">
        <v>1</v>
      </c>
      <c r="L20" s="16">
        <f>Orders_Table[[#This Row],[Product Price]]*Orders_Table[[#This Row],[Quantity]]</f>
        <v>165</v>
      </c>
      <c r="M20" s="17">
        <v>44941</v>
      </c>
      <c r="N20" s="16" t="s">
        <v>134</v>
      </c>
    </row>
    <row r="21" spans="2:14" x14ac:dyDescent="0.3">
      <c r="B21" t="s">
        <v>1492</v>
      </c>
      <c r="C21" t="s">
        <v>139</v>
      </c>
      <c r="D21" t="str">
        <f>VLOOKUP(Orders_Table[[#This Row],[Customer ID]],Customer_Table[],2,FALSE)</f>
        <v>Sacha Burgess</v>
      </c>
      <c r="E21" t="str">
        <f>VLOOKUP(Orders_Table[[#This Row],[Customer ID]],Customer_Table[],5,FALSE)</f>
        <v>Batangas City</v>
      </c>
      <c r="F21" t="s">
        <v>112</v>
      </c>
      <c r="G21" t="str">
        <f>VLOOKUP(Orders_Table[[#This Row],[Product ID]],Products_Table[],4,FALSE)</f>
        <v>Celeteque Acne Solutions Acne Cleansing Gel</v>
      </c>
      <c r="H21" t="str">
        <f>VLOOKUP(Orders_Table[[#This Row],[Product ID]],Products_Table[],2,FALSE)</f>
        <v>Celeteque</v>
      </c>
      <c r="I21" t="str">
        <f>VLOOKUP(Orders_Table[[#This Row],[Product ID]],Products_Table[],3,FALSE)</f>
        <v>Cleanser</v>
      </c>
      <c r="J21" s="16">
        <f>VLOOKUP(Orders_Table[[#This Row],[Product ID]],Products_Table[],5,FALSE)</f>
        <v>270</v>
      </c>
      <c r="K21" s="16">
        <v>1</v>
      </c>
      <c r="L21" s="16">
        <f>Orders_Table[[#This Row],[Product Price]]*Orders_Table[[#This Row],[Quantity]]</f>
        <v>270</v>
      </c>
      <c r="M21" s="17">
        <v>44941</v>
      </c>
      <c r="N21" s="16" t="s">
        <v>134</v>
      </c>
    </row>
    <row r="22" spans="2:14" x14ac:dyDescent="0.3">
      <c r="B22" t="s">
        <v>1493</v>
      </c>
      <c r="C22" t="s">
        <v>403</v>
      </c>
      <c r="D22" t="str">
        <f>VLOOKUP(Orders_Table[[#This Row],[Customer ID]],Customer_Table[],2,FALSE)</f>
        <v>Ori Bell</v>
      </c>
      <c r="E22" t="str">
        <f>VLOOKUP(Orders_Table[[#This Row],[Customer ID]],Customer_Table[],5,FALSE)</f>
        <v>Batangas City</v>
      </c>
      <c r="F22" t="s">
        <v>114</v>
      </c>
      <c r="G22" t="str">
        <f>VLOOKUP(Orders_Table[[#This Row],[Product ID]],Products_Table[],4,FALSE)</f>
        <v>Celeteque Brightening Facial Wash</v>
      </c>
      <c r="H22" t="str">
        <f>VLOOKUP(Orders_Table[[#This Row],[Product ID]],Products_Table[],2,FALSE)</f>
        <v>Celeteque</v>
      </c>
      <c r="I22" t="str">
        <f>VLOOKUP(Orders_Table[[#This Row],[Product ID]],Products_Table[],3,FALSE)</f>
        <v>Cleanser</v>
      </c>
      <c r="J22" s="16">
        <f>VLOOKUP(Orders_Table[[#This Row],[Product ID]],Products_Table[],5,FALSE)</f>
        <v>199</v>
      </c>
      <c r="K22" s="16">
        <v>1</v>
      </c>
      <c r="L22" s="16">
        <f>Orders_Table[[#This Row],[Product Price]]*Orders_Table[[#This Row],[Quantity]]</f>
        <v>199</v>
      </c>
      <c r="M22" s="17">
        <v>44941</v>
      </c>
      <c r="N22" s="16" t="s">
        <v>134</v>
      </c>
    </row>
    <row r="23" spans="2:14" x14ac:dyDescent="0.3">
      <c r="B23" t="s">
        <v>1494</v>
      </c>
      <c r="C23" t="s">
        <v>406</v>
      </c>
      <c r="D23" t="str">
        <f>VLOOKUP(Orders_Table[[#This Row],[Customer ID]],Customer_Table[],2,FALSE)</f>
        <v>Rosalyn Armstrong</v>
      </c>
      <c r="E23" t="str">
        <f>VLOOKUP(Orders_Table[[#This Row],[Customer ID]],Customer_Table[],5,FALSE)</f>
        <v>Batangas City</v>
      </c>
      <c r="F23" t="s">
        <v>45</v>
      </c>
      <c r="G23" t="str">
        <f>VLOOKUP(Orders_Table[[#This Row],[Product ID]],Products_Table[],4,FALSE)</f>
        <v>Olay Regenerist Whip Face Moisturizer</v>
      </c>
      <c r="H23" t="str">
        <f>VLOOKUP(Orders_Table[[#This Row],[Product ID]],Products_Table[],2,FALSE)</f>
        <v>Olay</v>
      </c>
      <c r="I23" t="str">
        <f>VLOOKUP(Orders_Table[[#This Row],[Product ID]],Products_Table[],3,FALSE)</f>
        <v>Moisturizer</v>
      </c>
      <c r="J23" s="16">
        <f>VLOOKUP(Orders_Table[[#This Row],[Product ID]],Products_Table[],5,FALSE)</f>
        <v>399</v>
      </c>
      <c r="K23" s="16">
        <v>2</v>
      </c>
      <c r="L23" s="16">
        <f>Orders_Table[[#This Row],[Product Price]]*Orders_Table[[#This Row],[Quantity]]</f>
        <v>798</v>
      </c>
      <c r="M23" s="17">
        <v>44941</v>
      </c>
      <c r="N23" s="16" t="s">
        <v>134</v>
      </c>
    </row>
    <row r="24" spans="2:14" x14ac:dyDescent="0.3">
      <c r="B24" t="s">
        <v>1495</v>
      </c>
      <c r="C24" t="s">
        <v>409</v>
      </c>
      <c r="D24" t="str">
        <f>VLOOKUP(Orders_Table[[#This Row],[Customer ID]],Customer_Table[],2,FALSE)</f>
        <v>Piper Avery</v>
      </c>
      <c r="E24" t="str">
        <f>VLOOKUP(Orders_Table[[#This Row],[Customer ID]],Customer_Table[],5,FALSE)</f>
        <v>Batangas City</v>
      </c>
      <c r="F24" t="s">
        <v>47</v>
      </c>
      <c r="G24" t="str">
        <f>VLOOKUP(Orders_Table[[#This Row],[Product ID]],Products_Table[],4,FALSE)</f>
        <v>Olay Complete All Day Moisturizer with SPF</v>
      </c>
      <c r="H24" t="str">
        <f>VLOOKUP(Orders_Table[[#This Row],[Product ID]],Products_Table[],2,FALSE)</f>
        <v>Olay</v>
      </c>
      <c r="I24" t="str">
        <f>VLOOKUP(Orders_Table[[#This Row],[Product ID]],Products_Table[],3,FALSE)</f>
        <v>Sunscreen</v>
      </c>
      <c r="J24" s="16">
        <f>VLOOKUP(Orders_Table[[#This Row],[Product ID]],Products_Table[],5,FALSE)</f>
        <v>1150</v>
      </c>
      <c r="K24" s="16">
        <v>2</v>
      </c>
      <c r="L24" s="16">
        <f>Orders_Table[[#This Row],[Product Price]]*Orders_Table[[#This Row],[Quantity]]</f>
        <v>2300</v>
      </c>
      <c r="M24" s="17">
        <v>44942</v>
      </c>
      <c r="N24" s="16" t="s">
        <v>134</v>
      </c>
    </row>
    <row r="25" spans="2:14" x14ac:dyDescent="0.3">
      <c r="B25" t="s">
        <v>1496</v>
      </c>
      <c r="C25" t="s">
        <v>412</v>
      </c>
      <c r="D25" t="str">
        <f>VLOOKUP(Orders_Table[[#This Row],[Customer ID]],Customer_Table[],2,FALSE)</f>
        <v>Meghan Padila</v>
      </c>
      <c r="E25" t="str">
        <f>VLOOKUP(Orders_Table[[#This Row],[Customer ID]],Customer_Table[],5,FALSE)</f>
        <v>Batangas City</v>
      </c>
      <c r="F25" t="s">
        <v>49</v>
      </c>
      <c r="G25" t="str">
        <f>VLOOKUP(Orders_Table[[#This Row],[Product ID]],Products_Table[],4,FALSE)</f>
        <v>Olay Total Effects 7-in-1 Anti-Aging Moisturize</v>
      </c>
      <c r="H25" t="str">
        <f>VLOOKUP(Orders_Table[[#This Row],[Product ID]],Products_Table[],2,FALSE)</f>
        <v>Olay</v>
      </c>
      <c r="I25" t="str">
        <f>VLOOKUP(Orders_Table[[#This Row],[Product ID]],Products_Table[],3,FALSE)</f>
        <v>Moisturizer</v>
      </c>
      <c r="J25" s="16">
        <f>VLOOKUP(Orders_Table[[#This Row],[Product ID]],Products_Table[],5,FALSE)</f>
        <v>728</v>
      </c>
      <c r="K25" s="16">
        <v>1</v>
      </c>
      <c r="L25" s="16">
        <f>Orders_Table[[#This Row],[Product Price]]*Orders_Table[[#This Row],[Quantity]]</f>
        <v>728</v>
      </c>
      <c r="M25" s="17">
        <v>44943</v>
      </c>
      <c r="N25" s="16" t="s">
        <v>134</v>
      </c>
    </row>
    <row r="26" spans="2:14" x14ac:dyDescent="0.3">
      <c r="B26" t="s">
        <v>135</v>
      </c>
      <c r="C26" t="s">
        <v>136</v>
      </c>
      <c r="D26" t="str">
        <f>VLOOKUP(Orders_Table[[#This Row],[Customer ID]],Customer_Table[],2,FALSE)</f>
        <v>Priscilla Eaton</v>
      </c>
      <c r="E26" t="str">
        <f>VLOOKUP(Orders_Table[[#This Row],[Customer ID]],Customer_Table[],5,FALSE)</f>
        <v>Batangas City</v>
      </c>
      <c r="F26" t="s">
        <v>51</v>
      </c>
      <c r="G26" t="str">
        <f>VLOOKUP(Orders_Table[[#This Row],[Product ID]],Products_Table[],4,FALSE)</f>
        <v>Olay Retinol24 Night Serum</v>
      </c>
      <c r="H26" t="str">
        <f>VLOOKUP(Orders_Table[[#This Row],[Product ID]],Products_Table[],2,FALSE)</f>
        <v>Olay</v>
      </c>
      <c r="I26" t="str">
        <f>VLOOKUP(Orders_Table[[#This Row],[Product ID]],Products_Table[],3,FALSE)</f>
        <v>Serum</v>
      </c>
      <c r="J26" s="16">
        <f>VLOOKUP(Orders_Table[[#This Row],[Product ID]],Products_Table[],5,FALSE)</f>
        <v>1399</v>
      </c>
      <c r="K26" s="16">
        <v>2</v>
      </c>
      <c r="L26" s="16">
        <f>Orders_Table[[#This Row],[Product Price]]*Orders_Table[[#This Row],[Quantity]]</f>
        <v>2798</v>
      </c>
      <c r="M26" s="17">
        <v>44944</v>
      </c>
      <c r="N26" s="16" t="s">
        <v>134</v>
      </c>
    </row>
    <row r="27" spans="2:14" x14ac:dyDescent="0.3">
      <c r="B27" t="s">
        <v>135</v>
      </c>
      <c r="C27" t="s">
        <v>136</v>
      </c>
      <c r="D27" t="str">
        <f>VLOOKUP(Orders_Table[[#This Row],[Customer ID]],Customer_Table[],2,FALSE)</f>
        <v>Priscilla Eaton</v>
      </c>
      <c r="E27" t="str">
        <f>VLOOKUP(Orders_Table[[#This Row],[Customer ID]],Customer_Table[],5,FALSE)</f>
        <v>Batangas City</v>
      </c>
      <c r="F27" t="s">
        <v>53</v>
      </c>
      <c r="G27" t="str">
        <f>VLOOKUP(Orders_Table[[#This Row],[Product ID]],Products_Table[],4,FALSE)</f>
        <v>The Ordinary Niacinamide 10% + Zinc 1%</v>
      </c>
      <c r="H27" t="str">
        <f>VLOOKUP(Orders_Table[[#This Row],[Product ID]],Products_Table[],2,FALSE)</f>
        <v>The Ordinary</v>
      </c>
      <c r="I27" t="str">
        <f>VLOOKUP(Orders_Table[[#This Row],[Product ID]],Products_Table[],3,FALSE)</f>
        <v>Serum</v>
      </c>
      <c r="J27" s="16">
        <f>VLOOKUP(Orders_Table[[#This Row],[Product ID]],Products_Table[],5,FALSE)</f>
        <v>545</v>
      </c>
      <c r="K27" s="16">
        <v>1</v>
      </c>
      <c r="L27" s="16">
        <f>Orders_Table[[#This Row],[Product Price]]*Orders_Table[[#This Row],[Quantity]]</f>
        <v>545</v>
      </c>
      <c r="M27" s="17">
        <v>44944</v>
      </c>
      <c r="N27" s="16" t="s">
        <v>134</v>
      </c>
    </row>
    <row r="28" spans="2:14" x14ac:dyDescent="0.3">
      <c r="B28" t="s">
        <v>1497</v>
      </c>
      <c r="C28" t="s">
        <v>416</v>
      </c>
      <c r="D28" t="str">
        <f>VLOOKUP(Orders_Table[[#This Row],[Customer ID]],Customer_Table[],2,FALSE)</f>
        <v>Harper Santos</v>
      </c>
      <c r="E28" t="str">
        <f>VLOOKUP(Orders_Table[[#This Row],[Customer ID]],Customer_Table[],5,FALSE)</f>
        <v>Batangas City</v>
      </c>
      <c r="F28" t="s">
        <v>56</v>
      </c>
      <c r="G28" t="str">
        <f>VLOOKUP(Orders_Table[[#This Row],[Product ID]],Products_Table[],4,FALSE)</f>
        <v>The Ordinary Hyaluronic Acid 2% + B5</v>
      </c>
      <c r="H28" t="str">
        <f>VLOOKUP(Orders_Table[[#This Row],[Product ID]],Products_Table[],2,FALSE)</f>
        <v>The Ordinary</v>
      </c>
      <c r="I28" t="str">
        <f>VLOOKUP(Orders_Table[[#This Row],[Product ID]],Products_Table[],3,FALSE)</f>
        <v>Serum</v>
      </c>
      <c r="J28" s="16">
        <f>VLOOKUP(Orders_Table[[#This Row],[Product ID]],Products_Table[],5,FALSE)</f>
        <v>1190</v>
      </c>
      <c r="K28" s="16">
        <v>2</v>
      </c>
      <c r="L28" s="16">
        <f>Orders_Table[[#This Row],[Product Price]]*Orders_Table[[#This Row],[Quantity]]</f>
        <v>2380</v>
      </c>
      <c r="M28" s="17">
        <v>44946</v>
      </c>
      <c r="N28" s="16" t="s">
        <v>134</v>
      </c>
    </row>
    <row r="29" spans="2:14" x14ac:dyDescent="0.3">
      <c r="B29" t="s">
        <v>1497</v>
      </c>
      <c r="C29" t="s">
        <v>416</v>
      </c>
      <c r="D29" t="str">
        <f>VLOOKUP(Orders_Table[[#This Row],[Customer ID]],Customer_Table[],2,FALSE)</f>
        <v>Harper Santos</v>
      </c>
      <c r="E29" t="str">
        <f>VLOOKUP(Orders_Table[[#This Row],[Customer ID]],Customer_Table[],5,FALSE)</f>
        <v>Batangas City</v>
      </c>
      <c r="F29" t="s">
        <v>58</v>
      </c>
      <c r="G29" t="str">
        <f>VLOOKUP(Orders_Table[[#This Row],[Product ID]],Products_Table[],4,FALSE)</f>
        <v>The Ordinary AHA 30% + BHA 2% Peeling Solution</v>
      </c>
      <c r="H29" t="str">
        <f>VLOOKUP(Orders_Table[[#This Row],[Product ID]],Products_Table[],2,FALSE)</f>
        <v>The Ordinary</v>
      </c>
      <c r="I29" t="str">
        <f>VLOOKUP(Orders_Table[[#This Row],[Product ID]],Products_Table[],3,FALSE)</f>
        <v>Serum</v>
      </c>
      <c r="J29" s="16">
        <f>VLOOKUP(Orders_Table[[#This Row],[Product ID]],Products_Table[],5,FALSE)</f>
        <v>700</v>
      </c>
      <c r="K29" s="16">
        <v>2</v>
      </c>
      <c r="L29" s="16">
        <f>Orders_Table[[#This Row],[Product Price]]*Orders_Table[[#This Row],[Quantity]]</f>
        <v>1400</v>
      </c>
      <c r="M29" s="17">
        <v>44946</v>
      </c>
      <c r="N29" s="16" t="s">
        <v>134</v>
      </c>
    </row>
    <row r="30" spans="2:14" x14ac:dyDescent="0.3">
      <c r="B30" t="s">
        <v>1498</v>
      </c>
      <c r="C30" t="s">
        <v>388</v>
      </c>
      <c r="D30" t="str">
        <f>VLOOKUP(Orders_Table[[#This Row],[Customer ID]],Customer_Table[],2,FALSE)</f>
        <v>Delilah Sotto</v>
      </c>
      <c r="E30" t="str">
        <f>VLOOKUP(Orders_Table[[#This Row],[Customer ID]],Customer_Table[],5,FALSE)</f>
        <v>Batangas City</v>
      </c>
      <c r="F30" t="s">
        <v>60</v>
      </c>
      <c r="G30" t="str">
        <f>VLOOKUP(Orders_Table[[#This Row],[Product ID]],Products_Table[],4,FALSE)</f>
        <v>The Ordinary Glycolic Acid 7% Toning Solution</v>
      </c>
      <c r="H30" t="str">
        <f>VLOOKUP(Orders_Table[[#This Row],[Product ID]],Products_Table[],2,FALSE)</f>
        <v>The Ordinary</v>
      </c>
      <c r="I30" t="str">
        <f>VLOOKUP(Orders_Table[[#This Row],[Product ID]],Products_Table[],3,FALSE)</f>
        <v>Toner</v>
      </c>
      <c r="J30" s="16">
        <f>VLOOKUP(Orders_Table[[#This Row],[Product ID]],Products_Table[],5,FALSE)</f>
        <v>770</v>
      </c>
      <c r="K30" s="16">
        <v>1</v>
      </c>
      <c r="L30" s="16">
        <f>Orders_Table[[#This Row],[Product Price]]*Orders_Table[[#This Row],[Quantity]]</f>
        <v>770</v>
      </c>
      <c r="M30" s="17">
        <v>44947</v>
      </c>
      <c r="N30" s="16" t="s">
        <v>134</v>
      </c>
    </row>
    <row r="31" spans="2:14" x14ac:dyDescent="0.3">
      <c r="B31" t="s">
        <v>138</v>
      </c>
      <c r="C31" t="s">
        <v>139</v>
      </c>
      <c r="D31" t="str">
        <f>VLOOKUP(Orders_Table[[#This Row],[Customer ID]],Customer_Table[],2,FALSE)</f>
        <v>Sacha Burgess</v>
      </c>
      <c r="E31" t="str">
        <f>VLOOKUP(Orders_Table[[#This Row],[Customer ID]],Customer_Table[],5,FALSE)</f>
        <v>Batangas City</v>
      </c>
      <c r="F31" t="s">
        <v>63</v>
      </c>
      <c r="G31" t="str">
        <f>VLOOKUP(Orders_Table[[#This Row],[Product ID]],Products_Table[],4,FALSE)</f>
        <v>The Ordinary Azelaic Acid Suspension 10%</v>
      </c>
      <c r="H31" t="str">
        <f>VLOOKUP(Orders_Table[[#This Row],[Product ID]],Products_Table[],2,FALSE)</f>
        <v>The Ordinary</v>
      </c>
      <c r="I31" t="str">
        <f>VLOOKUP(Orders_Table[[#This Row],[Product ID]],Products_Table[],3,FALSE)</f>
        <v>Serum</v>
      </c>
      <c r="J31" s="16">
        <f>VLOOKUP(Orders_Table[[#This Row],[Product ID]],Products_Table[],5,FALSE)</f>
        <v>900</v>
      </c>
      <c r="K31" s="16">
        <v>1</v>
      </c>
      <c r="L31" s="16">
        <f>Orders_Table[[#This Row],[Product Price]]*Orders_Table[[#This Row],[Quantity]]</f>
        <v>900</v>
      </c>
      <c r="M31" s="17">
        <v>44947</v>
      </c>
      <c r="N31" s="16" t="s">
        <v>134</v>
      </c>
    </row>
    <row r="32" spans="2:14" x14ac:dyDescent="0.3">
      <c r="B32" t="s">
        <v>1499</v>
      </c>
      <c r="C32" t="s">
        <v>315</v>
      </c>
      <c r="D32" t="str">
        <f>VLOOKUP(Orders_Table[[#This Row],[Customer ID]],Customer_Table[],2,FALSE)</f>
        <v>Farrah Cruz</v>
      </c>
      <c r="E32" t="str">
        <f>VLOOKUP(Orders_Table[[#This Row],[Customer ID]],Customer_Table[],5,FALSE)</f>
        <v>Batangas City</v>
      </c>
      <c r="F32" t="s">
        <v>65</v>
      </c>
      <c r="G32" t="str">
        <f>VLOOKUP(Orders_Table[[#This Row],[Product ID]],Products_Table[],4,FALSE)</f>
        <v>COSRX Low pH Good Morning Gel Cleanser</v>
      </c>
      <c r="H32" t="str">
        <f>VLOOKUP(Orders_Table[[#This Row],[Product ID]],Products_Table[],2,FALSE)</f>
        <v>COSRX</v>
      </c>
      <c r="I32" t="str">
        <f>VLOOKUP(Orders_Table[[#This Row],[Product ID]],Products_Table[],3,FALSE)</f>
        <v>Cleanser</v>
      </c>
      <c r="J32" s="16">
        <f>VLOOKUP(Orders_Table[[#This Row],[Product ID]],Products_Table[],5,FALSE)</f>
        <v>299</v>
      </c>
      <c r="K32" s="16">
        <v>1</v>
      </c>
      <c r="L32" s="16">
        <f>Orders_Table[[#This Row],[Product Price]]*Orders_Table[[#This Row],[Quantity]]</f>
        <v>299</v>
      </c>
      <c r="M32" s="17">
        <v>44948</v>
      </c>
      <c r="N32" s="16" t="s">
        <v>134</v>
      </c>
    </row>
    <row r="33" spans="2:14" x14ac:dyDescent="0.3">
      <c r="B33" t="s">
        <v>1500</v>
      </c>
      <c r="C33" t="s">
        <v>419</v>
      </c>
      <c r="D33" t="str">
        <f>VLOOKUP(Orders_Table[[#This Row],[Customer ID]],Customer_Table[],2,FALSE)</f>
        <v>George Talley</v>
      </c>
      <c r="E33" t="str">
        <f>VLOOKUP(Orders_Table[[#This Row],[Customer ID]],Customer_Table[],5,FALSE)</f>
        <v>Batangas City</v>
      </c>
      <c r="F33" t="s">
        <v>68</v>
      </c>
      <c r="G33" t="str">
        <f>VLOOKUP(Orders_Table[[#This Row],[Product ID]],Products_Table[],4,FALSE)</f>
        <v>COSRX BHA Blackhead Power Liquid</v>
      </c>
      <c r="H33" t="str">
        <f>VLOOKUP(Orders_Table[[#This Row],[Product ID]],Products_Table[],2,FALSE)</f>
        <v>COSRX</v>
      </c>
      <c r="I33" t="str">
        <f>VLOOKUP(Orders_Table[[#This Row],[Product ID]],Products_Table[],3,FALSE)</f>
        <v>Toner</v>
      </c>
      <c r="J33" s="16">
        <f>VLOOKUP(Orders_Table[[#This Row],[Product ID]],Products_Table[],5,FALSE)</f>
        <v>990</v>
      </c>
      <c r="K33" s="16">
        <v>2</v>
      </c>
      <c r="L33" s="16">
        <f>Orders_Table[[#This Row],[Product Price]]*Orders_Table[[#This Row],[Quantity]]</f>
        <v>1980</v>
      </c>
      <c r="M33" s="17">
        <v>44948</v>
      </c>
      <c r="N33" s="16" t="s">
        <v>134</v>
      </c>
    </row>
    <row r="34" spans="2:14" x14ac:dyDescent="0.3">
      <c r="B34" t="s">
        <v>1501</v>
      </c>
      <c r="C34" t="s">
        <v>146</v>
      </c>
      <c r="D34" t="str">
        <f>VLOOKUP(Orders_Table[[#This Row],[Customer ID]],Customer_Table[],2,FALSE)</f>
        <v>Daphne Lane</v>
      </c>
      <c r="E34" t="str">
        <f>VLOOKUP(Orders_Table[[#This Row],[Customer ID]],Customer_Table[],5,FALSE)</f>
        <v>Caloocan</v>
      </c>
      <c r="F34" t="s">
        <v>70</v>
      </c>
      <c r="G34" t="str">
        <f>VLOOKUP(Orders_Table[[#This Row],[Product ID]],Products_Table[],4,FALSE)</f>
        <v>COSRX AHA/BHA Clarifying Treatment Toner</v>
      </c>
      <c r="H34" t="str">
        <f>VLOOKUP(Orders_Table[[#This Row],[Product ID]],Products_Table[],2,FALSE)</f>
        <v>COSRX</v>
      </c>
      <c r="I34" t="str">
        <f>VLOOKUP(Orders_Table[[#This Row],[Product ID]],Products_Table[],3,FALSE)</f>
        <v>Toner</v>
      </c>
      <c r="J34" s="16">
        <f>VLOOKUP(Orders_Table[[#This Row],[Product ID]],Products_Table[],5,FALSE)</f>
        <v>520</v>
      </c>
      <c r="K34" s="16">
        <v>2</v>
      </c>
      <c r="L34" s="16">
        <f>Orders_Table[[#This Row],[Product Price]]*Orders_Table[[#This Row],[Quantity]]</f>
        <v>1040</v>
      </c>
      <c r="M34" s="17">
        <v>44948</v>
      </c>
      <c r="N34" s="16" t="s">
        <v>134</v>
      </c>
    </row>
    <row r="35" spans="2:14" x14ac:dyDescent="0.3">
      <c r="B35" t="s">
        <v>1502</v>
      </c>
      <c r="C35" t="s">
        <v>423</v>
      </c>
      <c r="D35" t="str">
        <f>VLOOKUP(Orders_Table[[#This Row],[Customer ID]],Customer_Table[],2,FALSE)</f>
        <v>Marvin Jacobs</v>
      </c>
      <c r="E35" t="str">
        <f>VLOOKUP(Orders_Table[[#This Row],[Customer ID]],Customer_Table[],5,FALSE)</f>
        <v>Caloocan</v>
      </c>
      <c r="F35" t="s">
        <v>72</v>
      </c>
      <c r="G35" t="str">
        <f>VLOOKUP(Orders_Table[[#This Row],[Product ID]],Products_Table[],4,FALSE)</f>
        <v>COSRX Hyaluronic Acid Hydra Power Essence</v>
      </c>
      <c r="H35" t="str">
        <f>VLOOKUP(Orders_Table[[#This Row],[Product ID]],Products_Table[],2,FALSE)</f>
        <v>COSRX</v>
      </c>
      <c r="I35" t="str">
        <f>VLOOKUP(Orders_Table[[#This Row],[Product ID]],Products_Table[],3,FALSE)</f>
        <v>Serum</v>
      </c>
      <c r="J35" s="16">
        <f>VLOOKUP(Orders_Table[[#This Row],[Product ID]],Products_Table[],5,FALSE)</f>
        <v>1020</v>
      </c>
      <c r="K35" s="16">
        <v>1</v>
      </c>
      <c r="L35" s="16">
        <f>Orders_Table[[#This Row],[Product Price]]*Orders_Table[[#This Row],[Quantity]]</f>
        <v>1020</v>
      </c>
      <c r="M35" s="17">
        <v>44949</v>
      </c>
      <c r="N35" s="16" t="s">
        <v>134</v>
      </c>
    </row>
    <row r="36" spans="2:14" x14ac:dyDescent="0.3">
      <c r="B36" t="s">
        <v>1502</v>
      </c>
      <c r="C36" t="s">
        <v>423</v>
      </c>
      <c r="D36" t="str">
        <f>VLOOKUP(Orders_Table[[#This Row],[Customer ID]],Customer_Table[],2,FALSE)</f>
        <v>Marvin Jacobs</v>
      </c>
      <c r="E36" t="str">
        <f>VLOOKUP(Orders_Table[[#This Row],[Customer ID]],Customer_Table[],5,FALSE)</f>
        <v>Caloocan</v>
      </c>
      <c r="F36" t="s">
        <v>74</v>
      </c>
      <c r="G36" t="str">
        <f>VLOOKUP(Orders_Table[[#This Row],[Product ID]],Products_Table[],4,FALSE)</f>
        <v>COSRX Centella Water Alcohol-Free Toner</v>
      </c>
      <c r="H36" t="str">
        <f>VLOOKUP(Orders_Table[[#This Row],[Product ID]],Products_Table[],2,FALSE)</f>
        <v>COSRX</v>
      </c>
      <c r="I36" t="str">
        <f>VLOOKUP(Orders_Table[[#This Row],[Product ID]],Products_Table[],3,FALSE)</f>
        <v>Toner</v>
      </c>
      <c r="J36" s="16">
        <f>VLOOKUP(Orders_Table[[#This Row],[Product ID]],Products_Table[],5,FALSE)</f>
        <v>680</v>
      </c>
      <c r="K36" s="16">
        <v>1</v>
      </c>
      <c r="L36" s="16">
        <f>Orders_Table[[#This Row],[Product Price]]*Orders_Table[[#This Row],[Quantity]]</f>
        <v>680</v>
      </c>
      <c r="M36" s="17">
        <v>44949</v>
      </c>
      <c r="N36" s="16" t="s">
        <v>134</v>
      </c>
    </row>
    <row r="37" spans="2:14" x14ac:dyDescent="0.3">
      <c r="B37" t="s">
        <v>1503</v>
      </c>
      <c r="C37" t="s">
        <v>426</v>
      </c>
      <c r="D37" t="str">
        <f>VLOOKUP(Orders_Table[[#This Row],[Customer ID]],Customer_Table[],2,FALSE)</f>
        <v>Bruno Reid</v>
      </c>
      <c r="E37" t="str">
        <f>VLOOKUP(Orders_Table[[#This Row],[Customer ID]],Customer_Table[],5,FALSE)</f>
        <v>Caloocan</v>
      </c>
      <c r="F37" t="s">
        <v>76</v>
      </c>
      <c r="G37" t="str">
        <f>VLOOKUP(Orders_Table[[#This Row],[Product ID]],Products_Table[],4,FALSE)</f>
        <v>Innisfree Jeju Volcanic Pore Cleansing Foam</v>
      </c>
      <c r="H37" t="str">
        <f>VLOOKUP(Orders_Table[[#This Row],[Product ID]],Products_Table[],2,FALSE)</f>
        <v>Innisfree</v>
      </c>
      <c r="I37" t="str">
        <f>VLOOKUP(Orders_Table[[#This Row],[Product ID]],Products_Table[],3,FALSE)</f>
        <v>Cleanser</v>
      </c>
      <c r="J37" s="16">
        <f>VLOOKUP(Orders_Table[[#This Row],[Product ID]],Products_Table[],5,FALSE)</f>
        <v>329</v>
      </c>
      <c r="K37" s="16">
        <v>1</v>
      </c>
      <c r="L37" s="16">
        <f>Orders_Table[[#This Row],[Product Price]]*Orders_Table[[#This Row],[Quantity]]</f>
        <v>329</v>
      </c>
      <c r="M37" s="17">
        <v>44950</v>
      </c>
      <c r="N37" s="16" t="s">
        <v>134</v>
      </c>
    </row>
    <row r="38" spans="2:14" x14ac:dyDescent="0.3">
      <c r="B38" t="s">
        <v>1504</v>
      </c>
      <c r="C38" t="s">
        <v>285</v>
      </c>
      <c r="D38" t="str">
        <f>VLOOKUP(Orders_Table[[#This Row],[Customer ID]],Customer_Table[],2,FALSE)</f>
        <v>Clarke Moody</v>
      </c>
      <c r="E38" t="str">
        <f>VLOOKUP(Orders_Table[[#This Row],[Customer ID]],Customer_Table[],5,FALSE)</f>
        <v>Caloocan</v>
      </c>
      <c r="F38" t="s">
        <v>79</v>
      </c>
      <c r="G38" t="str">
        <f>VLOOKUP(Orders_Table[[#This Row],[Product ID]],Products_Table[],4,FALSE)</f>
        <v>Innisfree Bija Cica Gel</v>
      </c>
      <c r="H38" t="str">
        <f>VLOOKUP(Orders_Table[[#This Row],[Product ID]],Products_Table[],2,FALSE)</f>
        <v>Innisfree</v>
      </c>
      <c r="I38" t="str">
        <f>VLOOKUP(Orders_Table[[#This Row],[Product ID]],Products_Table[],3,FALSE)</f>
        <v>Moisturizer</v>
      </c>
      <c r="J38" s="16">
        <f>VLOOKUP(Orders_Table[[#This Row],[Product ID]],Products_Table[],5,FALSE)</f>
        <v>1192</v>
      </c>
      <c r="K38" s="16">
        <v>1</v>
      </c>
      <c r="L38" s="16">
        <f>Orders_Table[[#This Row],[Product Price]]*Orders_Table[[#This Row],[Quantity]]</f>
        <v>1192</v>
      </c>
      <c r="M38" s="17">
        <v>44951</v>
      </c>
      <c r="N38" s="16" t="s">
        <v>134</v>
      </c>
    </row>
    <row r="39" spans="2:14" x14ac:dyDescent="0.3">
      <c r="B39" t="s">
        <v>1505</v>
      </c>
      <c r="C39" t="s">
        <v>429</v>
      </c>
      <c r="D39" t="str">
        <f>VLOOKUP(Orders_Table[[#This Row],[Customer ID]],Customer_Table[],2,FALSE)</f>
        <v>Farrah Paner</v>
      </c>
      <c r="E39" t="str">
        <f>VLOOKUP(Orders_Table[[#This Row],[Customer ID]],Customer_Table[],5,FALSE)</f>
        <v>Caloocan</v>
      </c>
      <c r="F39" t="s">
        <v>19</v>
      </c>
      <c r="G39" t="str">
        <f>VLOOKUP(Orders_Table[[#This Row],[Product ID]],Products_Table[],4,FALSE)</f>
        <v>Cetaphil Gentle Skin Cleanser</v>
      </c>
      <c r="H39" t="str">
        <f>VLOOKUP(Orders_Table[[#This Row],[Product ID]],Products_Table[],2,FALSE)</f>
        <v>Cetaphil</v>
      </c>
      <c r="I39" t="str">
        <f>VLOOKUP(Orders_Table[[#This Row],[Product ID]],Products_Table[],3,FALSE)</f>
        <v>Cleanser</v>
      </c>
      <c r="J39" s="16">
        <f>VLOOKUP(Orders_Table[[#This Row],[Product ID]],Products_Table[],5,FALSE)</f>
        <v>1004</v>
      </c>
      <c r="K39" s="16">
        <v>2</v>
      </c>
      <c r="L39" s="16">
        <f>Orders_Table[[#This Row],[Product Price]]*Orders_Table[[#This Row],[Quantity]]</f>
        <v>2008</v>
      </c>
      <c r="M39" s="17">
        <v>44951</v>
      </c>
      <c r="N39" s="16" t="s">
        <v>134</v>
      </c>
    </row>
    <row r="40" spans="2:14" x14ac:dyDescent="0.3">
      <c r="B40" t="s">
        <v>1506</v>
      </c>
      <c r="C40" t="s">
        <v>432</v>
      </c>
      <c r="D40" t="str">
        <f>VLOOKUP(Orders_Table[[#This Row],[Customer ID]],Customer_Table[],2,FALSE)</f>
        <v>Joseph Madden</v>
      </c>
      <c r="E40" t="str">
        <f>VLOOKUP(Orders_Table[[#This Row],[Customer ID]],Customer_Table[],5,FALSE)</f>
        <v>Caloocan</v>
      </c>
      <c r="F40" t="s">
        <v>83</v>
      </c>
      <c r="G40" t="str">
        <f>VLOOKUP(Orders_Table[[#This Row],[Product ID]],Products_Table[],4,FALSE)</f>
        <v>Innisfree Green Tea Seed Serum</v>
      </c>
      <c r="H40" t="str">
        <f>VLOOKUP(Orders_Table[[#This Row],[Product ID]],Products_Table[],2,FALSE)</f>
        <v>Innisfree</v>
      </c>
      <c r="I40" t="str">
        <f>VLOOKUP(Orders_Table[[#This Row],[Product ID]],Products_Table[],3,FALSE)</f>
        <v>Serum</v>
      </c>
      <c r="J40" s="16">
        <f>VLOOKUP(Orders_Table[[#This Row],[Product ID]],Products_Table[],5,FALSE)</f>
        <v>1690</v>
      </c>
      <c r="K40" s="16">
        <v>2</v>
      </c>
      <c r="L40" s="16">
        <f>Orders_Table[[#This Row],[Product Price]]*Orders_Table[[#This Row],[Quantity]]</f>
        <v>3380</v>
      </c>
      <c r="M40" s="17">
        <v>44952</v>
      </c>
      <c r="N40" s="16" t="s">
        <v>134</v>
      </c>
    </row>
    <row r="41" spans="2:14" x14ac:dyDescent="0.3">
      <c r="B41" t="s">
        <v>1507</v>
      </c>
      <c r="C41" t="s">
        <v>435</v>
      </c>
      <c r="D41" t="str">
        <f>VLOOKUP(Orders_Table[[#This Row],[Customer ID]],Customer_Table[],2,FALSE)</f>
        <v>Lenore Santos</v>
      </c>
      <c r="E41" t="str">
        <f>VLOOKUP(Orders_Table[[#This Row],[Customer ID]],Customer_Table[],5,FALSE)</f>
        <v>Caloocan</v>
      </c>
      <c r="F41" t="s">
        <v>85</v>
      </c>
      <c r="G41" t="str">
        <f>VLOOKUP(Orders_Table[[#This Row],[Product ID]],Products_Table[],4,FALSE)</f>
        <v>Innisfree Jeju Orchid Enriched Cream</v>
      </c>
      <c r="H41" t="str">
        <f>VLOOKUP(Orders_Table[[#This Row],[Product ID]],Products_Table[],2,FALSE)</f>
        <v>Innisfree</v>
      </c>
      <c r="I41" t="str">
        <f>VLOOKUP(Orders_Table[[#This Row],[Product ID]],Products_Table[],3,FALSE)</f>
        <v>Moisturizer</v>
      </c>
      <c r="J41" s="16">
        <f>VLOOKUP(Orders_Table[[#This Row],[Product ID]],Products_Table[],5,FALSE)</f>
        <v>200</v>
      </c>
      <c r="K41" s="16">
        <v>1</v>
      </c>
      <c r="L41" s="16">
        <f>Orders_Table[[#This Row],[Product Price]]*Orders_Table[[#This Row],[Quantity]]</f>
        <v>200</v>
      </c>
      <c r="M41" s="17">
        <v>44953</v>
      </c>
      <c r="N41" s="16" t="s">
        <v>134</v>
      </c>
    </row>
    <row r="42" spans="2:14" x14ac:dyDescent="0.3">
      <c r="B42" t="s">
        <v>1508</v>
      </c>
      <c r="C42" t="s">
        <v>139</v>
      </c>
      <c r="D42" t="str">
        <f>VLOOKUP(Orders_Table[[#This Row],[Customer ID]],Customer_Table[],2,FALSE)</f>
        <v>Sacha Burgess</v>
      </c>
      <c r="E42" t="str">
        <f>VLOOKUP(Orders_Table[[#This Row],[Customer ID]],Customer_Table[],5,FALSE)</f>
        <v>Batangas City</v>
      </c>
      <c r="F42" t="s">
        <v>87</v>
      </c>
      <c r="G42" t="str">
        <f>VLOOKUP(Orders_Table[[#This Row],[Product ID]],Products_Table[],4,FALSE)</f>
        <v>Nature Republic Provence Calendula Aqua Sun Gel</v>
      </c>
      <c r="H42" t="str">
        <f>VLOOKUP(Orders_Table[[#This Row],[Product ID]],Products_Table[],2,FALSE)</f>
        <v>Nature Republic</v>
      </c>
      <c r="I42" t="str">
        <f>VLOOKUP(Orders_Table[[#This Row],[Product ID]],Products_Table[],3,FALSE)</f>
        <v>Sunscreen</v>
      </c>
      <c r="J42" s="16">
        <f>VLOOKUP(Orders_Table[[#This Row],[Product ID]],Products_Table[],5,FALSE)</f>
        <v>475</v>
      </c>
      <c r="K42" s="16">
        <v>2</v>
      </c>
      <c r="L42" s="16">
        <f>Orders_Table[[#This Row],[Product Price]]*Orders_Table[[#This Row],[Quantity]]</f>
        <v>950</v>
      </c>
      <c r="M42" s="17">
        <v>44954</v>
      </c>
      <c r="N42" s="16" t="s">
        <v>134</v>
      </c>
    </row>
    <row r="43" spans="2:14" x14ac:dyDescent="0.3">
      <c r="B43" t="s">
        <v>1509</v>
      </c>
      <c r="C43" t="s">
        <v>309</v>
      </c>
      <c r="D43" t="str">
        <f>VLOOKUP(Orders_Table[[#This Row],[Customer ID]],Customer_Table[],2,FALSE)</f>
        <v>Dylan Morin</v>
      </c>
      <c r="E43" t="str">
        <f>VLOOKUP(Orders_Table[[#This Row],[Customer ID]],Customer_Table[],5,FALSE)</f>
        <v>Caloocan</v>
      </c>
      <c r="F43" t="s">
        <v>90</v>
      </c>
      <c r="G43" t="str">
        <f>VLOOKUP(Orders_Table[[#This Row],[Product ID]],Products_Table[],4,FALSE)</f>
        <v>Nature Republic Hawaiian Fresh Clear Toner</v>
      </c>
      <c r="H43" t="str">
        <f>VLOOKUP(Orders_Table[[#This Row],[Product ID]],Products_Table[],2,FALSE)</f>
        <v>Nature Republic</v>
      </c>
      <c r="I43" t="str">
        <f>VLOOKUP(Orders_Table[[#This Row],[Product ID]],Products_Table[],3,FALSE)</f>
        <v>Toner</v>
      </c>
      <c r="J43" s="16">
        <f>VLOOKUP(Orders_Table[[#This Row],[Product ID]],Products_Table[],5,FALSE)</f>
        <v>1270</v>
      </c>
      <c r="K43" s="16">
        <v>1</v>
      </c>
      <c r="L43" s="16">
        <f>Orders_Table[[#This Row],[Product Price]]*Orders_Table[[#This Row],[Quantity]]</f>
        <v>1270</v>
      </c>
      <c r="M43" s="17">
        <v>44954</v>
      </c>
      <c r="N43" s="16" t="s">
        <v>134</v>
      </c>
    </row>
    <row r="44" spans="2:14" x14ac:dyDescent="0.3">
      <c r="B44" t="s">
        <v>1510</v>
      </c>
      <c r="C44" t="s">
        <v>441</v>
      </c>
      <c r="D44" t="str">
        <f>VLOOKUP(Orders_Table[[#This Row],[Customer ID]],Customer_Table[],2,FALSE)</f>
        <v>Colt Frazier</v>
      </c>
      <c r="E44" t="str">
        <f>VLOOKUP(Orders_Table[[#This Row],[Customer ID]],Customer_Table[],5,FALSE)</f>
        <v>Caloocan</v>
      </c>
      <c r="F44" t="s">
        <v>92</v>
      </c>
      <c r="G44" t="str">
        <f>VLOOKUP(Orders_Table[[#This Row],[Product ID]],Products_Table[],4,FALSE)</f>
        <v>Nature Republic Snail Solution Ampoule</v>
      </c>
      <c r="H44" t="str">
        <f>VLOOKUP(Orders_Table[[#This Row],[Product ID]],Products_Table[],2,FALSE)</f>
        <v>Nature Republic</v>
      </c>
      <c r="I44" t="str">
        <f>VLOOKUP(Orders_Table[[#This Row],[Product ID]],Products_Table[],3,FALSE)</f>
        <v>Serum</v>
      </c>
      <c r="J44" s="16">
        <f>VLOOKUP(Orders_Table[[#This Row],[Product ID]],Products_Table[],5,FALSE)</f>
        <v>1100</v>
      </c>
      <c r="K44" s="16">
        <v>2</v>
      </c>
      <c r="L44" s="16">
        <f>Orders_Table[[#This Row],[Product Price]]*Orders_Table[[#This Row],[Quantity]]</f>
        <v>2200</v>
      </c>
      <c r="M44" s="17">
        <v>44955</v>
      </c>
      <c r="N44" s="16" t="s">
        <v>134</v>
      </c>
    </row>
    <row r="45" spans="2:14" x14ac:dyDescent="0.3">
      <c r="B45" t="s">
        <v>1511</v>
      </c>
      <c r="C45" t="s">
        <v>444</v>
      </c>
      <c r="D45" t="str">
        <f>VLOOKUP(Orders_Table[[#This Row],[Customer ID]],Customer_Table[],2,FALSE)</f>
        <v>Iona Burke</v>
      </c>
      <c r="E45" t="str">
        <f>VLOOKUP(Orders_Table[[#This Row],[Customer ID]],Customer_Table[],5,FALSE)</f>
        <v>Caloocan</v>
      </c>
      <c r="F45" t="s">
        <v>94</v>
      </c>
      <c r="G45" t="str">
        <f>VLOOKUP(Orders_Table[[#This Row],[Product ID]],Products_Table[],4,FALSE)</f>
        <v>Nature Republic Aloe Vera Soothing Gel</v>
      </c>
      <c r="H45" t="str">
        <f>VLOOKUP(Orders_Table[[#This Row],[Product ID]],Products_Table[],2,FALSE)</f>
        <v>Nature Republic</v>
      </c>
      <c r="I45" t="str">
        <f>VLOOKUP(Orders_Table[[#This Row],[Product ID]],Products_Table[],3,FALSE)</f>
        <v>Moisturizer</v>
      </c>
      <c r="J45" s="16">
        <f>VLOOKUP(Orders_Table[[#This Row],[Product ID]],Products_Table[],5,FALSE)</f>
        <v>245</v>
      </c>
      <c r="K45" s="16">
        <v>2</v>
      </c>
      <c r="L45" s="16">
        <f>Orders_Table[[#This Row],[Product Price]]*Orders_Table[[#This Row],[Quantity]]</f>
        <v>490</v>
      </c>
      <c r="M45" s="17">
        <v>44956</v>
      </c>
      <c r="N45" s="16" t="s">
        <v>134</v>
      </c>
    </row>
    <row r="46" spans="2:14" x14ac:dyDescent="0.3">
      <c r="B46" t="s">
        <v>1512</v>
      </c>
      <c r="C46" t="s">
        <v>447</v>
      </c>
      <c r="D46" t="str">
        <f>VLOOKUP(Orders_Table[[#This Row],[Customer ID]],Customer_Table[],2,FALSE)</f>
        <v>Eaton Baird</v>
      </c>
      <c r="E46" t="str">
        <f>VLOOKUP(Orders_Table[[#This Row],[Customer ID]],Customer_Table[],5,FALSE)</f>
        <v>Caloocan</v>
      </c>
      <c r="F46" t="s">
        <v>96</v>
      </c>
      <c r="G46" t="str">
        <f>VLOOKUP(Orders_Table[[#This Row],[Product ID]],Products_Table[],4,FALSE)</f>
        <v>Nature Republic Super Aqua Max Watery Essence</v>
      </c>
      <c r="H46" t="str">
        <f>VLOOKUP(Orders_Table[[#This Row],[Product ID]],Products_Table[],2,FALSE)</f>
        <v>Nature Republic</v>
      </c>
      <c r="I46" t="str">
        <f>VLOOKUP(Orders_Table[[#This Row],[Product ID]],Products_Table[],3,FALSE)</f>
        <v>Serum</v>
      </c>
      <c r="J46" s="16">
        <f>VLOOKUP(Orders_Table[[#This Row],[Product ID]],Products_Table[],5,FALSE)</f>
        <v>828</v>
      </c>
      <c r="K46" s="16">
        <v>1</v>
      </c>
      <c r="L46" s="16">
        <f>Orders_Table[[#This Row],[Product Price]]*Orders_Table[[#This Row],[Quantity]]</f>
        <v>828</v>
      </c>
      <c r="M46" s="17">
        <v>44956</v>
      </c>
      <c r="N46" s="16" t="s">
        <v>134</v>
      </c>
    </row>
    <row r="47" spans="2:14" x14ac:dyDescent="0.3">
      <c r="B47" t="s">
        <v>1513</v>
      </c>
      <c r="C47" t="s">
        <v>450</v>
      </c>
      <c r="D47" t="str">
        <f>VLOOKUP(Orders_Table[[#This Row],[Customer ID]],Customer_Table[],2,FALSE)</f>
        <v>Maya Manalng</v>
      </c>
      <c r="E47" t="str">
        <f>VLOOKUP(Orders_Table[[#This Row],[Customer ID]],Customer_Table[],5,FALSE)</f>
        <v>Caloocan</v>
      </c>
      <c r="F47" t="s">
        <v>98</v>
      </c>
      <c r="G47" t="str">
        <f>VLOOKUP(Orders_Table[[#This Row],[Product ID]],Products_Table[],4,FALSE)</f>
        <v>Belo Essentials AcnePro Pimple-Fighting Bar</v>
      </c>
      <c r="H47" t="str">
        <f>VLOOKUP(Orders_Table[[#This Row],[Product ID]],Products_Table[],2,FALSE)</f>
        <v>Belo Essentials</v>
      </c>
      <c r="I47" t="str">
        <f>VLOOKUP(Orders_Table[[#This Row],[Product ID]],Products_Table[],3,FALSE)</f>
        <v>Cleanser</v>
      </c>
      <c r="J47" s="16">
        <f>VLOOKUP(Orders_Table[[#This Row],[Product ID]],Products_Table[],5,FALSE)</f>
        <v>111</v>
      </c>
      <c r="K47" s="16">
        <v>1</v>
      </c>
      <c r="L47" s="16">
        <f>Orders_Table[[#This Row],[Product Price]]*Orders_Table[[#This Row],[Quantity]]</f>
        <v>111</v>
      </c>
      <c r="M47" s="17">
        <v>44956</v>
      </c>
      <c r="N47" s="16" t="s">
        <v>134</v>
      </c>
    </row>
    <row r="48" spans="2:14" x14ac:dyDescent="0.3">
      <c r="B48" t="s">
        <v>1514</v>
      </c>
      <c r="C48" t="s">
        <v>453</v>
      </c>
      <c r="D48" t="str">
        <f>VLOOKUP(Orders_Table[[#This Row],[Customer ID]],Customer_Table[],2,FALSE)</f>
        <v>Jocelyn Lowe</v>
      </c>
      <c r="E48" t="str">
        <f>VLOOKUP(Orders_Table[[#This Row],[Customer ID]],Customer_Table[],5,FALSE)</f>
        <v>Caloocan</v>
      </c>
      <c r="F48" t="s">
        <v>101</v>
      </c>
      <c r="G48" t="str">
        <f>VLOOKUP(Orders_Table[[#This Row],[Product ID]],Products_Table[],4,FALSE)</f>
        <v>Belo Essentials Moisturizing Whitening Face Cream with SPF 30 PA++</v>
      </c>
      <c r="H48" t="str">
        <f>VLOOKUP(Orders_Table[[#This Row],[Product ID]],Products_Table[],2,FALSE)</f>
        <v>Belo Essentials</v>
      </c>
      <c r="I48" t="str">
        <f>VLOOKUP(Orders_Table[[#This Row],[Product ID]],Products_Table[],3,FALSE)</f>
        <v>Moisturizer</v>
      </c>
      <c r="J48" s="16">
        <f>VLOOKUP(Orders_Table[[#This Row],[Product ID]],Products_Table[],5,FALSE)</f>
        <v>264</v>
      </c>
      <c r="K48" s="16">
        <v>1</v>
      </c>
      <c r="L48" s="16">
        <f>Orders_Table[[#This Row],[Product Price]]*Orders_Table[[#This Row],[Quantity]]</f>
        <v>264</v>
      </c>
      <c r="M48" s="17">
        <v>44957</v>
      </c>
      <c r="N48" s="16" t="s">
        <v>134</v>
      </c>
    </row>
    <row r="49" spans="2:14" x14ac:dyDescent="0.3">
      <c r="B49" t="s">
        <v>1515</v>
      </c>
      <c r="C49" t="s">
        <v>456</v>
      </c>
      <c r="D49" t="str">
        <f>VLOOKUP(Orders_Table[[#This Row],[Customer ID]],Customer_Table[],2,FALSE)</f>
        <v>Illiana Rasmussen</v>
      </c>
      <c r="E49" t="str">
        <f>VLOOKUP(Orders_Table[[#This Row],[Customer ID]],Customer_Table[],5,FALSE)</f>
        <v>Caloocan</v>
      </c>
      <c r="F49" t="s">
        <v>103</v>
      </c>
      <c r="G49" t="str">
        <f>VLOOKUP(Orders_Table[[#This Row],[Product ID]],Products_Table[],4,FALSE)</f>
        <v>Belo Essentials AcnePro Treatment Toner</v>
      </c>
      <c r="H49" t="str">
        <f>VLOOKUP(Orders_Table[[#This Row],[Product ID]],Products_Table[],2,FALSE)</f>
        <v>Belo Essentials</v>
      </c>
      <c r="I49" t="str">
        <f>VLOOKUP(Orders_Table[[#This Row],[Product ID]],Products_Table[],3,FALSE)</f>
        <v>Toner</v>
      </c>
      <c r="J49" s="16">
        <f>VLOOKUP(Orders_Table[[#This Row],[Product ID]],Products_Table[],5,FALSE)</f>
        <v>89</v>
      </c>
      <c r="K49" s="16">
        <v>2</v>
      </c>
      <c r="L49" s="16">
        <f>Orders_Table[[#This Row],[Product Price]]*Orders_Table[[#This Row],[Quantity]]</f>
        <v>178</v>
      </c>
      <c r="M49" s="17">
        <v>44957</v>
      </c>
      <c r="N49" s="16" t="s">
        <v>134</v>
      </c>
    </row>
    <row r="50" spans="2:14" x14ac:dyDescent="0.3">
      <c r="B50" t="s">
        <v>1515</v>
      </c>
      <c r="C50" t="s">
        <v>456</v>
      </c>
      <c r="D50" t="str">
        <f>VLOOKUP(Orders_Table[[#This Row],[Customer ID]],Customer_Table[],2,FALSE)</f>
        <v>Illiana Rasmussen</v>
      </c>
      <c r="E50" t="str">
        <f>VLOOKUP(Orders_Table[[#This Row],[Customer ID]],Customer_Table[],5,FALSE)</f>
        <v>Caloocan</v>
      </c>
      <c r="F50" t="s">
        <v>105</v>
      </c>
      <c r="G50" t="str">
        <f>VLOOKUP(Orders_Table[[#This Row],[Product ID]],Products_Table[],4,FALSE)</f>
        <v>Belo Essentials Whitening Face Wash</v>
      </c>
      <c r="H50" t="str">
        <f>VLOOKUP(Orders_Table[[#This Row],[Product ID]],Products_Table[],2,FALSE)</f>
        <v>Belo Essentials</v>
      </c>
      <c r="I50" t="str">
        <f>VLOOKUP(Orders_Table[[#This Row],[Product ID]],Products_Table[],3,FALSE)</f>
        <v>Cleanser</v>
      </c>
      <c r="J50" s="16">
        <f>VLOOKUP(Orders_Table[[#This Row],[Product ID]],Products_Table[],5,FALSE)</f>
        <v>165</v>
      </c>
      <c r="K50" s="16">
        <v>2</v>
      </c>
      <c r="L50" s="16">
        <f>Orders_Table[[#This Row],[Product Price]]*Orders_Table[[#This Row],[Quantity]]</f>
        <v>330</v>
      </c>
      <c r="M50" s="17">
        <v>44957</v>
      </c>
      <c r="N50" s="16" t="s">
        <v>134</v>
      </c>
    </row>
    <row r="51" spans="2:14" x14ac:dyDescent="0.3">
      <c r="B51" t="s">
        <v>141</v>
      </c>
      <c r="C51" t="s">
        <v>142</v>
      </c>
      <c r="D51" t="str">
        <f>VLOOKUP(Orders_Table[[#This Row],[Customer ID]],Customer_Table[],2,FALSE)</f>
        <v>Darius Bradley</v>
      </c>
      <c r="E51" t="str">
        <f>VLOOKUP(Orders_Table[[#This Row],[Customer ID]],Customer_Table[],5,FALSE)</f>
        <v>Caloocan</v>
      </c>
      <c r="F51" t="s">
        <v>107</v>
      </c>
      <c r="G51" t="str">
        <f>VLOOKUP(Orders_Table[[#This Row],[Product ID]],Products_Table[],4,FALSE)</f>
        <v>Belo Essentials Pore Minimizing Whitening Face Toner</v>
      </c>
      <c r="H51" t="str">
        <f>VLOOKUP(Orders_Table[[#This Row],[Product ID]],Products_Table[],2,FALSE)</f>
        <v>Belo Essentials</v>
      </c>
      <c r="I51" t="str">
        <f>VLOOKUP(Orders_Table[[#This Row],[Product ID]],Products_Table[],3,FALSE)</f>
        <v>Toner</v>
      </c>
      <c r="J51" s="16">
        <f>VLOOKUP(Orders_Table[[#This Row],[Product ID]],Products_Table[],5,FALSE)</f>
        <v>90</v>
      </c>
      <c r="K51" s="16">
        <v>1</v>
      </c>
      <c r="L51" s="16">
        <f>Orders_Table[[#This Row],[Product Price]]*Orders_Table[[#This Row],[Quantity]]</f>
        <v>90</v>
      </c>
      <c r="M51" s="17">
        <v>44959</v>
      </c>
      <c r="N51" s="16" t="s">
        <v>134</v>
      </c>
    </row>
    <row r="52" spans="2:14" x14ac:dyDescent="0.3">
      <c r="B52" t="s">
        <v>141</v>
      </c>
      <c r="C52" t="s">
        <v>142</v>
      </c>
      <c r="D52" t="str">
        <f>VLOOKUP(Orders_Table[[#This Row],[Customer ID]],Customer_Table[],2,FALSE)</f>
        <v>Darius Bradley</v>
      </c>
      <c r="E52" t="str">
        <f>VLOOKUP(Orders_Table[[#This Row],[Customer ID]],Customer_Table[],5,FALSE)</f>
        <v>Caloocan</v>
      </c>
      <c r="F52" t="s">
        <v>109</v>
      </c>
      <c r="G52" t="str">
        <f>VLOOKUP(Orders_Table[[#This Row],[Product ID]],Products_Table[],4,FALSE)</f>
        <v>Celeteque Hydration Facial Moisturizer</v>
      </c>
      <c r="H52" t="str">
        <f>VLOOKUP(Orders_Table[[#This Row],[Product ID]],Products_Table[],2,FALSE)</f>
        <v>Celeteque</v>
      </c>
      <c r="I52" t="str">
        <f>VLOOKUP(Orders_Table[[#This Row],[Product ID]],Products_Table[],3,FALSE)</f>
        <v>Moisturizer</v>
      </c>
      <c r="J52" s="16">
        <f>VLOOKUP(Orders_Table[[#This Row],[Product ID]],Products_Table[],5,FALSE)</f>
        <v>250</v>
      </c>
      <c r="K52" s="16">
        <v>1</v>
      </c>
      <c r="L52" s="16">
        <f>Orders_Table[[#This Row],[Product Price]]*Orders_Table[[#This Row],[Quantity]]</f>
        <v>250</v>
      </c>
      <c r="M52" s="17">
        <v>44959</v>
      </c>
      <c r="N52" s="16" t="s">
        <v>134</v>
      </c>
    </row>
    <row r="53" spans="2:14" x14ac:dyDescent="0.3">
      <c r="B53" t="s">
        <v>141</v>
      </c>
      <c r="C53" t="s">
        <v>142</v>
      </c>
      <c r="D53" t="str">
        <f>VLOOKUP(Orders_Table[[#This Row],[Customer ID]],Customer_Table[],2,FALSE)</f>
        <v>Darius Bradley</v>
      </c>
      <c r="E53" t="str">
        <f>VLOOKUP(Orders_Table[[#This Row],[Customer ID]],Customer_Table[],5,FALSE)</f>
        <v>Caloocan</v>
      </c>
      <c r="F53" t="s">
        <v>112</v>
      </c>
      <c r="G53" t="str">
        <f>VLOOKUP(Orders_Table[[#This Row],[Product ID]],Products_Table[],4,FALSE)</f>
        <v>Celeteque Acne Solutions Acne Cleansing Gel</v>
      </c>
      <c r="H53" t="str">
        <f>VLOOKUP(Orders_Table[[#This Row],[Product ID]],Products_Table[],2,FALSE)</f>
        <v>Celeteque</v>
      </c>
      <c r="I53" t="str">
        <f>VLOOKUP(Orders_Table[[#This Row],[Product ID]],Products_Table[],3,FALSE)</f>
        <v>Cleanser</v>
      </c>
      <c r="J53" s="16">
        <f>VLOOKUP(Orders_Table[[#This Row],[Product ID]],Products_Table[],5,FALSE)</f>
        <v>270</v>
      </c>
      <c r="K53" s="16">
        <v>1</v>
      </c>
      <c r="L53" s="16">
        <f>Orders_Table[[#This Row],[Product Price]]*Orders_Table[[#This Row],[Quantity]]</f>
        <v>270</v>
      </c>
      <c r="M53" s="17">
        <v>44959</v>
      </c>
      <c r="N53" s="16" t="s">
        <v>134</v>
      </c>
    </row>
    <row r="54" spans="2:14" x14ac:dyDescent="0.3">
      <c r="B54" t="s">
        <v>145</v>
      </c>
      <c r="C54" t="s">
        <v>146</v>
      </c>
      <c r="D54" t="str">
        <f>VLOOKUP(Orders_Table[[#This Row],[Customer ID]],Customer_Table[],2,FALSE)</f>
        <v>Daphne Lane</v>
      </c>
      <c r="E54" t="str">
        <f>VLOOKUP(Orders_Table[[#This Row],[Customer ID]],Customer_Table[],5,FALSE)</f>
        <v>Caloocan</v>
      </c>
      <c r="F54" t="s">
        <v>114</v>
      </c>
      <c r="G54" t="str">
        <f>VLOOKUP(Orders_Table[[#This Row],[Product ID]],Products_Table[],4,FALSE)</f>
        <v>Celeteque Brightening Facial Wash</v>
      </c>
      <c r="H54" t="str">
        <f>VLOOKUP(Orders_Table[[#This Row],[Product ID]],Products_Table[],2,FALSE)</f>
        <v>Celeteque</v>
      </c>
      <c r="I54" t="str">
        <f>VLOOKUP(Orders_Table[[#This Row],[Product ID]],Products_Table[],3,FALSE)</f>
        <v>Cleanser</v>
      </c>
      <c r="J54" s="16">
        <f>VLOOKUP(Orders_Table[[#This Row],[Product ID]],Products_Table[],5,FALSE)</f>
        <v>199</v>
      </c>
      <c r="K54" s="16">
        <v>1</v>
      </c>
      <c r="L54" s="16">
        <f>Orders_Table[[#This Row],[Product Price]]*Orders_Table[[#This Row],[Quantity]]</f>
        <v>199</v>
      </c>
      <c r="M54" s="17">
        <v>44960</v>
      </c>
      <c r="N54" s="16" t="s">
        <v>134</v>
      </c>
    </row>
    <row r="55" spans="2:14" x14ac:dyDescent="0.3">
      <c r="B55" t="s">
        <v>145</v>
      </c>
      <c r="C55" t="s">
        <v>146</v>
      </c>
      <c r="D55" t="str">
        <f>VLOOKUP(Orders_Table[[#This Row],[Customer ID]],Customer_Table[],2,FALSE)</f>
        <v>Daphne Lane</v>
      </c>
      <c r="E55" t="str">
        <f>VLOOKUP(Orders_Table[[#This Row],[Customer ID]],Customer_Table[],5,FALSE)</f>
        <v>Caloocan</v>
      </c>
      <c r="F55" t="s">
        <v>116</v>
      </c>
      <c r="G55" t="str">
        <f>VLOOKUP(Orders_Table[[#This Row],[Product ID]],Products_Table[],4,FALSE)</f>
        <v>Celeteque Brightening Facial Toner</v>
      </c>
      <c r="H55" t="str">
        <f>VLOOKUP(Orders_Table[[#This Row],[Product ID]],Products_Table[],2,FALSE)</f>
        <v>Celeteque</v>
      </c>
      <c r="I55" t="str">
        <f>VLOOKUP(Orders_Table[[#This Row],[Product ID]],Products_Table[],3,FALSE)</f>
        <v>Toner</v>
      </c>
      <c r="J55" s="16">
        <f>VLOOKUP(Orders_Table[[#This Row],[Product ID]],Products_Table[],5,FALSE)</f>
        <v>139</v>
      </c>
      <c r="K55" s="16">
        <v>2</v>
      </c>
      <c r="L55" s="16">
        <f>Orders_Table[[#This Row],[Product Price]]*Orders_Table[[#This Row],[Quantity]]</f>
        <v>278</v>
      </c>
      <c r="M55" s="17">
        <v>44960</v>
      </c>
      <c r="N55" s="16" t="s">
        <v>134</v>
      </c>
    </row>
    <row r="56" spans="2:14" x14ac:dyDescent="0.3">
      <c r="B56" t="s">
        <v>145</v>
      </c>
      <c r="C56" t="s">
        <v>146</v>
      </c>
      <c r="D56" t="str">
        <f>VLOOKUP(Orders_Table[[#This Row],[Customer ID]],Customer_Table[],2,FALSE)</f>
        <v>Daphne Lane</v>
      </c>
      <c r="E56" t="str">
        <f>VLOOKUP(Orders_Table[[#This Row],[Customer ID]],Customer_Table[],5,FALSE)</f>
        <v>Caloocan</v>
      </c>
      <c r="F56" t="s">
        <v>118</v>
      </c>
      <c r="G56" t="str">
        <f>VLOOKUP(Orders_Table[[#This Row],[Product ID]],Products_Table[],4,FALSE)</f>
        <v>Celeteque Hydration Alcohol-Free Toner</v>
      </c>
      <c r="H56" t="str">
        <f>VLOOKUP(Orders_Table[[#This Row],[Product ID]],Products_Table[],2,FALSE)</f>
        <v>Celeteque</v>
      </c>
      <c r="I56" t="str">
        <f>VLOOKUP(Orders_Table[[#This Row],[Product ID]],Products_Table[],3,FALSE)</f>
        <v>Toner</v>
      </c>
      <c r="J56" s="16">
        <f>VLOOKUP(Orders_Table[[#This Row],[Product ID]],Products_Table[],5,FALSE)</f>
        <v>129</v>
      </c>
      <c r="K56" s="16">
        <v>2</v>
      </c>
      <c r="L56" s="16">
        <f>Orders_Table[[#This Row],[Product Price]]*Orders_Table[[#This Row],[Quantity]]</f>
        <v>258</v>
      </c>
      <c r="M56" s="17">
        <v>44960</v>
      </c>
      <c r="N56" s="16" t="s">
        <v>134</v>
      </c>
    </row>
    <row r="57" spans="2:14" x14ac:dyDescent="0.3">
      <c r="B57" t="s">
        <v>1516</v>
      </c>
      <c r="C57" t="s">
        <v>462</v>
      </c>
      <c r="D57" t="str">
        <f>VLOOKUP(Orders_Table[[#This Row],[Customer ID]],Customer_Table[],2,FALSE)</f>
        <v>Idola Parker</v>
      </c>
      <c r="E57" t="str">
        <f>VLOOKUP(Orders_Table[[#This Row],[Customer ID]],Customer_Table[],5,FALSE)</f>
        <v>Caloocan</v>
      </c>
      <c r="F57" t="s">
        <v>5</v>
      </c>
      <c r="G57" t="str">
        <f>VLOOKUP(Orders_Table[[#This Row],[Product ID]],Products_Table[],4,FALSE)</f>
        <v>CeraVe Hydrating Facial Cleanser</v>
      </c>
      <c r="H57" t="str">
        <f>VLOOKUP(Orders_Table[[#This Row],[Product ID]],Products_Table[],2,FALSE)</f>
        <v>CeraVe</v>
      </c>
      <c r="I57" t="str">
        <f>VLOOKUP(Orders_Table[[#This Row],[Product ID]],Products_Table[],3,FALSE)</f>
        <v>Cleanser</v>
      </c>
      <c r="J57" s="16">
        <f>VLOOKUP(Orders_Table[[#This Row],[Product ID]],Products_Table[],5,FALSE)</f>
        <v>1250</v>
      </c>
      <c r="K57" s="16">
        <v>1</v>
      </c>
      <c r="L57" s="16">
        <f>Orders_Table[[#This Row],[Product Price]]*Orders_Table[[#This Row],[Quantity]]</f>
        <v>1250</v>
      </c>
      <c r="M57" s="17">
        <v>44961</v>
      </c>
      <c r="N57" s="16" t="s">
        <v>134</v>
      </c>
    </row>
    <row r="58" spans="2:14" x14ac:dyDescent="0.3">
      <c r="B58" t="s">
        <v>1517</v>
      </c>
      <c r="C58" t="s">
        <v>257</v>
      </c>
      <c r="D58" t="str">
        <f>VLOOKUP(Orders_Table[[#This Row],[Customer ID]],Customer_Table[],2,FALSE)</f>
        <v>Barry Lloyd</v>
      </c>
      <c r="E58" t="str">
        <f>VLOOKUP(Orders_Table[[#This Row],[Customer ID]],Customer_Table[],5,FALSE)</f>
        <v>Caloocan</v>
      </c>
      <c r="F58" t="s">
        <v>9</v>
      </c>
      <c r="G58" t="str">
        <f>VLOOKUP(Orders_Table[[#This Row],[Product ID]],Products_Table[],4,FALSE)</f>
        <v>CeraVe Renewing SA Cleanser</v>
      </c>
      <c r="H58" t="str">
        <f>VLOOKUP(Orders_Table[[#This Row],[Product ID]],Products_Table[],2,FALSE)</f>
        <v>CeraVe</v>
      </c>
      <c r="I58" t="str">
        <f>VLOOKUP(Orders_Table[[#This Row],[Product ID]],Products_Table[],3,FALSE)</f>
        <v>Cleanser</v>
      </c>
      <c r="J58" s="16">
        <f>VLOOKUP(Orders_Table[[#This Row],[Product ID]],Products_Table[],5,FALSE)</f>
        <v>935</v>
      </c>
      <c r="K58" s="16">
        <v>2</v>
      </c>
      <c r="L58" s="16">
        <f>Orders_Table[[#This Row],[Product Price]]*Orders_Table[[#This Row],[Quantity]]</f>
        <v>1870</v>
      </c>
      <c r="M58" s="17">
        <v>44961</v>
      </c>
      <c r="N58" s="16" t="s">
        <v>134</v>
      </c>
    </row>
    <row r="59" spans="2:14" x14ac:dyDescent="0.3">
      <c r="B59" t="s">
        <v>1518</v>
      </c>
      <c r="C59" t="s">
        <v>466</v>
      </c>
      <c r="D59" t="str">
        <f>VLOOKUP(Orders_Table[[#This Row],[Customer ID]],Customer_Table[],2,FALSE)</f>
        <v>Sacha Pope</v>
      </c>
      <c r="E59" t="str">
        <f>VLOOKUP(Orders_Table[[#This Row],[Customer ID]],Customer_Table[],5,FALSE)</f>
        <v>Caloocan</v>
      </c>
      <c r="F59" t="s">
        <v>19</v>
      </c>
      <c r="G59" t="str">
        <f>VLOOKUP(Orders_Table[[#This Row],[Product ID]],Products_Table[],4,FALSE)</f>
        <v>Cetaphil Gentle Skin Cleanser</v>
      </c>
      <c r="H59" t="str">
        <f>VLOOKUP(Orders_Table[[#This Row],[Product ID]],Products_Table[],2,FALSE)</f>
        <v>Cetaphil</v>
      </c>
      <c r="I59" t="str">
        <f>VLOOKUP(Orders_Table[[#This Row],[Product ID]],Products_Table[],3,FALSE)</f>
        <v>Cleanser</v>
      </c>
      <c r="J59" s="16">
        <f>VLOOKUP(Orders_Table[[#This Row],[Product ID]],Products_Table[],5,FALSE)</f>
        <v>1004</v>
      </c>
      <c r="K59" s="16">
        <v>1</v>
      </c>
      <c r="L59" s="16">
        <f>Orders_Table[[#This Row],[Product Price]]*Orders_Table[[#This Row],[Quantity]]</f>
        <v>1004</v>
      </c>
      <c r="M59" s="17">
        <v>44961</v>
      </c>
      <c r="N59" s="16" t="s">
        <v>134</v>
      </c>
    </row>
    <row r="60" spans="2:14" x14ac:dyDescent="0.3">
      <c r="B60" t="s">
        <v>1519</v>
      </c>
      <c r="C60" t="s">
        <v>469</v>
      </c>
      <c r="D60" t="str">
        <f>VLOOKUP(Orders_Table[[#This Row],[Customer ID]],Customer_Table[],2,FALSE)</f>
        <v>Tatum Kerr</v>
      </c>
      <c r="E60" t="str">
        <f>VLOOKUP(Orders_Table[[#This Row],[Customer ID]],Customer_Table[],5,FALSE)</f>
        <v>Caloocan</v>
      </c>
      <c r="F60" t="s">
        <v>14</v>
      </c>
      <c r="G60" t="str">
        <f>VLOOKUP(Orders_Table[[#This Row],[Product ID]],Products_Table[],4,FALSE)</f>
        <v>CeraVe Ultra-Light Moisturizing Lotion SPF 30</v>
      </c>
      <c r="H60" t="str">
        <f>VLOOKUP(Orders_Table[[#This Row],[Product ID]],Products_Table[],2,FALSE)</f>
        <v>CeraVe</v>
      </c>
      <c r="I60" t="str">
        <f>VLOOKUP(Orders_Table[[#This Row],[Product ID]],Products_Table[],3,FALSE)</f>
        <v>Sunscreen</v>
      </c>
      <c r="J60" s="16">
        <f>VLOOKUP(Orders_Table[[#This Row],[Product ID]],Products_Table[],5,FALSE)</f>
        <v>1190</v>
      </c>
      <c r="K60" s="16">
        <v>2</v>
      </c>
      <c r="L60" s="16">
        <f>Orders_Table[[#This Row],[Product Price]]*Orders_Table[[#This Row],[Quantity]]</f>
        <v>2380</v>
      </c>
      <c r="M60" s="17">
        <v>44963</v>
      </c>
      <c r="N60" s="16" t="s">
        <v>134</v>
      </c>
    </row>
    <row r="61" spans="2:14" x14ac:dyDescent="0.3">
      <c r="B61" t="s">
        <v>148</v>
      </c>
      <c r="C61" t="s">
        <v>149</v>
      </c>
      <c r="D61" t="str">
        <f>VLOOKUP(Orders_Table[[#This Row],[Customer ID]],Customer_Table[],2,FALSE)</f>
        <v>Janna Blackwell</v>
      </c>
      <c r="E61" t="str">
        <f>VLOOKUP(Orders_Table[[#This Row],[Customer ID]],Customer_Table[],5,FALSE)</f>
        <v>Caloocan</v>
      </c>
      <c r="F61" t="s">
        <v>17</v>
      </c>
      <c r="G61" t="str">
        <f>VLOOKUP(Orders_Table[[#This Row],[Product ID]],Products_Table[],4,FALSE)</f>
        <v>CeraVe AM Facial Moisturizing Lotion with Sunscreen (SPF 30)</v>
      </c>
      <c r="H61" t="str">
        <f>VLOOKUP(Orders_Table[[#This Row],[Product ID]],Products_Table[],2,FALSE)</f>
        <v>CeraVe</v>
      </c>
      <c r="I61" t="str">
        <f>VLOOKUP(Orders_Table[[#This Row],[Product ID]],Products_Table[],3,FALSE)</f>
        <v>Sunscreen</v>
      </c>
      <c r="J61" s="16">
        <f>VLOOKUP(Orders_Table[[#This Row],[Product ID]],Products_Table[],5,FALSE)</f>
        <v>999</v>
      </c>
      <c r="K61" s="16">
        <v>2</v>
      </c>
      <c r="L61" s="16">
        <f>Orders_Table[[#This Row],[Product Price]]*Orders_Table[[#This Row],[Quantity]]</f>
        <v>1998</v>
      </c>
      <c r="M61" s="17">
        <v>44963</v>
      </c>
      <c r="N61" s="16" t="s">
        <v>134</v>
      </c>
    </row>
    <row r="62" spans="2:14" x14ac:dyDescent="0.3">
      <c r="B62" t="s">
        <v>1520</v>
      </c>
      <c r="C62" t="s">
        <v>473</v>
      </c>
      <c r="D62" t="str">
        <f>VLOOKUP(Orders_Table[[#This Row],[Customer ID]],Customer_Table[],2,FALSE)</f>
        <v>Brennan Fitzpatrick</v>
      </c>
      <c r="E62" t="str">
        <f>VLOOKUP(Orders_Table[[#This Row],[Customer ID]],Customer_Table[],5,FALSE)</f>
        <v>Caloocan</v>
      </c>
      <c r="F62" t="s">
        <v>19</v>
      </c>
      <c r="G62" t="str">
        <f>VLOOKUP(Orders_Table[[#This Row],[Product ID]],Products_Table[],4,FALSE)</f>
        <v>Cetaphil Gentle Skin Cleanser</v>
      </c>
      <c r="H62" t="str">
        <f>VLOOKUP(Orders_Table[[#This Row],[Product ID]],Products_Table[],2,FALSE)</f>
        <v>Cetaphil</v>
      </c>
      <c r="I62" t="str">
        <f>VLOOKUP(Orders_Table[[#This Row],[Product ID]],Products_Table[],3,FALSE)</f>
        <v>Cleanser</v>
      </c>
      <c r="J62" s="16">
        <f>VLOOKUP(Orders_Table[[#This Row],[Product ID]],Products_Table[],5,FALSE)</f>
        <v>1004</v>
      </c>
      <c r="K62" s="16">
        <v>1</v>
      </c>
      <c r="L62" s="16">
        <f>Orders_Table[[#This Row],[Product Price]]*Orders_Table[[#This Row],[Quantity]]</f>
        <v>1004</v>
      </c>
      <c r="M62" s="17">
        <v>44964</v>
      </c>
      <c r="N62" s="16" t="s">
        <v>134</v>
      </c>
    </row>
    <row r="63" spans="2:14" x14ac:dyDescent="0.3">
      <c r="B63" t="s">
        <v>1521</v>
      </c>
      <c r="C63" t="s">
        <v>476</v>
      </c>
      <c r="D63" t="str">
        <f>VLOOKUP(Orders_Table[[#This Row],[Customer ID]],Customer_Table[],2,FALSE)</f>
        <v>Jacqueline Sears</v>
      </c>
      <c r="E63" t="str">
        <f>VLOOKUP(Orders_Table[[#This Row],[Customer ID]],Customer_Table[],5,FALSE)</f>
        <v>Caloocan</v>
      </c>
      <c r="F63" t="s">
        <v>22</v>
      </c>
      <c r="G63" t="str">
        <f>VLOOKUP(Orders_Table[[#This Row],[Product ID]],Products_Table[],4,FALSE)</f>
        <v>Cetaphil Daily Facial Cleanser</v>
      </c>
      <c r="H63" t="str">
        <f>VLOOKUP(Orders_Table[[#This Row],[Product ID]],Products_Table[],2,FALSE)</f>
        <v>Cetaphil</v>
      </c>
      <c r="I63" t="str">
        <f>VLOOKUP(Orders_Table[[#This Row],[Product ID]],Products_Table[],3,FALSE)</f>
        <v>Cleanser</v>
      </c>
      <c r="J63" s="16">
        <f>VLOOKUP(Orders_Table[[#This Row],[Product ID]],Products_Table[],5,FALSE)</f>
        <v>1005</v>
      </c>
      <c r="K63" s="16">
        <v>1</v>
      </c>
      <c r="L63" s="16">
        <f>Orders_Table[[#This Row],[Product Price]]*Orders_Table[[#This Row],[Quantity]]</f>
        <v>1005</v>
      </c>
      <c r="M63" s="17">
        <v>44964</v>
      </c>
      <c r="N63" s="16" t="s">
        <v>134</v>
      </c>
    </row>
    <row r="64" spans="2:14" x14ac:dyDescent="0.3">
      <c r="B64" t="s">
        <v>1522</v>
      </c>
      <c r="C64" t="s">
        <v>479</v>
      </c>
      <c r="D64" t="str">
        <f>VLOOKUP(Orders_Table[[#This Row],[Customer ID]],Customer_Table[],2,FALSE)</f>
        <v>Nell Beasley</v>
      </c>
      <c r="E64" t="str">
        <f>VLOOKUP(Orders_Table[[#This Row],[Customer ID]],Customer_Table[],5,FALSE)</f>
        <v>Caloocan</v>
      </c>
      <c r="F64" t="s">
        <v>65</v>
      </c>
      <c r="G64" t="str">
        <f>VLOOKUP(Orders_Table[[#This Row],[Product ID]],Products_Table[],4,FALSE)</f>
        <v>COSRX Low pH Good Morning Gel Cleanser</v>
      </c>
      <c r="H64" t="str">
        <f>VLOOKUP(Orders_Table[[#This Row],[Product ID]],Products_Table[],2,FALSE)</f>
        <v>COSRX</v>
      </c>
      <c r="I64" t="str">
        <f>VLOOKUP(Orders_Table[[#This Row],[Product ID]],Products_Table[],3,FALSE)</f>
        <v>Cleanser</v>
      </c>
      <c r="J64" s="16">
        <f>VLOOKUP(Orders_Table[[#This Row],[Product ID]],Products_Table[],5,FALSE)</f>
        <v>299</v>
      </c>
      <c r="K64" s="16">
        <v>1</v>
      </c>
      <c r="L64" s="16">
        <f>Orders_Table[[#This Row],[Product Price]]*Orders_Table[[#This Row],[Quantity]]</f>
        <v>299</v>
      </c>
      <c r="M64" s="17">
        <v>44964</v>
      </c>
      <c r="N64" s="16" t="s">
        <v>134</v>
      </c>
    </row>
    <row r="65" spans="2:14" x14ac:dyDescent="0.3">
      <c r="B65" t="s">
        <v>1523</v>
      </c>
      <c r="C65" t="s">
        <v>482</v>
      </c>
      <c r="D65" t="str">
        <f>VLOOKUP(Orders_Table[[#This Row],[Customer ID]],Customer_Table[],2,FALSE)</f>
        <v>Phyllis Ellis</v>
      </c>
      <c r="E65" t="str">
        <f>VLOOKUP(Orders_Table[[#This Row],[Customer ID]],Customer_Table[],5,FALSE)</f>
        <v>Caloocan</v>
      </c>
      <c r="F65" t="s">
        <v>27</v>
      </c>
      <c r="G65" t="str">
        <f>VLOOKUP(Orders_Table[[#This Row],[Product ID]],Products_Table[],4,FALSE)</f>
        <v>Cetaphil Daily Hydrating Lotion</v>
      </c>
      <c r="H65" t="str">
        <f>VLOOKUP(Orders_Table[[#This Row],[Product ID]],Products_Table[],2,FALSE)</f>
        <v>Cetaphil</v>
      </c>
      <c r="I65" t="str">
        <f>VLOOKUP(Orders_Table[[#This Row],[Product ID]],Products_Table[],3,FALSE)</f>
        <v>Moisturizer</v>
      </c>
      <c r="J65" s="16">
        <f>VLOOKUP(Orders_Table[[#This Row],[Product ID]],Products_Table[],5,FALSE)</f>
        <v>972</v>
      </c>
      <c r="K65" s="16">
        <v>2</v>
      </c>
      <c r="L65" s="16">
        <f>Orders_Table[[#This Row],[Product Price]]*Orders_Table[[#This Row],[Quantity]]</f>
        <v>1944</v>
      </c>
      <c r="M65" s="17">
        <v>44964</v>
      </c>
      <c r="N65" s="16" t="s">
        <v>134</v>
      </c>
    </row>
    <row r="66" spans="2:14" x14ac:dyDescent="0.3">
      <c r="B66" t="s">
        <v>1524</v>
      </c>
      <c r="C66" t="s">
        <v>485</v>
      </c>
      <c r="D66" t="str">
        <f>VLOOKUP(Orders_Table[[#This Row],[Customer ID]],Customer_Table[],2,FALSE)</f>
        <v>Illana Johnson</v>
      </c>
      <c r="E66" t="str">
        <f>VLOOKUP(Orders_Table[[#This Row],[Customer ID]],Customer_Table[],5,FALSE)</f>
        <v>Caloocan</v>
      </c>
      <c r="F66" t="s">
        <v>29</v>
      </c>
      <c r="G66" t="str">
        <f>VLOOKUP(Orders_Table[[#This Row],[Product ID]],Products_Table[],4,FALSE)</f>
        <v>Cetaphil Daily Facial Moisturizer with SPF 15</v>
      </c>
      <c r="H66" t="str">
        <f>VLOOKUP(Orders_Table[[#This Row],[Product ID]],Products_Table[],2,FALSE)</f>
        <v>Cetaphil</v>
      </c>
      <c r="I66" t="str">
        <f>VLOOKUP(Orders_Table[[#This Row],[Product ID]],Products_Table[],3,FALSE)</f>
        <v>Moisturizer</v>
      </c>
      <c r="J66" s="16">
        <f>VLOOKUP(Orders_Table[[#This Row],[Product ID]],Products_Table[],5,FALSE)</f>
        <v>1165</v>
      </c>
      <c r="K66" s="16">
        <v>2</v>
      </c>
      <c r="L66" s="16">
        <f>Orders_Table[[#This Row],[Product Price]]*Orders_Table[[#This Row],[Quantity]]</f>
        <v>2330</v>
      </c>
      <c r="M66" s="17">
        <v>44965</v>
      </c>
      <c r="N66" s="16" t="s">
        <v>134</v>
      </c>
    </row>
    <row r="67" spans="2:14" x14ac:dyDescent="0.3">
      <c r="B67" t="s">
        <v>1525</v>
      </c>
      <c r="C67" t="s">
        <v>488</v>
      </c>
      <c r="D67" t="str">
        <f>VLOOKUP(Orders_Table[[#This Row],[Customer ID]],Customer_Table[],2,FALSE)</f>
        <v>Kirsten Cox</v>
      </c>
      <c r="E67" t="str">
        <f>VLOOKUP(Orders_Table[[#This Row],[Customer ID]],Customer_Table[],5,FALSE)</f>
        <v>Caloocan</v>
      </c>
      <c r="F67" t="s">
        <v>31</v>
      </c>
      <c r="G67" t="str">
        <f>VLOOKUP(Orders_Table[[#This Row],[Product ID]],Products_Table[],4,FALSE)</f>
        <v>Neutrogena Oil-Free Acne Wash</v>
      </c>
      <c r="H67" t="str">
        <f>VLOOKUP(Orders_Table[[#This Row],[Product ID]],Products_Table[],2,FALSE)</f>
        <v>Neutrogena</v>
      </c>
      <c r="I67" t="str">
        <f>VLOOKUP(Orders_Table[[#This Row],[Product ID]],Products_Table[],3,FALSE)</f>
        <v>Cleanser</v>
      </c>
      <c r="J67" s="16">
        <f>VLOOKUP(Orders_Table[[#This Row],[Product ID]],Products_Table[],5,FALSE)</f>
        <v>489</v>
      </c>
      <c r="K67" s="16">
        <v>1</v>
      </c>
      <c r="L67" s="16">
        <f>Orders_Table[[#This Row],[Product Price]]*Orders_Table[[#This Row],[Quantity]]</f>
        <v>489</v>
      </c>
      <c r="M67" s="17">
        <v>44965</v>
      </c>
      <c r="N67" s="16" t="s">
        <v>134</v>
      </c>
    </row>
    <row r="68" spans="2:14" x14ac:dyDescent="0.3">
      <c r="B68" t="s">
        <v>1526</v>
      </c>
      <c r="C68" t="s">
        <v>491</v>
      </c>
      <c r="D68" t="str">
        <f>VLOOKUP(Orders_Table[[#This Row],[Customer ID]],Customer_Table[],2,FALSE)</f>
        <v>Cailin Gilliam</v>
      </c>
      <c r="E68" t="str">
        <f>VLOOKUP(Orders_Table[[#This Row],[Customer ID]],Customer_Table[],5,FALSE)</f>
        <v>Caloocan</v>
      </c>
      <c r="F68" t="s">
        <v>34</v>
      </c>
      <c r="G68" t="str">
        <f>VLOOKUP(Orders_Table[[#This Row],[Product ID]],Products_Table[],4,FALSE)</f>
        <v>Neutrogena Hydro Boost Hydrating Cleansing Gel</v>
      </c>
      <c r="H68" t="str">
        <f>VLOOKUP(Orders_Table[[#This Row],[Product ID]],Products_Table[],2,FALSE)</f>
        <v>Neutrogena</v>
      </c>
      <c r="I68" t="str">
        <f>VLOOKUP(Orders_Table[[#This Row],[Product ID]],Products_Table[],3,FALSE)</f>
        <v>Cleanser</v>
      </c>
      <c r="J68" s="16">
        <f>VLOOKUP(Orders_Table[[#This Row],[Product ID]],Products_Table[],5,FALSE)</f>
        <v>799</v>
      </c>
      <c r="K68" s="16">
        <v>1</v>
      </c>
      <c r="L68" s="16">
        <f>Orders_Table[[#This Row],[Product Price]]*Orders_Table[[#This Row],[Quantity]]</f>
        <v>799</v>
      </c>
      <c r="M68" s="17">
        <v>44967</v>
      </c>
      <c r="N68" s="16" t="s">
        <v>134</v>
      </c>
    </row>
    <row r="69" spans="2:14" x14ac:dyDescent="0.3">
      <c r="B69" t="s">
        <v>1527</v>
      </c>
      <c r="C69" t="s">
        <v>216</v>
      </c>
      <c r="D69" t="str">
        <f>VLOOKUP(Orders_Table[[#This Row],[Customer ID]],Customer_Table[],2,FALSE)</f>
        <v>Jordan Hunt</v>
      </c>
      <c r="E69" t="str">
        <f>VLOOKUP(Orders_Table[[#This Row],[Customer ID]],Customer_Table[],5,FALSE)</f>
        <v>Caloocan</v>
      </c>
      <c r="F69" t="s">
        <v>36</v>
      </c>
      <c r="G69" t="str">
        <f>VLOOKUP(Orders_Table[[#This Row],[Product ID]],Products_Table[],4,FALSE)</f>
        <v>Neutrogena Ultra Sheer Dry-Touch Sunscreen</v>
      </c>
      <c r="H69" t="str">
        <f>VLOOKUP(Orders_Table[[#This Row],[Product ID]],Products_Table[],2,FALSE)</f>
        <v>Neutrogena</v>
      </c>
      <c r="I69" t="str">
        <f>VLOOKUP(Orders_Table[[#This Row],[Product ID]],Products_Table[],3,FALSE)</f>
        <v>Sunscreen</v>
      </c>
      <c r="J69" s="16">
        <f>VLOOKUP(Orders_Table[[#This Row],[Product ID]],Products_Table[],5,FALSE)</f>
        <v>799</v>
      </c>
      <c r="K69" s="16">
        <v>1</v>
      </c>
      <c r="L69" s="16">
        <f>Orders_Table[[#This Row],[Product Price]]*Orders_Table[[#This Row],[Quantity]]</f>
        <v>799</v>
      </c>
      <c r="M69" s="17">
        <v>44967</v>
      </c>
      <c r="N69" s="16" t="s">
        <v>134</v>
      </c>
    </row>
    <row r="70" spans="2:14" x14ac:dyDescent="0.3">
      <c r="B70" t="s">
        <v>1528</v>
      </c>
      <c r="C70" t="s">
        <v>495</v>
      </c>
      <c r="D70" t="str">
        <f>VLOOKUP(Orders_Table[[#This Row],[Customer ID]],Customer_Table[],2,FALSE)</f>
        <v>Glenna Sheppard</v>
      </c>
      <c r="E70" t="str">
        <f>VLOOKUP(Orders_Table[[#This Row],[Customer ID]],Customer_Table[],5,FALSE)</f>
        <v>Cavite City</v>
      </c>
      <c r="F70" t="s">
        <v>38</v>
      </c>
      <c r="G70" t="str">
        <f>VLOOKUP(Orders_Table[[#This Row],[Product ID]],Products_Table[],4,FALSE)</f>
        <v>Neutrogena Rapid Wrinkle Repair Retinol Serum</v>
      </c>
      <c r="H70" t="str">
        <f>VLOOKUP(Orders_Table[[#This Row],[Product ID]],Products_Table[],2,FALSE)</f>
        <v>Neutrogena</v>
      </c>
      <c r="I70" t="str">
        <f>VLOOKUP(Orders_Table[[#This Row],[Product ID]],Products_Table[],3,FALSE)</f>
        <v>Serum</v>
      </c>
      <c r="J70" s="16">
        <f>VLOOKUP(Orders_Table[[#This Row],[Product ID]],Products_Table[],5,FALSE)</f>
        <v>1299</v>
      </c>
      <c r="K70" s="16">
        <v>1</v>
      </c>
      <c r="L70" s="16">
        <f>Orders_Table[[#This Row],[Product Price]]*Orders_Table[[#This Row],[Quantity]]</f>
        <v>1299</v>
      </c>
      <c r="M70" s="17">
        <v>44967</v>
      </c>
      <c r="N70" s="16" t="s">
        <v>134</v>
      </c>
    </row>
    <row r="71" spans="2:14" x14ac:dyDescent="0.3">
      <c r="B71" t="s">
        <v>151</v>
      </c>
      <c r="C71" t="s">
        <v>152</v>
      </c>
      <c r="D71" t="str">
        <f>VLOOKUP(Orders_Table[[#This Row],[Customer ID]],Customer_Table[],2,FALSE)</f>
        <v>Aileen Jefferson</v>
      </c>
      <c r="E71" t="str">
        <f>VLOOKUP(Orders_Table[[#This Row],[Customer ID]],Customer_Table[],5,FALSE)</f>
        <v>Cavite City</v>
      </c>
      <c r="F71" t="s">
        <v>40</v>
      </c>
      <c r="G71" t="str">
        <f>VLOOKUP(Orders_Table[[#This Row],[Product ID]],Products_Table[],4,FALSE)</f>
        <v>Neutrogena Hydro Boost Water Gel</v>
      </c>
      <c r="H71" t="str">
        <f>VLOOKUP(Orders_Table[[#This Row],[Product ID]],Products_Table[],2,FALSE)</f>
        <v>Neutrogena</v>
      </c>
      <c r="I71" t="str">
        <f>VLOOKUP(Orders_Table[[#This Row],[Product ID]],Products_Table[],3,FALSE)</f>
        <v>Moisturizer</v>
      </c>
      <c r="J71" s="16">
        <f>VLOOKUP(Orders_Table[[#This Row],[Product ID]],Products_Table[],5,FALSE)</f>
        <v>899</v>
      </c>
      <c r="K71" s="16">
        <v>2</v>
      </c>
      <c r="L71" s="16">
        <f>Orders_Table[[#This Row],[Product Price]]*Orders_Table[[#This Row],[Quantity]]</f>
        <v>1798</v>
      </c>
      <c r="M71" s="17">
        <v>44969</v>
      </c>
      <c r="N71" s="16" t="s">
        <v>134</v>
      </c>
    </row>
    <row r="72" spans="2:14" x14ac:dyDescent="0.3">
      <c r="B72" t="s">
        <v>1529</v>
      </c>
      <c r="C72" t="s">
        <v>499</v>
      </c>
      <c r="D72" t="str">
        <f>VLOOKUP(Orders_Table[[#This Row],[Customer ID]],Customer_Table[],2,FALSE)</f>
        <v>Geraldine Vincent</v>
      </c>
      <c r="E72" t="str">
        <f>VLOOKUP(Orders_Table[[#This Row],[Customer ID]],Customer_Table[],5,FALSE)</f>
        <v>Cavite City</v>
      </c>
      <c r="F72" t="s">
        <v>42</v>
      </c>
      <c r="G72" t="str">
        <f>VLOOKUP(Orders_Table[[#This Row],[Product ID]],Products_Table[],4,FALSE)</f>
        <v>Olay Luminous Whip Face Moisturizer</v>
      </c>
      <c r="H72" t="str">
        <f>VLOOKUP(Orders_Table[[#This Row],[Product ID]],Products_Table[],2,FALSE)</f>
        <v>Olay</v>
      </c>
      <c r="I72" t="str">
        <f>VLOOKUP(Orders_Table[[#This Row],[Product ID]],Products_Table[],3,FALSE)</f>
        <v>Moisturizer</v>
      </c>
      <c r="J72" s="16">
        <f>VLOOKUP(Orders_Table[[#This Row],[Product ID]],Products_Table[],5,FALSE)</f>
        <v>588</v>
      </c>
      <c r="K72" s="16">
        <v>2</v>
      </c>
      <c r="L72" s="16">
        <f>Orders_Table[[#This Row],[Product Price]]*Orders_Table[[#This Row],[Quantity]]</f>
        <v>1176</v>
      </c>
      <c r="M72" s="17">
        <v>44969</v>
      </c>
      <c r="N72" s="16" t="s">
        <v>134</v>
      </c>
    </row>
    <row r="73" spans="2:14" x14ac:dyDescent="0.3">
      <c r="B73" t="s">
        <v>1530</v>
      </c>
      <c r="C73" t="s">
        <v>502</v>
      </c>
      <c r="D73" t="str">
        <f>VLOOKUP(Orders_Table[[#This Row],[Customer ID]],Customer_Table[],2,FALSE)</f>
        <v>Kylie Riley</v>
      </c>
      <c r="E73" t="str">
        <f>VLOOKUP(Orders_Table[[#This Row],[Customer ID]],Customer_Table[],5,FALSE)</f>
        <v>Cavite City</v>
      </c>
      <c r="F73" t="s">
        <v>45</v>
      </c>
      <c r="G73" t="str">
        <f>VLOOKUP(Orders_Table[[#This Row],[Product ID]],Products_Table[],4,FALSE)</f>
        <v>Olay Regenerist Whip Face Moisturizer</v>
      </c>
      <c r="H73" t="str">
        <f>VLOOKUP(Orders_Table[[#This Row],[Product ID]],Products_Table[],2,FALSE)</f>
        <v>Olay</v>
      </c>
      <c r="I73" t="str">
        <f>VLOOKUP(Orders_Table[[#This Row],[Product ID]],Products_Table[],3,FALSE)</f>
        <v>Moisturizer</v>
      </c>
      <c r="J73" s="16">
        <f>VLOOKUP(Orders_Table[[#This Row],[Product ID]],Products_Table[],5,FALSE)</f>
        <v>399</v>
      </c>
      <c r="K73" s="16">
        <v>1</v>
      </c>
      <c r="L73" s="16">
        <f>Orders_Table[[#This Row],[Product Price]]*Orders_Table[[#This Row],[Quantity]]</f>
        <v>399</v>
      </c>
      <c r="M73" s="17">
        <v>44969</v>
      </c>
      <c r="N73" s="16" t="s">
        <v>134</v>
      </c>
    </row>
    <row r="74" spans="2:14" x14ac:dyDescent="0.3">
      <c r="B74" t="s">
        <v>155</v>
      </c>
      <c r="C74" t="s">
        <v>156</v>
      </c>
      <c r="D74" t="str">
        <f>VLOOKUP(Orders_Table[[#This Row],[Customer ID]],Customer_Table[],2,FALSE)</f>
        <v>Sharon Jacobson</v>
      </c>
      <c r="E74" t="str">
        <f>VLOOKUP(Orders_Table[[#This Row],[Customer ID]],Customer_Table[],5,FALSE)</f>
        <v>Cavite City</v>
      </c>
      <c r="F74" t="s">
        <v>47</v>
      </c>
      <c r="G74" t="str">
        <f>VLOOKUP(Orders_Table[[#This Row],[Product ID]],Products_Table[],4,FALSE)</f>
        <v>Olay Complete All Day Moisturizer with SPF</v>
      </c>
      <c r="H74" t="str">
        <f>VLOOKUP(Orders_Table[[#This Row],[Product ID]],Products_Table[],2,FALSE)</f>
        <v>Olay</v>
      </c>
      <c r="I74" t="str">
        <f>VLOOKUP(Orders_Table[[#This Row],[Product ID]],Products_Table[],3,FALSE)</f>
        <v>Sunscreen</v>
      </c>
      <c r="J74" s="16">
        <f>VLOOKUP(Orders_Table[[#This Row],[Product ID]],Products_Table[],5,FALSE)</f>
        <v>1150</v>
      </c>
      <c r="K74" s="16">
        <v>2</v>
      </c>
      <c r="L74" s="16">
        <f>Orders_Table[[#This Row],[Product Price]]*Orders_Table[[#This Row],[Quantity]]</f>
        <v>2300</v>
      </c>
      <c r="M74" s="17">
        <v>44970</v>
      </c>
      <c r="N74" s="16" t="s">
        <v>134</v>
      </c>
    </row>
    <row r="75" spans="2:14" x14ac:dyDescent="0.3">
      <c r="B75" t="s">
        <v>155</v>
      </c>
      <c r="C75" t="s">
        <v>156</v>
      </c>
      <c r="D75" t="str">
        <f>VLOOKUP(Orders_Table[[#This Row],[Customer ID]],Customer_Table[],2,FALSE)</f>
        <v>Sharon Jacobson</v>
      </c>
      <c r="E75" t="str">
        <f>VLOOKUP(Orders_Table[[#This Row],[Customer ID]],Customer_Table[],5,FALSE)</f>
        <v>Cavite City</v>
      </c>
      <c r="F75" t="s">
        <v>49</v>
      </c>
      <c r="G75" t="str">
        <f>VLOOKUP(Orders_Table[[#This Row],[Product ID]],Products_Table[],4,FALSE)</f>
        <v>Olay Total Effects 7-in-1 Anti-Aging Moisturize</v>
      </c>
      <c r="H75" t="str">
        <f>VLOOKUP(Orders_Table[[#This Row],[Product ID]],Products_Table[],2,FALSE)</f>
        <v>Olay</v>
      </c>
      <c r="I75" t="str">
        <f>VLOOKUP(Orders_Table[[#This Row],[Product ID]],Products_Table[],3,FALSE)</f>
        <v>Moisturizer</v>
      </c>
      <c r="J75" s="16">
        <f>VLOOKUP(Orders_Table[[#This Row],[Product ID]],Products_Table[],5,FALSE)</f>
        <v>728</v>
      </c>
      <c r="K75" s="16">
        <v>1</v>
      </c>
      <c r="L75" s="16">
        <f>Orders_Table[[#This Row],[Product Price]]*Orders_Table[[#This Row],[Quantity]]</f>
        <v>728</v>
      </c>
      <c r="M75" s="17">
        <v>44970</v>
      </c>
      <c r="N75" s="16" t="s">
        <v>134</v>
      </c>
    </row>
    <row r="76" spans="2:14" x14ac:dyDescent="0.3">
      <c r="B76" t="s">
        <v>155</v>
      </c>
      <c r="C76" t="s">
        <v>156</v>
      </c>
      <c r="D76" t="str">
        <f>VLOOKUP(Orders_Table[[#This Row],[Customer ID]],Customer_Table[],2,FALSE)</f>
        <v>Sharon Jacobson</v>
      </c>
      <c r="E76" t="str">
        <f>VLOOKUP(Orders_Table[[#This Row],[Customer ID]],Customer_Table[],5,FALSE)</f>
        <v>Cavite City</v>
      </c>
      <c r="F76" t="s">
        <v>51</v>
      </c>
      <c r="G76" t="str">
        <f>VLOOKUP(Orders_Table[[#This Row],[Product ID]],Products_Table[],4,FALSE)</f>
        <v>Olay Retinol24 Night Serum</v>
      </c>
      <c r="H76" t="str">
        <f>VLOOKUP(Orders_Table[[#This Row],[Product ID]],Products_Table[],2,FALSE)</f>
        <v>Olay</v>
      </c>
      <c r="I76" t="str">
        <f>VLOOKUP(Orders_Table[[#This Row],[Product ID]],Products_Table[],3,FALSE)</f>
        <v>Serum</v>
      </c>
      <c r="J76" s="16">
        <f>VLOOKUP(Orders_Table[[#This Row],[Product ID]],Products_Table[],5,FALSE)</f>
        <v>1399</v>
      </c>
      <c r="K76" s="16">
        <v>2</v>
      </c>
      <c r="L76" s="16">
        <f>Orders_Table[[#This Row],[Product Price]]*Orders_Table[[#This Row],[Quantity]]</f>
        <v>2798</v>
      </c>
      <c r="M76" s="17">
        <v>44970</v>
      </c>
      <c r="N76" s="16" t="s">
        <v>134</v>
      </c>
    </row>
    <row r="77" spans="2:14" x14ac:dyDescent="0.3">
      <c r="B77" t="s">
        <v>155</v>
      </c>
      <c r="C77" t="s">
        <v>156</v>
      </c>
      <c r="D77" t="str">
        <f>VLOOKUP(Orders_Table[[#This Row],[Customer ID]],Customer_Table[],2,FALSE)</f>
        <v>Sharon Jacobson</v>
      </c>
      <c r="E77" t="str">
        <f>VLOOKUP(Orders_Table[[#This Row],[Customer ID]],Customer_Table[],5,FALSE)</f>
        <v>Cavite City</v>
      </c>
      <c r="F77" t="s">
        <v>53</v>
      </c>
      <c r="G77" t="str">
        <f>VLOOKUP(Orders_Table[[#This Row],[Product ID]],Products_Table[],4,FALSE)</f>
        <v>The Ordinary Niacinamide 10% + Zinc 1%</v>
      </c>
      <c r="H77" t="str">
        <f>VLOOKUP(Orders_Table[[#This Row],[Product ID]],Products_Table[],2,FALSE)</f>
        <v>The Ordinary</v>
      </c>
      <c r="I77" t="str">
        <f>VLOOKUP(Orders_Table[[#This Row],[Product ID]],Products_Table[],3,FALSE)</f>
        <v>Serum</v>
      </c>
      <c r="J77" s="16">
        <f>VLOOKUP(Orders_Table[[#This Row],[Product ID]],Products_Table[],5,FALSE)</f>
        <v>545</v>
      </c>
      <c r="K77" s="16">
        <v>2</v>
      </c>
      <c r="L77" s="16">
        <f>Orders_Table[[#This Row],[Product Price]]*Orders_Table[[#This Row],[Quantity]]</f>
        <v>1090</v>
      </c>
      <c r="M77" s="17">
        <v>44970</v>
      </c>
      <c r="N77" s="16" t="s">
        <v>134</v>
      </c>
    </row>
    <row r="78" spans="2:14" x14ac:dyDescent="0.3">
      <c r="B78" t="s">
        <v>155</v>
      </c>
      <c r="C78" t="s">
        <v>156</v>
      </c>
      <c r="D78" t="str">
        <f>VLOOKUP(Orders_Table[[#This Row],[Customer ID]],Customer_Table[],2,FALSE)</f>
        <v>Sharon Jacobson</v>
      </c>
      <c r="E78" t="str">
        <f>VLOOKUP(Orders_Table[[#This Row],[Customer ID]],Customer_Table[],5,FALSE)</f>
        <v>Cavite City</v>
      </c>
      <c r="F78" t="s">
        <v>56</v>
      </c>
      <c r="G78" t="str">
        <f>VLOOKUP(Orders_Table[[#This Row],[Product ID]],Products_Table[],4,FALSE)</f>
        <v>The Ordinary Hyaluronic Acid 2% + B5</v>
      </c>
      <c r="H78" t="str">
        <f>VLOOKUP(Orders_Table[[#This Row],[Product ID]],Products_Table[],2,FALSE)</f>
        <v>The Ordinary</v>
      </c>
      <c r="I78" t="str">
        <f>VLOOKUP(Orders_Table[[#This Row],[Product ID]],Products_Table[],3,FALSE)</f>
        <v>Serum</v>
      </c>
      <c r="J78" s="16">
        <f>VLOOKUP(Orders_Table[[#This Row],[Product ID]],Products_Table[],5,FALSE)</f>
        <v>1190</v>
      </c>
      <c r="K78" s="16">
        <v>1</v>
      </c>
      <c r="L78" s="16">
        <f>Orders_Table[[#This Row],[Product Price]]*Orders_Table[[#This Row],[Quantity]]</f>
        <v>1190</v>
      </c>
      <c r="M78" s="17">
        <v>44970</v>
      </c>
      <c r="N78" s="16" t="s">
        <v>134</v>
      </c>
    </row>
    <row r="79" spans="2:14" x14ac:dyDescent="0.3">
      <c r="B79" t="s">
        <v>1531</v>
      </c>
      <c r="C79" t="s">
        <v>435</v>
      </c>
      <c r="D79" t="str">
        <f>VLOOKUP(Orders_Table[[#This Row],[Customer ID]],Customer_Table[],2,FALSE)</f>
        <v>Lenore Santos</v>
      </c>
      <c r="E79" t="str">
        <f>VLOOKUP(Orders_Table[[#This Row],[Customer ID]],Customer_Table[],5,FALSE)</f>
        <v>Caloocan</v>
      </c>
      <c r="F79" t="s">
        <v>58</v>
      </c>
      <c r="G79" t="str">
        <f>VLOOKUP(Orders_Table[[#This Row],[Product ID]],Products_Table[],4,FALSE)</f>
        <v>The Ordinary AHA 30% + BHA 2% Peeling Solution</v>
      </c>
      <c r="H79" t="str">
        <f>VLOOKUP(Orders_Table[[#This Row],[Product ID]],Products_Table[],2,FALSE)</f>
        <v>The Ordinary</v>
      </c>
      <c r="I79" t="str">
        <f>VLOOKUP(Orders_Table[[#This Row],[Product ID]],Products_Table[],3,FALSE)</f>
        <v>Serum</v>
      </c>
      <c r="J79" s="16">
        <f>VLOOKUP(Orders_Table[[#This Row],[Product ID]],Products_Table[],5,FALSE)</f>
        <v>700</v>
      </c>
      <c r="K79" s="16">
        <v>1</v>
      </c>
      <c r="L79" s="16">
        <f>Orders_Table[[#This Row],[Product Price]]*Orders_Table[[#This Row],[Quantity]]</f>
        <v>700</v>
      </c>
      <c r="M79" s="17">
        <v>44972</v>
      </c>
      <c r="N79" s="16" t="s">
        <v>134</v>
      </c>
    </row>
    <row r="80" spans="2:14" x14ac:dyDescent="0.3">
      <c r="B80" t="s">
        <v>1532</v>
      </c>
      <c r="C80" t="s">
        <v>247</v>
      </c>
      <c r="D80" t="str">
        <f>VLOOKUP(Orders_Table[[#This Row],[Customer ID]],Customer_Table[],2,FALSE)</f>
        <v>Duncan Pierce</v>
      </c>
      <c r="E80" t="str">
        <f>VLOOKUP(Orders_Table[[#This Row],[Customer ID]],Customer_Table[],5,FALSE)</f>
        <v>Cavite City</v>
      </c>
      <c r="F80" t="s">
        <v>60</v>
      </c>
      <c r="G80" t="str">
        <f>VLOOKUP(Orders_Table[[#This Row],[Product ID]],Products_Table[],4,FALSE)</f>
        <v>The Ordinary Glycolic Acid 7% Toning Solution</v>
      </c>
      <c r="H80" t="str">
        <f>VLOOKUP(Orders_Table[[#This Row],[Product ID]],Products_Table[],2,FALSE)</f>
        <v>The Ordinary</v>
      </c>
      <c r="I80" t="str">
        <f>VLOOKUP(Orders_Table[[#This Row],[Product ID]],Products_Table[],3,FALSE)</f>
        <v>Toner</v>
      </c>
      <c r="J80" s="16">
        <f>VLOOKUP(Orders_Table[[#This Row],[Product ID]],Products_Table[],5,FALSE)</f>
        <v>770</v>
      </c>
      <c r="K80" s="16">
        <v>1</v>
      </c>
      <c r="L80" s="16">
        <f>Orders_Table[[#This Row],[Product Price]]*Orders_Table[[#This Row],[Quantity]]</f>
        <v>770</v>
      </c>
      <c r="M80" s="17">
        <v>44972</v>
      </c>
      <c r="N80" s="16" t="s">
        <v>134</v>
      </c>
    </row>
    <row r="81" spans="2:14" x14ac:dyDescent="0.3">
      <c r="B81" t="s">
        <v>158</v>
      </c>
      <c r="C81" t="s">
        <v>159</v>
      </c>
      <c r="D81" t="str">
        <f>VLOOKUP(Orders_Table[[#This Row],[Customer ID]],Customer_Table[],2,FALSE)</f>
        <v>Garth Moore</v>
      </c>
      <c r="E81" t="str">
        <f>VLOOKUP(Orders_Table[[#This Row],[Customer ID]],Customer_Table[],5,FALSE)</f>
        <v>Cavite City</v>
      </c>
      <c r="F81" t="s">
        <v>63</v>
      </c>
      <c r="G81" t="str">
        <f>VLOOKUP(Orders_Table[[#This Row],[Product ID]],Products_Table[],4,FALSE)</f>
        <v>The Ordinary Azelaic Acid Suspension 10%</v>
      </c>
      <c r="H81" t="str">
        <f>VLOOKUP(Orders_Table[[#This Row],[Product ID]],Products_Table[],2,FALSE)</f>
        <v>The Ordinary</v>
      </c>
      <c r="I81" t="str">
        <f>VLOOKUP(Orders_Table[[#This Row],[Product ID]],Products_Table[],3,FALSE)</f>
        <v>Serum</v>
      </c>
      <c r="J81" s="16">
        <f>VLOOKUP(Orders_Table[[#This Row],[Product ID]],Products_Table[],5,FALSE)</f>
        <v>900</v>
      </c>
      <c r="K81" s="16">
        <v>2</v>
      </c>
      <c r="L81" s="16">
        <f>Orders_Table[[#This Row],[Product Price]]*Orders_Table[[#This Row],[Quantity]]</f>
        <v>1800</v>
      </c>
      <c r="M81" s="17">
        <v>44973</v>
      </c>
      <c r="N81" s="16" t="s">
        <v>134</v>
      </c>
    </row>
    <row r="82" spans="2:14" x14ac:dyDescent="0.3">
      <c r="B82" t="s">
        <v>1533</v>
      </c>
      <c r="C82" t="s">
        <v>509</v>
      </c>
      <c r="D82" t="str">
        <f>VLOOKUP(Orders_Table[[#This Row],[Customer ID]],Customer_Table[],2,FALSE)</f>
        <v>Kaye Ewing</v>
      </c>
      <c r="E82" t="str">
        <f>VLOOKUP(Orders_Table[[#This Row],[Customer ID]],Customer_Table[],5,FALSE)</f>
        <v>Cavite City</v>
      </c>
      <c r="F82" t="s">
        <v>65</v>
      </c>
      <c r="G82" t="str">
        <f>VLOOKUP(Orders_Table[[#This Row],[Product ID]],Products_Table[],4,FALSE)</f>
        <v>COSRX Low pH Good Morning Gel Cleanser</v>
      </c>
      <c r="H82" t="str">
        <f>VLOOKUP(Orders_Table[[#This Row],[Product ID]],Products_Table[],2,FALSE)</f>
        <v>COSRX</v>
      </c>
      <c r="I82" t="str">
        <f>VLOOKUP(Orders_Table[[#This Row],[Product ID]],Products_Table[],3,FALSE)</f>
        <v>Cleanser</v>
      </c>
      <c r="J82" s="16">
        <f>VLOOKUP(Orders_Table[[#This Row],[Product ID]],Products_Table[],5,FALSE)</f>
        <v>299</v>
      </c>
      <c r="K82" s="16">
        <v>2</v>
      </c>
      <c r="L82" s="16">
        <f>Orders_Table[[#This Row],[Product Price]]*Orders_Table[[#This Row],[Quantity]]</f>
        <v>598</v>
      </c>
      <c r="M82" s="17">
        <v>44974</v>
      </c>
      <c r="N82" s="16" t="s">
        <v>134</v>
      </c>
    </row>
    <row r="83" spans="2:14" x14ac:dyDescent="0.3">
      <c r="B83" t="s">
        <v>1534</v>
      </c>
      <c r="C83" t="s">
        <v>512</v>
      </c>
      <c r="D83" t="str">
        <f>VLOOKUP(Orders_Table[[#This Row],[Customer ID]],Customer_Table[],2,FALSE)</f>
        <v>Patrick Rocha</v>
      </c>
      <c r="E83" t="str">
        <f>VLOOKUP(Orders_Table[[#This Row],[Customer ID]],Customer_Table[],5,FALSE)</f>
        <v>Cavite City</v>
      </c>
      <c r="F83" t="s">
        <v>68</v>
      </c>
      <c r="G83" t="str">
        <f>VLOOKUP(Orders_Table[[#This Row],[Product ID]],Products_Table[],4,FALSE)</f>
        <v>COSRX BHA Blackhead Power Liquid</v>
      </c>
      <c r="H83" t="str">
        <f>VLOOKUP(Orders_Table[[#This Row],[Product ID]],Products_Table[],2,FALSE)</f>
        <v>COSRX</v>
      </c>
      <c r="I83" t="str">
        <f>VLOOKUP(Orders_Table[[#This Row],[Product ID]],Products_Table[],3,FALSE)</f>
        <v>Toner</v>
      </c>
      <c r="J83" s="16">
        <f>VLOOKUP(Orders_Table[[#This Row],[Product ID]],Products_Table[],5,FALSE)</f>
        <v>990</v>
      </c>
      <c r="K83" s="16">
        <v>1</v>
      </c>
      <c r="L83" s="16">
        <f>Orders_Table[[#This Row],[Product Price]]*Orders_Table[[#This Row],[Quantity]]</f>
        <v>990</v>
      </c>
      <c r="M83" s="17">
        <v>44975</v>
      </c>
      <c r="N83" s="16" t="s">
        <v>134</v>
      </c>
    </row>
    <row r="84" spans="2:14" x14ac:dyDescent="0.3">
      <c r="B84" t="s">
        <v>1535</v>
      </c>
      <c r="C84" t="s">
        <v>515</v>
      </c>
      <c r="D84" t="str">
        <f>VLOOKUP(Orders_Table[[#This Row],[Customer ID]],Customer_Table[],2,FALSE)</f>
        <v>Cassandra Le</v>
      </c>
      <c r="E84" t="str">
        <f>VLOOKUP(Orders_Table[[#This Row],[Customer ID]],Customer_Table[],5,FALSE)</f>
        <v>Cavite City</v>
      </c>
      <c r="F84" t="s">
        <v>70</v>
      </c>
      <c r="G84" t="str">
        <f>VLOOKUP(Orders_Table[[#This Row],[Product ID]],Products_Table[],4,FALSE)</f>
        <v>COSRX AHA/BHA Clarifying Treatment Toner</v>
      </c>
      <c r="H84" t="str">
        <f>VLOOKUP(Orders_Table[[#This Row],[Product ID]],Products_Table[],2,FALSE)</f>
        <v>COSRX</v>
      </c>
      <c r="I84" t="str">
        <f>VLOOKUP(Orders_Table[[#This Row],[Product ID]],Products_Table[],3,FALSE)</f>
        <v>Toner</v>
      </c>
      <c r="J84" s="16">
        <f>VLOOKUP(Orders_Table[[#This Row],[Product ID]],Products_Table[],5,FALSE)</f>
        <v>520</v>
      </c>
      <c r="K84" s="16">
        <v>1</v>
      </c>
      <c r="L84" s="16">
        <f>Orders_Table[[#This Row],[Product Price]]*Orders_Table[[#This Row],[Quantity]]</f>
        <v>520</v>
      </c>
      <c r="M84" s="17">
        <v>44975</v>
      </c>
      <c r="N84" s="16" t="s">
        <v>134</v>
      </c>
    </row>
    <row r="85" spans="2:14" x14ac:dyDescent="0.3">
      <c r="B85" t="s">
        <v>1536</v>
      </c>
      <c r="C85" t="s">
        <v>518</v>
      </c>
      <c r="D85" t="str">
        <f>VLOOKUP(Orders_Table[[#This Row],[Customer ID]],Customer_Table[],2,FALSE)</f>
        <v>Alec Calderon</v>
      </c>
      <c r="E85" t="str">
        <f>VLOOKUP(Orders_Table[[#This Row],[Customer ID]],Customer_Table[],5,FALSE)</f>
        <v>Cavite City</v>
      </c>
      <c r="F85" t="s">
        <v>72</v>
      </c>
      <c r="G85" t="str">
        <f>VLOOKUP(Orders_Table[[#This Row],[Product ID]],Products_Table[],4,FALSE)</f>
        <v>COSRX Hyaluronic Acid Hydra Power Essence</v>
      </c>
      <c r="H85" t="str">
        <f>VLOOKUP(Orders_Table[[#This Row],[Product ID]],Products_Table[],2,FALSE)</f>
        <v>COSRX</v>
      </c>
      <c r="I85" t="str">
        <f>VLOOKUP(Orders_Table[[#This Row],[Product ID]],Products_Table[],3,FALSE)</f>
        <v>Serum</v>
      </c>
      <c r="J85" s="16">
        <f>VLOOKUP(Orders_Table[[#This Row],[Product ID]],Products_Table[],5,FALSE)</f>
        <v>1020</v>
      </c>
      <c r="K85" s="16">
        <v>1</v>
      </c>
      <c r="L85" s="16">
        <f>Orders_Table[[#This Row],[Product Price]]*Orders_Table[[#This Row],[Quantity]]</f>
        <v>1020</v>
      </c>
      <c r="M85" s="17">
        <v>44975</v>
      </c>
      <c r="N85" s="16" t="s">
        <v>134</v>
      </c>
    </row>
    <row r="86" spans="2:14" x14ac:dyDescent="0.3">
      <c r="B86" t="s">
        <v>1537</v>
      </c>
      <c r="C86" t="s">
        <v>521</v>
      </c>
      <c r="D86" t="str">
        <f>VLOOKUP(Orders_Table[[#This Row],[Customer ID]],Customer_Table[],2,FALSE)</f>
        <v>Hop Mendoza</v>
      </c>
      <c r="E86" t="str">
        <f>VLOOKUP(Orders_Table[[#This Row],[Customer ID]],Customer_Table[],5,FALSE)</f>
        <v>Cavite City</v>
      </c>
      <c r="F86" t="s">
        <v>74</v>
      </c>
      <c r="G86" t="str">
        <f>VLOOKUP(Orders_Table[[#This Row],[Product ID]],Products_Table[],4,FALSE)</f>
        <v>COSRX Centella Water Alcohol-Free Toner</v>
      </c>
      <c r="H86" t="str">
        <f>VLOOKUP(Orders_Table[[#This Row],[Product ID]],Products_Table[],2,FALSE)</f>
        <v>COSRX</v>
      </c>
      <c r="I86" t="str">
        <f>VLOOKUP(Orders_Table[[#This Row],[Product ID]],Products_Table[],3,FALSE)</f>
        <v>Toner</v>
      </c>
      <c r="J86" s="16">
        <f>VLOOKUP(Orders_Table[[#This Row],[Product ID]],Products_Table[],5,FALSE)</f>
        <v>680</v>
      </c>
      <c r="K86" s="16">
        <v>1</v>
      </c>
      <c r="L86" s="16">
        <f>Orders_Table[[#This Row],[Product Price]]*Orders_Table[[#This Row],[Quantity]]</f>
        <v>680</v>
      </c>
      <c r="M86" s="17">
        <v>44975</v>
      </c>
      <c r="N86" s="16" t="s">
        <v>134</v>
      </c>
    </row>
    <row r="87" spans="2:14" x14ac:dyDescent="0.3">
      <c r="B87" t="s">
        <v>1538</v>
      </c>
      <c r="C87" t="s">
        <v>524</v>
      </c>
      <c r="D87" t="str">
        <f>VLOOKUP(Orders_Table[[#This Row],[Customer ID]],Customer_Table[],2,FALSE)</f>
        <v>Brittany Patrick</v>
      </c>
      <c r="E87" t="str">
        <f>VLOOKUP(Orders_Table[[#This Row],[Customer ID]],Customer_Table[],5,FALSE)</f>
        <v>Cavite City</v>
      </c>
      <c r="F87" t="s">
        <v>76</v>
      </c>
      <c r="G87" t="str">
        <f>VLOOKUP(Orders_Table[[#This Row],[Product ID]],Products_Table[],4,FALSE)</f>
        <v>Innisfree Jeju Volcanic Pore Cleansing Foam</v>
      </c>
      <c r="H87" t="str">
        <f>VLOOKUP(Orders_Table[[#This Row],[Product ID]],Products_Table[],2,FALSE)</f>
        <v>Innisfree</v>
      </c>
      <c r="I87" t="str">
        <f>VLOOKUP(Orders_Table[[#This Row],[Product ID]],Products_Table[],3,FALSE)</f>
        <v>Cleanser</v>
      </c>
      <c r="J87" s="16">
        <f>VLOOKUP(Orders_Table[[#This Row],[Product ID]],Products_Table[],5,FALSE)</f>
        <v>329</v>
      </c>
      <c r="K87" s="16">
        <v>2</v>
      </c>
      <c r="L87" s="16">
        <f>Orders_Table[[#This Row],[Product Price]]*Orders_Table[[#This Row],[Quantity]]</f>
        <v>658</v>
      </c>
      <c r="M87" s="17">
        <v>44976</v>
      </c>
      <c r="N87" s="16" t="s">
        <v>134</v>
      </c>
    </row>
    <row r="88" spans="2:14" x14ac:dyDescent="0.3">
      <c r="B88" t="s">
        <v>1539</v>
      </c>
      <c r="C88" t="s">
        <v>527</v>
      </c>
      <c r="D88" t="str">
        <f>VLOOKUP(Orders_Table[[#This Row],[Customer ID]],Customer_Table[],2,FALSE)</f>
        <v>Ariel Ramsey</v>
      </c>
      <c r="E88" t="str">
        <f>VLOOKUP(Orders_Table[[#This Row],[Customer ID]],Customer_Table[],5,FALSE)</f>
        <v>Cavite City</v>
      </c>
      <c r="F88" t="s">
        <v>79</v>
      </c>
      <c r="G88" t="str">
        <f>VLOOKUP(Orders_Table[[#This Row],[Product ID]],Products_Table[],4,FALSE)</f>
        <v>Innisfree Bija Cica Gel</v>
      </c>
      <c r="H88" t="str">
        <f>VLOOKUP(Orders_Table[[#This Row],[Product ID]],Products_Table[],2,FALSE)</f>
        <v>Innisfree</v>
      </c>
      <c r="I88" t="str">
        <f>VLOOKUP(Orders_Table[[#This Row],[Product ID]],Products_Table[],3,FALSE)</f>
        <v>Moisturizer</v>
      </c>
      <c r="J88" s="16">
        <f>VLOOKUP(Orders_Table[[#This Row],[Product ID]],Products_Table[],5,FALSE)</f>
        <v>1192</v>
      </c>
      <c r="K88" s="16">
        <v>2</v>
      </c>
      <c r="L88" s="16">
        <f>Orders_Table[[#This Row],[Product Price]]*Orders_Table[[#This Row],[Quantity]]</f>
        <v>2384</v>
      </c>
      <c r="M88" s="17">
        <v>44976</v>
      </c>
      <c r="N88" s="16" t="s">
        <v>134</v>
      </c>
    </row>
    <row r="89" spans="2:14" x14ac:dyDescent="0.3">
      <c r="B89" t="s">
        <v>1540</v>
      </c>
      <c r="C89" t="s">
        <v>491</v>
      </c>
      <c r="D89" t="str">
        <f>VLOOKUP(Orders_Table[[#This Row],[Customer ID]],Customer_Table[],2,FALSE)</f>
        <v>Cailin Gilliam</v>
      </c>
      <c r="E89" t="str">
        <f>VLOOKUP(Orders_Table[[#This Row],[Customer ID]],Customer_Table[],5,FALSE)</f>
        <v>Caloocan</v>
      </c>
      <c r="F89" t="s">
        <v>19</v>
      </c>
      <c r="G89" t="str">
        <f>VLOOKUP(Orders_Table[[#This Row],[Product ID]],Products_Table[],4,FALSE)</f>
        <v>Cetaphil Gentle Skin Cleanser</v>
      </c>
      <c r="H89" t="str">
        <f>VLOOKUP(Orders_Table[[#This Row],[Product ID]],Products_Table[],2,FALSE)</f>
        <v>Cetaphil</v>
      </c>
      <c r="I89" t="str">
        <f>VLOOKUP(Orders_Table[[#This Row],[Product ID]],Products_Table[],3,FALSE)</f>
        <v>Cleanser</v>
      </c>
      <c r="J89" s="16">
        <f>VLOOKUP(Orders_Table[[#This Row],[Product ID]],Products_Table[],5,FALSE)</f>
        <v>1004</v>
      </c>
      <c r="K89" s="16">
        <v>1</v>
      </c>
      <c r="L89" s="16">
        <f>Orders_Table[[#This Row],[Product Price]]*Orders_Table[[#This Row],[Quantity]]</f>
        <v>1004</v>
      </c>
      <c r="M89" s="17">
        <v>44976</v>
      </c>
      <c r="N89" s="16" t="s">
        <v>134</v>
      </c>
    </row>
    <row r="90" spans="2:14" x14ac:dyDescent="0.3">
      <c r="B90" t="s">
        <v>1541</v>
      </c>
      <c r="C90" t="s">
        <v>532</v>
      </c>
      <c r="D90" t="str">
        <f>VLOOKUP(Orders_Table[[#This Row],[Customer ID]],Customer_Table[],2,FALSE)</f>
        <v>Yuli Fitzpatrick</v>
      </c>
      <c r="E90" t="str">
        <f>VLOOKUP(Orders_Table[[#This Row],[Customer ID]],Customer_Table[],5,FALSE)</f>
        <v>Cavite City</v>
      </c>
      <c r="F90" t="s">
        <v>83</v>
      </c>
      <c r="G90" t="str">
        <f>VLOOKUP(Orders_Table[[#This Row],[Product ID]],Products_Table[],4,FALSE)</f>
        <v>Innisfree Green Tea Seed Serum</v>
      </c>
      <c r="H90" t="str">
        <f>VLOOKUP(Orders_Table[[#This Row],[Product ID]],Products_Table[],2,FALSE)</f>
        <v>Innisfree</v>
      </c>
      <c r="I90" t="str">
        <f>VLOOKUP(Orders_Table[[#This Row],[Product ID]],Products_Table[],3,FALSE)</f>
        <v>Serum</v>
      </c>
      <c r="J90" s="16">
        <f>VLOOKUP(Orders_Table[[#This Row],[Product ID]],Products_Table[],5,FALSE)</f>
        <v>1690</v>
      </c>
      <c r="K90" s="16">
        <v>2</v>
      </c>
      <c r="L90" s="16">
        <f>Orders_Table[[#This Row],[Product Price]]*Orders_Table[[#This Row],[Quantity]]</f>
        <v>3380</v>
      </c>
      <c r="M90" s="17">
        <v>44976</v>
      </c>
      <c r="N90" s="16" t="s">
        <v>134</v>
      </c>
    </row>
    <row r="91" spans="2:14" x14ac:dyDescent="0.3">
      <c r="B91" t="s">
        <v>1542</v>
      </c>
      <c r="C91" t="s">
        <v>535</v>
      </c>
      <c r="D91" t="str">
        <f>VLOOKUP(Orders_Table[[#This Row],[Customer ID]],Customer_Table[],2,FALSE)</f>
        <v>Hayden Winters</v>
      </c>
      <c r="E91" t="str">
        <f>VLOOKUP(Orders_Table[[#This Row],[Customer ID]],Customer_Table[],5,FALSE)</f>
        <v>Cavite City</v>
      </c>
      <c r="F91" t="s">
        <v>85</v>
      </c>
      <c r="G91" t="str">
        <f>VLOOKUP(Orders_Table[[#This Row],[Product ID]],Products_Table[],4,FALSE)</f>
        <v>Innisfree Jeju Orchid Enriched Cream</v>
      </c>
      <c r="H91" t="str">
        <f>VLOOKUP(Orders_Table[[#This Row],[Product ID]],Products_Table[],2,FALSE)</f>
        <v>Innisfree</v>
      </c>
      <c r="I91" t="str">
        <f>VLOOKUP(Orders_Table[[#This Row],[Product ID]],Products_Table[],3,FALSE)</f>
        <v>Moisturizer</v>
      </c>
      <c r="J91" s="16">
        <f>VLOOKUP(Orders_Table[[#This Row],[Product ID]],Products_Table[],5,FALSE)</f>
        <v>200</v>
      </c>
      <c r="K91" s="16">
        <v>1</v>
      </c>
      <c r="L91" s="16">
        <f>Orders_Table[[#This Row],[Product Price]]*Orders_Table[[#This Row],[Quantity]]</f>
        <v>200</v>
      </c>
      <c r="M91" s="17">
        <v>44976</v>
      </c>
      <c r="N91" s="16" t="s">
        <v>134</v>
      </c>
    </row>
    <row r="92" spans="2:14" x14ac:dyDescent="0.3">
      <c r="B92" t="s">
        <v>1543</v>
      </c>
      <c r="C92" t="s">
        <v>538</v>
      </c>
      <c r="D92" t="str">
        <f>VLOOKUP(Orders_Table[[#This Row],[Customer ID]],Customer_Table[],2,FALSE)</f>
        <v>Dennis Brewer</v>
      </c>
      <c r="E92" t="str">
        <f>VLOOKUP(Orders_Table[[#This Row],[Customer ID]],Customer_Table[],5,FALSE)</f>
        <v>Cavite City</v>
      </c>
      <c r="F92" t="s">
        <v>87</v>
      </c>
      <c r="G92" t="str">
        <f>VLOOKUP(Orders_Table[[#This Row],[Product ID]],Products_Table[],4,FALSE)</f>
        <v>Nature Republic Provence Calendula Aqua Sun Gel</v>
      </c>
      <c r="H92" t="str">
        <f>VLOOKUP(Orders_Table[[#This Row],[Product ID]],Products_Table[],2,FALSE)</f>
        <v>Nature Republic</v>
      </c>
      <c r="I92" t="str">
        <f>VLOOKUP(Orders_Table[[#This Row],[Product ID]],Products_Table[],3,FALSE)</f>
        <v>Sunscreen</v>
      </c>
      <c r="J92" s="16">
        <f>VLOOKUP(Orders_Table[[#This Row],[Product ID]],Products_Table[],5,FALSE)</f>
        <v>475</v>
      </c>
      <c r="K92" s="16">
        <v>2</v>
      </c>
      <c r="L92" s="16">
        <f>Orders_Table[[#This Row],[Product Price]]*Orders_Table[[#This Row],[Quantity]]</f>
        <v>950</v>
      </c>
      <c r="M92" s="17">
        <v>44976</v>
      </c>
      <c r="N92" s="16" t="s">
        <v>134</v>
      </c>
    </row>
    <row r="93" spans="2:14" x14ac:dyDescent="0.3">
      <c r="B93" t="s">
        <v>1544</v>
      </c>
      <c r="C93" t="s">
        <v>541</v>
      </c>
      <c r="D93" t="str">
        <f>VLOOKUP(Orders_Table[[#This Row],[Customer ID]],Customer_Table[],2,FALSE)</f>
        <v>Camden Mcguire</v>
      </c>
      <c r="E93" t="str">
        <f>VLOOKUP(Orders_Table[[#This Row],[Customer ID]],Customer_Table[],5,FALSE)</f>
        <v>Cavite City</v>
      </c>
      <c r="F93" t="s">
        <v>90</v>
      </c>
      <c r="G93" t="str">
        <f>VLOOKUP(Orders_Table[[#This Row],[Product ID]],Products_Table[],4,FALSE)</f>
        <v>Nature Republic Hawaiian Fresh Clear Toner</v>
      </c>
      <c r="H93" t="str">
        <f>VLOOKUP(Orders_Table[[#This Row],[Product ID]],Products_Table[],2,FALSE)</f>
        <v>Nature Republic</v>
      </c>
      <c r="I93" t="str">
        <f>VLOOKUP(Orders_Table[[#This Row],[Product ID]],Products_Table[],3,FALSE)</f>
        <v>Toner</v>
      </c>
      <c r="J93" s="16">
        <f>VLOOKUP(Orders_Table[[#This Row],[Product ID]],Products_Table[],5,FALSE)</f>
        <v>1270</v>
      </c>
      <c r="K93" s="16">
        <v>2</v>
      </c>
      <c r="L93" s="16">
        <f>Orders_Table[[#This Row],[Product Price]]*Orders_Table[[#This Row],[Quantity]]</f>
        <v>2540</v>
      </c>
      <c r="M93" s="17">
        <v>44976</v>
      </c>
      <c r="N93" s="16" t="s">
        <v>134</v>
      </c>
    </row>
    <row r="94" spans="2:14" x14ac:dyDescent="0.3">
      <c r="B94" t="s">
        <v>1545</v>
      </c>
      <c r="C94" t="s">
        <v>544</v>
      </c>
      <c r="D94" t="str">
        <f>VLOOKUP(Orders_Table[[#This Row],[Customer ID]],Customer_Table[],2,FALSE)</f>
        <v>Catherine Britt</v>
      </c>
      <c r="E94" t="str">
        <f>VLOOKUP(Orders_Table[[#This Row],[Customer ID]],Customer_Table[],5,FALSE)</f>
        <v>Las Piñas</v>
      </c>
      <c r="F94" t="s">
        <v>92</v>
      </c>
      <c r="G94" t="str">
        <f>VLOOKUP(Orders_Table[[#This Row],[Product ID]],Products_Table[],4,FALSE)</f>
        <v>Nature Republic Snail Solution Ampoule</v>
      </c>
      <c r="H94" t="str">
        <f>VLOOKUP(Orders_Table[[#This Row],[Product ID]],Products_Table[],2,FALSE)</f>
        <v>Nature Republic</v>
      </c>
      <c r="I94" t="str">
        <f>VLOOKUP(Orders_Table[[#This Row],[Product ID]],Products_Table[],3,FALSE)</f>
        <v>Serum</v>
      </c>
      <c r="J94" s="16">
        <f>VLOOKUP(Orders_Table[[#This Row],[Product ID]],Products_Table[],5,FALSE)</f>
        <v>1100</v>
      </c>
      <c r="K94" s="16">
        <v>1</v>
      </c>
      <c r="L94" s="16">
        <f>Orders_Table[[#This Row],[Product Price]]*Orders_Table[[#This Row],[Quantity]]</f>
        <v>1100</v>
      </c>
      <c r="M94" s="17">
        <v>44976</v>
      </c>
      <c r="N94" s="16" t="s">
        <v>134</v>
      </c>
    </row>
    <row r="95" spans="2:14" x14ac:dyDescent="0.3">
      <c r="B95" t="s">
        <v>1546</v>
      </c>
      <c r="C95" t="s">
        <v>365</v>
      </c>
      <c r="D95" t="str">
        <f>VLOOKUP(Orders_Table[[#This Row],[Customer ID]],Customer_Table[],2,FALSE)</f>
        <v>Talon Pierce</v>
      </c>
      <c r="E95" t="str">
        <f>VLOOKUP(Orders_Table[[#This Row],[Customer ID]],Customer_Table[],5,FALSE)</f>
        <v>Las Piñas</v>
      </c>
      <c r="F95" t="s">
        <v>94</v>
      </c>
      <c r="G95" t="str">
        <f>VLOOKUP(Orders_Table[[#This Row],[Product ID]],Products_Table[],4,FALSE)</f>
        <v>Nature Republic Aloe Vera Soothing Gel</v>
      </c>
      <c r="H95" t="str">
        <f>VLOOKUP(Orders_Table[[#This Row],[Product ID]],Products_Table[],2,FALSE)</f>
        <v>Nature Republic</v>
      </c>
      <c r="I95" t="str">
        <f>VLOOKUP(Orders_Table[[#This Row],[Product ID]],Products_Table[],3,FALSE)</f>
        <v>Moisturizer</v>
      </c>
      <c r="J95" s="16">
        <f>VLOOKUP(Orders_Table[[#This Row],[Product ID]],Products_Table[],5,FALSE)</f>
        <v>245</v>
      </c>
      <c r="K95" s="16">
        <v>1</v>
      </c>
      <c r="L95" s="16">
        <f>Orders_Table[[#This Row],[Product Price]]*Orders_Table[[#This Row],[Quantity]]</f>
        <v>245</v>
      </c>
      <c r="M95" s="17">
        <v>44977</v>
      </c>
      <c r="N95" s="16" t="s">
        <v>134</v>
      </c>
    </row>
    <row r="96" spans="2:14" x14ac:dyDescent="0.3">
      <c r="B96" t="s">
        <v>1546</v>
      </c>
      <c r="C96" t="s">
        <v>365</v>
      </c>
      <c r="D96" t="str">
        <f>VLOOKUP(Orders_Table[[#This Row],[Customer ID]],Customer_Table[],2,FALSE)</f>
        <v>Talon Pierce</v>
      </c>
      <c r="E96" t="str">
        <f>VLOOKUP(Orders_Table[[#This Row],[Customer ID]],Customer_Table[],5,FALSE)</f>
        <v>Las Piñas</v>
      </c>
      <c r="F96" t="s">
        <v>96</v>
      </c>
      <c r="G96" t="str">
        <f>VLOOKUP(Orders_Table[[#This Row],[Product ID]],Products_Table[],4,FALSE)</f>
        <v>Nature Republic Super Aqua Max Watery Essence</v>
      </c>
      <c r="H96" t="str">
        <f>VLOOKUP(Orders_Table[[#This Row],[Product ID]],Products_Table[],2,FALSE)</f>
        <v>Nature Republic</v>
      </c>
      <c r="I96" t="str">
        <f>VLOOKUP(Orders_Table[[#This Row],[Product ID]],Products_Table[],3,FALSE)</f>
        <v>Serum</v>
      </c>
      <c r="J96" s="16">
        <f>VLOOKUP(Orders_Table[[#This Row],[Product ID]],Products_Table[],5,FALSE)</f>
        <v>828</v>
      </c>
      <c r="K96" s="16">
        <v>1</v>
      </c>
      <c r="L96" s="16">
        <f>Orders_Table[[#This Row],[Product Price]]*Orders_Table[[#This Row],[Quantity]]</f>
        <v>828</v>
      </c>
      <c r="M96" s="17">
        <v>44977</v>
      </c>
      <c r="N96" s="16" t="s">
        <v>134</v>
      </c>
    </row>
    <row r="97" spans="2:14" x14ac:dyDescent="0.3">
      <c r="B97" t="s">
        <v>1546</v>
      </c>
      <c r="C97" t="s">
        <v>365</v>
      </c>
      <c r="D97" t="str">
        <f>VLOOKUP(Orders_Table[[#This Row],[Customer ID]],Customer_Table[],2,FALSE)</f>
        <v>Talon Pierce</v>
      </c>
      <c r="E97" t="str">
        <f>VLOOKUP(Orders_Table[[#This Row],[Customer ID]],Customer_Table[],5,FALSE)</f>
        <v>Las Piñas</v>
      </c>
      <c r="F97" t="s">
        <v>98</v>
      </c>
      <c r="G97" t="str">
        <f>VLOOKUP(Orders_Table[[#This Row],[Product ID]],Products_Table[],4,FALSE)</f>
        <v>Belo Essentials AcnePro Pimple-Fighting Bar</v>
      </c>
      <c r="H97" t="str">
        <f>VLOOKUP(Orders_Table[[#This Row],[Product ID]],Products_Table[],2,FALSE)</f>
        <v>Belo Essentials</v>
      </c>
      <c r="I97" t="str">
        <f>VLOOKUP(Orders_Table[[#This Row],[Product ID]],Products_Table[],3,FALSE)</f>
        <v>Cleanser</v>
      </c>
      <c r="J97" s="16">
        <f>VLOOKUP(Orders_Table[[#This Row],[Product ID]],Products_Table[],5,FALSE)</f>
        <v>111</v>
      </c>
      <c r="K97" s="16">
        <v>2</v>
      </c>
      <c r="L97" s="16">
        <f>Orders_Table[[#This Row],[Product Price]]*Orders_Table[[#This Row],[Quantity]]</f>
        <v>222</v>
      </c>
      <c r="M97" s="17">
        <v>44977</v>
      </c>
      <c r="N97" s="16" t="s">
        <v>134</v>
      </c>
    </row>
    <row r="98" spans="2:14" x14ac:dyDescent="0.3">
      <c r="B98" t="s">
        <v>1547</v>
      </c>
      <c r="C98" t="s">
        <v>204</v>
      </c>
      <c r="D98" t="str">
        <f>VLOOKUP(Orders_Table[[#This Row],[Customer ID]],Customer_Table[],2,FALSE)</f>
        <v>Jescie Norman</v>
      </c>
      <c r="E98" t="str">
        <f>VLOOKUP(Orders_Table[[#This Row],[Customer ID]],Customer_Table[],5,FALSE)</f>
        <v>Las Piñas</v>
      </c>
      <c r="F98" t="s">
        <v>101</v>
      </c>
      <c r="G98" t="str">
        <f>VLOOKUP(Orders_Table[[#This Row],[Product ID]],Products_Table[],4,FALSE)</f>
        <v>Belo Essentials Moisturizing Whitening Face Cream with SPF 30 PA++</v>
      </c>
      <c r="H98" t="str">
        <f>VLOOKUP(Orders_Table[[#This Row],[Product ID]],Products_Table[],2,FALSE)</f>
        <v>Belo Essentials</v>
      </c>
      <c r="I98" t="str">
        <f>VLOOKUP(Orders_Table[[#This Row],[Product ID]],Products_Table[],3,FALSE)</f>
        <v>Moisturizer</v>
      </c>
      <c r="J98" s="16">
        <f>VLOOKUP(Orders_Table[[#This Row],[Product ID]],Products_Table[],5,FALSE)</f>
        <v>264</v>
      </c>
      <c r="K98" s="16">
        <v>2</v>
      </c>
      <c r="L98" s="16">
        <f>Orders_Table[[#This Row],[Product Price]]*Orders_Table[[#This Row],[Quantity]]</f>
        <v>528</v>
      </c>
      <c r="M98" s="17">
        <v>44978</v>
      </c>
      <c r="N98" s="16" t="s">
        <v>134</v>
      </c>
    </row>
    <row r="99" spans="2:14" x14ac:dyDescent="0.3">
      <c r="B99" t="s">
        <v>1547</v>
      </c>
      <c r="C99" t="s">
        <v>204</v>
      </c>
      <c r="D99" t="str">
        <f>VLOOKUP(Orders_Table[[#This Row],[Customer ID]],Customer_Table[],2,FALSE)</f>
        <v>Jescie Norman</v>
      </c>
      <c r="E99" t="str">
        <f>VLOOKUP(Orders_Table[[#This Row],[Customer ID]],Customer_Table[],5,FALSE)</f>
        <v>Las Piñas</v>
      </c>
      <c r="F99" t="s">
        <v>103</v>
      </c>
      <c r="G99" t="str">
        <f>VLOOKUP(Orders_Table[[#This Row],[Product ID]],Products_Table[],4,FALSE)</f>
        <v>Belo Essentials AcnePro Treatment Toner</v>
      </c>
      <c r="H99" t="str">
        <f>VLOOKUP(Orders_Table[[#This Row],[Product ID]],Products_Table[],2,FALSE)</f>
        <v>Belo Essentials</v>
      </c>
      <c r="I99" t="str">
        <f>VLOOKUP(Orders_Table[[#This Row],[Product ID]],Products_Table[],3,FALSE)</f>
        <v>Toner</v>
      </c>
      <c r="J99" s="16">
        <f>VLOOKUP(Orders_Table[[#This Row],[Product ID]],Products_Table[],5,FALSE)</f>
        <v>89</v>
      </c>
      <c r="K99" s="16">
        <v>1</v>
      </c>
      <c r="L99" s="16">
        <f>Orders_Table[[#This Row],[Product Price]]*Orders_Table[[#This Row],[Quantity]]</f>
        <v>89</v>
      </c>
      <c r="M99" s="17">
        <v>44978</v>
      </c>
      <c r="N99" s="16" t="s">
        <v>134</v>
      </c>
    </row>
    <row r="100" spans="2:14" x14ac:dyDescent="0.3">
      <c r="B100" t="s">
        <v>161</v>
      </c>
      <c r="C100" t="s">
        <v>162</v>
      </c>
      <c r="D100" t="str">
        <f>VLOOKUP(Orders_Table[[#This Row],[Customer ID]],Customer_Table[],2,FALSE)</f>
        <v>Emi Kennedy</v>
      </c>
      <c r="E100" t="str">
        <f>VLOOKUP(Orders_Table[[#This Row],[Customer ID]],Customer_Table[],5,FALSE)</f>
        <v>Las Piñas</v>
      </c>
      <c r="F100" t="s">
        <v>105</v>
      </c>
      <c r="G100" t="str">
        <f>VLOOKUP(Orders_Table[[#This Row],[Product ID]],Products_Table[],4,FALSE)</f>
        <v>Belo Essentials Whitening Face Wash</v>
      </c>
      <c r="H100" t="str">
        <f>VLOOKUP(Orders_Table[[#This Row],[Product ID]],Products_Table[],2,FALSE)</f>
        <v>Belo Essentials</v>
      </c>
      <c r="I100" t="str">
        <f>VLOOKUP(Orders_Table[[#This Row],[Product ID]],Products_Table[],3,FALSE)</f>
        <v>Cleanser</v>
      </c>
      <c r="J100" s="16">
        <f>VLOOKUP(Orders_Table[[#This Row],[Product ID]],Products_Table[],5,FALSE)</f>
        <v>165</v>
      </c>
      <c r="K100" s="16">
        <v>1</v>
      </c>
      <c r="L100" s="16">
        <f>Orders_Table[[#This Row],[Product Price]]*Orders_Table[[#This Row],[Quantity]]</f>
        <v>165</v>
      </c>
      <c r="M100" s="17">
        <v>44979</v>
      </c>
      <c r="N100" s="16" t="s">
        <v>134</v>
      </c>
    </row>
    <row r="101" spans="2:14" x14ac:dyDescent="0.3">
      <c r="B101" t="s">
        <v>161</v>
      </c>
      <c r="C101" t="s">
        <v>162</v>
      </c>
      <c r="D101" t="str">
        <f>VLOOKUP(Orders_Table[[#This Row],[Customer ID]],Customer_Table[],2,FALSE)</f>
        <v>Emi Kennedy</v>
      </c>
      <c r="E101" t="str">
        <f>VLOOKUP(Orders_Table[[#This Row],[Customer ID]],Customer_Table[],5,FALSE)</f>
        <v>Las Piñas</v>
      </c>
      <c r="F101" t="s">
        <v>107</v>
      </c>
      <c r="G101" t="str">
        <f>VLOOKUP(Orders_Table[[#This Row],[Product ID]],Products_Table[],4,FALSE)</f>
        <v>Belo Essentials Pore Minimizing Whitening Face Toner</v>
      </c>
      <c r="H101" t="str">
        <f>VLOOKUP(Orders_Table[[#This Row],[Product ID]],Products_Table[],2,FALSE)</f>
        <v>Belo Essentials</v>
      </c>
      <c r="I101" t="str">
        <f>VLOOKUP(Orders_Table[[#This Row],[Product ID]],Products_Table[],3,FALSE)</f>
        <v>Toner</v>
      </c>
      <c r="J101" s="16">
        <f>VLOOKUP(Orders_Table[[#This Row],[Product ID]],Products_Table[],5,FALSE)</f>
        <v>90</v>
      </c>
      <c r="K101" s="16">
        <v>1</v>
      </c>
      <c r="L101" s="16">
        <f>Orders_Table[[#This Row],[Product Price]]*Orders_Table[[#This Row],[Quantity]]</f>
        <v>90</v>
      </c>
      <c r="M101" s="17">
        <v>44979</v>
      </c>
      <c r="N101" s="16" t="s">
        <v>134</v>
      </c>
    </row>
    <row r="102" spans="2:14" x14ac:dyDescent="0.3">
      <c r="B102" t="s">
        <v>1548</v>
      </c>
      <c r="C102" t="s">
        <v>291</v>
      </c>
      <c r="D102" t="str">
        <f>VLOOKUP(Orders_Table[[#This Row],[Customer ID]],Customer_Table[],2,FALSE)</f>
        <v>Wynter Harper</v>
      </c>
      <c r="E102" t="str">
        <f>VLOOKUP(Orders_Table[[#This Row],[Customer ID]],Customer_Table[],5,FALSE)</f>
        <v>Las Piñas</v>
      </c>
      <c r="F102" t="s">
        <v>109</v>
      </c>
      <c r="G102" t="str">
        <f>VLOOKUP(Orders_Table[[#This Row],[Product ID]],Products_Table[],4,FALSE)</f>
        <v>Celeteque Hydration Facial Moisturizer</v>
      </c>
      <c r="H102" t="str">
        <f>VLOOKUP(Orders_Table[[#This Row],[Product ID]],Products_Table[],2,FALSE)</f>
        <v>Celeteque</v>
      </c>
      <c r="I102" t="str">
        <f>VLOOKUP(Orders_Table[[#This Row],[Product ID]],Products_Table[],3,FALSE)</f>
        <v>Moisturizer</v>
      </c>
      <c r="J102" s="16">
        <f>VLOOKUP(Orders_Table[[#This Row],[Product ID]],Products_Table[],5,FALSE)</f>
        <v>250</v>
      </c>
      <c r="K102" s="16">
        <v>1</v>
      </c>
      <c r="L102" s="16">
        <f>Orders_Table[[#This Row],[Product Price]]*Orders_Table[[#This Row],[Quantity]]</f>
        <v>250</v>
      </c>
      <c r="M102" s="17">
        <v>44980</v>
      </c>
      <c r="N102" s="16" t="s">
        <v>134</v>
      </c>
    </row>
    <row r="103" spans="2:14" x14ac:dyDescent="0.3">
      <c r="B103" t="s">
        <v>1548</v>
      </c>
      <c r="C103" t="s">
        <v>291</v>
      </c>
      <c r="D103" t="str">
        <f>VLOOKUP(Orders_Table[[#This Row],[Customer ID]],Customer_Table[],2,FALSE)</f>
        <v>Wynter Harper</v>
      </c>
      <c r="E103" t="str">
        <f>VLOOKUP(Orders_Table[[#This Row],[Customer ID]],Customer_Table[],5,FALSE)</f>
        <v>Las Piñas</v>
      </c>
      <c r="F103" t="s">
        <v>112</v>
      </c>
      <c r="G103" t="str">
        <f>VLOOKUP(Orders_Table[[#This Row],[Product ID]],Products_Table[],4,FALSE)</f>
        <v>Celeteque Acne Solutions Acne Cleansing Gel</v>
      </c>
      <c r="H103" t="str">
        <f>VLOOKUP(Orders_Table[[#This Row],[Product ID]],Products_Table[],2,FALSE)</f>
        <v>Celeteque</v>
      </c>
      <c r="I103" t="str">
        <f>VLOOKUP(Orders_Table[[#This Row],[Product ID]],Products_Table[],3,FALSE)</f>
        <v>Cleanser</v>
      </c>
      <c r="J103" s="16">
        <f>VLOOKUP(Orders_Table[[#This Row],[Product ID]],Products_Table[],5,FALSE)</f>
        <v>270</v>
      </c>
      <c r="K103" s="16">
        <v>2</v>
      </c>
      <c r="L103" s="16">
        <f>Orders_Table[[#This Row],[Product Price]]*Orders_Table[[#This Row],[Quantity]]</f>
        <v>540</v>
      </c>
      <c r="M103" s="17">
        <v>44980</v>
      </c>
      <c r="N103" s="16" t="s">
        <v>134</v>
      </c>
    </row>
    <row r="104" spans="2:14" x14ac:dyDescent="0.3">
      <c r="B104" t="s">
        <v>1549</v>
      </c>
      <c r="C104" t="s">
        <v>550</v>
      </c>
      <c r="D104" t="str">
        <f>VLOOKUP(Orders_Table[[#This Row],[Customer ID]],Customer_Table[],2,FALSE)</f>
        <v>Derek Petty</v>
      </c>
      <c r="E104" t="str">
        <f>VLOOKUP(Orders_Table[[#This Row],[Customer ID]],Customer_Table[],5,FALSE)</f>
        <v>Las Piñas</v>
      </c>
      <c r="F104" t="s">
        <v>114</v>
      </c>
      <c r="G104" t="str">
        <f>VLOOKUP(Orders_Table[[#This Row],[Product ID]],Products_Table[],4,FALSE)</f>
        <v>Celeteque Brightening Facial Wash</v>
      </c>
      <c r="H104" t="str">
        <f>VLOOKUP(Orders_Table[[#This Row],[Product ID]],Products_Table[],2,FALSE)</f>
        <v>Celeteque</v>
      </c>
      <c r="I104" t="str">
        <f>VLOOKUP(Orders_Table[[#This Row],[Product ID]],Products_Table[],3,FALSE)</f>
        <v>Cleanser</v>
      </c>
      <c r="J104" s="16">
        <f>VLOOKUP(Orders_Table[[#This Row],[Product ID]],Products_Table[],5,FALSE)</f>
        <v>199</v>
      </c>
      <c r="K104" s="16">
        <v>2</v>
      </c>
      <c r="L104" s="16">
        <f>Orders_Table[[#This Row],[Product Price]]*Orders_Table[[#This Row],[Quantity]]</f>
        <v>398</v>
      </c>
      <c r="M104" s="17">
        <v>44981</v>
      </c>
      <c r="N104" s="16" t="s">
        <v>134</v>
      </c>
    </row>
    <row r="105" spans="2:14" x14ac:dyDescent="0.3">
      <c r="B105" t="s">
        <v>1549</v>
      </c>
      <c r="C105" t="s">
        <v>550</v>
      </c>
      <c r="D105" t="str">
        <f>VLOOKUP(Orders_Table[[#This Row],[Customer ID]],Customer_Table[],2,FALSE)</f>
        <v>Derek Petty</v>
      </c>
      <c r="E105" t="str">
        <f>VLOOKUP(Orders_Table[[#This Row],[Customer ID]],Customer_Table[],5,FALSE)</f>
        <v>Las Piñas</v>
      </c>
      <c r="F105" t="s">
        <v>116</v>
      </c>
      <c r="G105" t="str">
        <f>VLOOKUP(Orders_Table[[#This Row],[Product ID]],Products_Table[],4,FALSE)</f>
        <v>Celeteque Brightening Facial Toner</v>
      </c>
      <c r="H105" t="str">
        <f>VLOOKUP(Orders_Table[[#This Row],[Product ID]],Products_Table[],2,FALSE)</f>
        <v>Celeteque</v>
      </c>
      <c r="I105" t="str">
        <f>VLOOKUP(Orders_Table[[#This Row],[Product ID]],Products_Table[],3,FALSE)</f>
        <v>Toner</v>
      </c>
      <c r="J105" s="16">
        <f>VLOOKUP(Orders_Table[[#This Row],[Product ID]],Products_Table[],5,FALSE)</f>
        <v>139</v>
      </c>
      <c r="K105" s="16">
        <v>1</v>
      </c>
      <c r="L105" s="16">
        <f>Orders_Table[[#This Row],[Product Price]]*Orders_Table[[#This Row],[Quantity]]</f>
        <v>139</v>
      </c>
      <c r="M105" s="17">
        <v>44981</v>
      </c>
      <c r="N105" s="16" t="s">
        <v>134</v>
      </c>
    </row>
    <row r="106" spans="2:14" x14ac:dyDescent="0.3">
      <c r="B106" t="s">
        <v>1550</v>
      </c>
      <c r="C106" t="s">
        <v>552</v>
      </c>
      <c r="D106" t="str">
        <f>VLOOKUP(Orders_Table[[#This Row],[Customer ID]],Customer_Table[],2,FALSE)</f>
        <v>Madeson Bolton</v>
      </c>
      <c r="E106" t="str">
        <f>VLOOKUP(Orders_Table[[#This Row],[Customer ID]],Customer_Table[],5,FALSE)</f>
        <v>Las Piñas</v>
      </c>
      <c r="F106" t="s">
        <v>65</v>
      </c>
      <c r="G106" t="str">
        <f>VLOOKUP(Orders_Table[[#This Row],[Product ID]],Products_Table[],4,FALSE)</f>
        <v>COSRX Low pH Good Morning Gel Cleanser</v>
      </c>
      <c r="H106" t="str">
        <f>VLOOKUP(Orders_Table[[#This Row],[Product ID]],Products_Table[],2,FALSE)</f>
        <v>COSRX</v>
      </c>
      <c r="I106" t="str">
        <f>VLOOKUP(Orders_Table[[#This Row],[Product ID]],Products_Table[],3,FALSE)</f>
        <v>Cleanser</v>
      </c>
      <c r="J106" s="16">
        <f>VLOOKUP(Orders_Table[[#This Row],[Product ID]],Products_Table[],5,FALSE)</f>
        <v>299</v>
      </c>
      <c r="K106" s="16">
        <v>2</v>
      </c>
      <c r="L106" s="16">
        <f>Orders_Table[[#This Row],[Product Price]]*Orders_Table[[#This Row],[Quantity]]</f>
        <v>598</v>
      </c>
      <c r="M106" s="17">
        <v>44983</v>
      </c>
      <c r="N106" s="16" t="s">
        <v>134</v>
      </c>
    </row>
    <row r="107" spans="2:14" x14ac:dyDescent="0.3">
      <c r="B107" t="s">
        <v>1550</v>
      </c>
      <c r="C107" t="s">
        <v>552</v>
      </c>
      <c r="D107" t="str">
        <f>VLOOKUP(Orders_Table[[#This Row],[Customer ID]],Customer_Table[],2,FALSE)</f>
        <v>Madeson Bolton</v>
      </c>
      <c r="E107" t="str">
        <f>VLOOKUP(Orders_Table[[#This Row],[Customer ID]],Customer_Table[],5,FALSE)</f>
        <v>Las Piñas</v>
      </c>
      <c r="F107" t="s">
        <v>5</v>
      </c>
      <c r="G107" t="str">
        <f>VLOOKUP(Orders_Table[[#This Row],[Product ID]],Products_Table[],4,FALSE)</f>
        <v>CeraVe Hydrating Facial Cleanser</v>
      </c>
      <c r="H107" t="str">
        <f>VLOOKUP(Orders_Table[[#This Row],[Product ID]],Products_Table[],2,FALSE)</f>
        <v>CeraVe</v>
      </c>
      <c r="I107" t="str">
        <f>VLOOKUP(Orders_Table[[#This Row],[Product ID]],Products_Table[],3,FALSE)</f>
        <v>Cleanser</v>
      </c>
      <c r="J107" s="16">
        <f>VLOOKUP(Orders_Table[[#This Row],[Product ID]],Products_Table[],5,FALSE)</f>
        <v>1250</v>
      </c>
      <c r="K107" s="16">
        <v>1</v>
      </c>
      <c r="L107" s="16">
        <f>Orders_Table[[#This Row],[Product Price]]*Orders_Table[[#This Row],[Quantity]]</f>
        <v>1250</v>
      </c>
      <c r="M107" s="17">
        <v>44983</v>
      </c>
      <c r="N107" s="16" t="s">
        <v>134</v>
      </c>
    </row>
    <row r="108" spans="2:14" x14ac:dyDescent="0.3">
      <c r="B108" t="s">
        <v>1550</v>
      </c>
      <c r="C108" t="s">
        <v>552</v>
      </c>
      <c r="D108" t="str">
        <f>VLOOKUP(Orders_Table[[#This Row],[Customer ID]],Customer_Table[],2,FALSE)</f>
        <v>Madeson Bolton</v>
      </c>
      <c r="E108" t="str">
        <f>VLOOKUP(Orders_Table[[#This Row],[Customer ID]],Customer_Table[],5,FALSE)</f>
        <v>Las Piñas</v>
      </c>
      <c r="F108" t="s">
        <v>9</v>
      </c>
      <c r="G108" t="str">
        <f>VLOOKUP(Orders_Table[[#This Row],[Product ID]],Products_Table[],4,FALSE)</f>
        <v>CeraVe Renewing SA Cleanser</v>
      </c>
      <c r="H108" t="str">
        <f>VLOOKUP(Orders_Table[[#This Row],[Product ID]],Products_Table[],2,FALSE)</f>
        <v>CeraVe</v>
      </c>
      <c r="I108" t="str">
        <f>VLOOKUP(Orders_Table[[#This Row],[Product ID]],Products_Table[],3,FALSE)</f>
        <v>Cleanser</v>
      </c>
      <c r="J108" s="16">
        <f>VLOOKUP(Orders_Table[[#This Row],[Product ID]],Products_Table[],5,FALSE)</f>
        <v>935</v>
      </c>
      <c r="K108" s="16">
        <v>2</v>
      </c>
      <c r="L108" s="16">
        <f>Orders_Table[[#This Row],[Product Price]]*Orders_Table[[#This Row],[Quantity]]</f>
        <v>1870</v>
      </c>
      <c r="M108" s="17">
        <v>44983</v>
      </c>
      <c r="N108" s="16" t="s">
        <v>134</v>
      </c>
    </row>
    <row r="109" spans="2:14" x14ac:dyDescent="0.3">
      <c r="B109" t="s">
        <v>1550</v>
      </c>
      <c r="C109" t="s">
        <v>552</v>
      </c>
      <c r="D109" t="str">
        <f>VLOOKUP(Orders_Table[[#This Row],[Customer ID]],Customer_Table[],2,FALSE)</f>
        <v>Madeson Bolton</v>
      </c>
      <c r="E109" t="str">
        <f>VLOOKUP(Orders_Table[[#This Row],[Customer ID]],Customer_Table[],5,FALSE)</f>
        <v>Las Piñas</v>
      </c>
      <c r="F109" t="s">
        <v>11</v>
      </c>
      <c r="G109" t="str">
        <f>VLOOKUP(Orders_Table[[#This Row],[Product ID]],Products_Table[],4,FALSE)</f>
        <v>CeraVe Skin Renewing Vitamin C Serum</v>
      </c>
      <c r="H109" t="str">
        <f>VLOOKUP(Orders_Table[[#This Row],[Product ID]],Products_Table[],2,FALSE)</f>
        <v>CeraVe</v>
      </c>
      <c r="I109" t="str">
        <f>VLOOKUP(Orders_Table[[#This Row],[Product ID]],Products_Table[],3,FALSE)</f>
        <v>Serum</v>
      </c>
      <c r="J109" s="16">
        <f>VLOOKUP(Orders_Table[[#This Row],[Product ID]],Products_Table[],5,FALSE)</f>
        <v>1891</v>
      </c>
      <c r="K109" s="16">
        <v>2</v>
      </c>
      <c r="L109" s="16">
        <f>Orders_Table[[#This Row],[Product Price]]*Orders_Table[[#This Row],[Quantity]]</f>
        <v>3782</v>
      </c>
      <c r="M109" s="17">
        <v>44983</v>
      </c>
      <c r="N109" s="16" t="s">
        <v>134</v>
      </c>
    </row>
    <row r="110" spans="2:14" x14ac:dyDescent="0.3">
      <c r="B110" t="s">
        <v>165</v>
      </c>
      <c r="C110" t="s">
        <v>166</v>
      </c>
      <c r="D110" t="str">
        <f>VLOOKUP(Orders_Table[[#This Row],[Customer ID]],Customer_Table[],2,FALSE)</f>
        <v>Dominic Bernardo</v>
      </c>
      <c r="E110" t="str">
        <f>VLOOKUP(Orders_Table[[#This Row],[Customer ID]],Customer_Table[],5,FALSE)</f>
        <v>Batangas City</v>
      </c>
      <c r="F110" t="s">
        <v>14</v>
      </c>
      <c r="G110" t="str">
        <f>VLOOKUP(Orders_Table[[#This Row],[Product ID]],Products_Table[],4,FALSE)</f>
        <v>CeraVe Ultra-Light Moisturizing Lotion SPF 30</v>
      </c>
      <c r="H110" t="str">
        <f>VLOOKUP(Orders_Table[[#This Row],[Product ID]],Products_Table[],2,FALSE)</f>
        <v>CeraVe</v>
      </c>
      <c r="I110" t="str">
        <f>VLOOKUP(Orders_Table[[#This Row],[Product ID]],Products_Table[],3,FALSE)</f>
        <v>Sunscreen</v>
      </c>
      <c r="J110" s="16">
        <f>VLOOKUP(Orders_Table[[#This Row],[Product ID]],Products_Table[],5,FALSE)</f>
        <v>1190</v>
      </c>
      <c r="K110" s="16">
        <v>1</v>
      </c>
      <c r="L110" s="16">
        <f>Orders_Table[[#This Row],[Product Price]]*Orders_Table[[#This Row],[Quantity]]</f>
        <v>1190</v>
      </c>
      <c r="M110" s="17">
        <v>44984</v>
      </c>
      <c r="N110" s="16" t="s">
        <v>134</v>
      </c>
    </row>
    <row r="111" spans="2:14" x14ac:dyDescent="0.3">
      <c r="B111" t="s">
        <v>165</v>
      </c>
      <c r="C111" t="s">
        <v>166</v>
      </c>
      <c r="D111" t="str">
        <f>VLOOKUP(Orders_Table[[#This Row],[Customer ID]],Customer_Table[],2,FALSE)</f>
        <v>Dominic Bernardo</v>
      </c>
      <c r="E111" t="str">
        <f>VLOOKUP(Orders_Table[[#This Row],[Customer ID]],Customer_Table[],5,FALSE)</f>
        <v>Batangas City</v>
      </c>
      <c r="F111" t="s">
        <v>17</v>
      </c>
      <c r="G111" t="str">
        <f>VLOOKUP(Orders_Table[[#This Row],[Product ID]],Products_Table[],4,FALSE)</f>
        <v>CeraVe AM Facial Moisturizing Lotion with Sunscreen (SPF 30)</v>
      </c>
      <c r="H111" t="str">
        <f>VLOOKUP(Orders_Table[[#This Row],[Product ID]],Products_Table[],2,FALSE)</f>
        <v>CeraVe</v>
      </c>
      <c r="I111" t="str">
        <f>VLOOKUP(Orders_Table[[#This Row],[Product ID]],Products_Table[],3,FALSE)</f>
        <v>Sunscreen</v>
      </c>
      <c r="J111" s="16">
        <f>VLOOKUP(Orders_Table[[#This Row],[Product ID]],Products_Table[],5,FALSE)</f>
        <v>999</v>
      </c>
      <c r="K111" s="16">
        <v>1</v>
      </c>
      <c r="L111" s="16">
        <f>Orders_Table[[#This Row],[Product Price]]*Orders_Table[[#This Row],[Quantity]]</f>
        <v>999</v>
      </c>
      <c r="M111" s="17">
        <v>44984</v>
      </c>
      <c r="N111" s="16" t="s">
        <v>134</v>
      </c>
    </row>
    <row r="112" spans="2:14" x14ac:dyDescent="0.3">
      <c r="B112" t="s">
        <v>165</v>
      </c>
      <c r="C112" t="s">
        <v>166</v>
      </c>
      <c r="D112" t="str">
        <f>VLOOKUP(Orders_Table[[#This Row],[Customer ID]],Customer_Table[],2,FALSE)</f>
        <v>Dominic Bernardo</v>
      </c>
      <c r="E112" t="str">
        <f>VLOOKUP(Orders_Table[[#This Row],[Customer ID]],Customer_Table[],5,FALSE)</f>
        <v>Batangas City</v>
      </c>
      <c r="F112" t="s">
        <v>19</v>
      </c>
      <c r="G112" t="str">
        <f>VLOOKUP(Orders_Table[[#This Row],[Product ID]],Products_Table[],4,FALSE)</f>
        <v>Cetaphil Gentle Skin Cleanser</v>
      </c>
      <c r="H112" t="str">
        <f>VLOOKUP(Orders_Table[[#This Row],[Product ID]],Products_Table[],2,FALSE)</f>
        <v>Cetaphil</v>
      </c>
      <c r="I112" t="str">
        <f>VLOOKUP(Orders_Table[[#This Row],[Product ID]],Products_Table[],3,FALSE)</f>
        <v>Cleanser</v>
      </c>
      <c r="J112" s="16">
        <f>VLOOKUP(Orders_Table[[#This Row],[Product ID]],Products_Table[],5,FALSE)</f>
        <v>1004</v>
      </c>
      <c r="K112" s="16">
        <v>1</v>
      </c>
      <c r="L112" s="16">
        <f>Orders_Table[[#This Row],[Product Price]]*Orders_Table[[#This Row],[Quantity]]</f>
        <v>1004</v>
      </c>
      <c r="M112" s="17">
        <v>44984</v>
      </c>
      <c r="N112" s="16" t="s">
        <v>134</v>
      </c>
    </row>
    <row r="113" spans="2:14" x14ac:dyDescent="0.3">
      <c r="B113" t="s">
        <v>1551</v>
      </c>
      <c r="C113" t="s">
        <v>450</v>
      </c>
      <c r="D113" t="str">
        <f>VLOOKUP(Orders_Table[[#This Row],[Customer ID]],Customer_Table[],2,FALSE)</f>
        <v>Maya Manalng</v>
      </c>
      <c r="E113" t="str">
        <f>VLOOKUP(Orders_Table[[#This Row],[Customer ID]],Customer_Table[],5,FALSE)</f>
        <v>Caloocan</v>
      </c>
      <c r="F113" t="s">
        <v>22</v>
      </c>
      <c r="G113" t="str">
        <f>VLOOKUP(Orders_Table[[#This Row],[Product ID]],Products_Table[],4,FALSE)</f>
        <v>Cetaphil Daily Facial Cleanser</v>
      </c>
      <c r="H113" t="str">
        <f>VLOOKUP(Orders_Table[[#This Row],[Product ID]],Products_Table[],2,FALSE)</f>
        <v>Cetaphil</v>
      </c>
      <c r="I113" t="str">
        <f>VLOOKUP(Orders_Table[[#This Row],[Product ID]],Products_Table[],3,FALSE)</f>
        <v>Cleanser</v>
      </c>
      <c r="J113" s="16">
        <f>VLOOKUP(Orders_Table[[#This Row],[Product ID]],Products_Table[],5,FALSE)</f>
        <v>1005</v>
      </c>
      <c r="K113" s="16">
        <v>2</v>
      </c>
      <c r="L113" s="16">
        <f>Orders_Table[[#This Row],[Product Price]]*Orders_Table[[#This Row],[Quantity]]</f>
        <v>2010</v>
      </c>
      <c r="M113" s="17">
        <v>44985</v>
      </c>
      <c r="N113" s="16" t="s">
        <v>134</v>
      </c>
    </row>
    <row r="114" spans="2:14" x14ac:dyDescent="0.3">
      <c r="B114" t="s">
        <v>1551</v>
      </c>
      <c r="C114" t="s">
        <v>450</v>
      </c>
      <c r="D114" t="str">
        <f>VLOOKUP(Orders_Table[[#This Row],[Customer ID]],Customer_Table[],2,FALSE)</f>
        <v>Maya Manalng</v>
      </c>
      <c r="E114" t="str">
        <f>VLOOKUP(Orders_Table[[#This Row],[Customer ID]],Customer_Table[],5,FALSE)</f>
        <v>Caloocan</v>
      </c>
      <c r="F114" t="s">
        <v>24</v>
      </c>
      <c r="G114" t="str">
        <f>VLOOKUP(Orders_Table[[#This Row],[Product ID]],Products_Table[],4,FALSE)</f>
        <v>Cetaphil Moisturizing Cream</v>
      </c>
      <c r="H114" t="str">
        <f>VLOOKUP(Orders_Table[[#This Row],[Product ID]],Products_Table[],2,FALSE)</f>
        <v>Cetaphil</v>
      </c>
      <c r="I114" t="str">
        <f>VLOOKUP(Orders_Table[[#This Row],[Product ID]],Products_Table[],3,FALSE)</f>
        <v>Moisturizer</v>
      </c>
      <c r="J114" s="16">
        <f>VLOOKUP(Orders_Table[[#This Row],[Product ID]],Products_Table[],5,FALSE)</f>
        <v>758</v>
      </c>
      <c r="K114" s="16">
        <v>2</v>
      </c>
      <c r="L114" s="16">
        <f>Orders_Table[[#This Row],[Product Price]]*Orders_Table[[#This Row],[Quantity]]</f>
        <v>1516</v>
      </c>
      <c r="M114" s="17">
        <v>44985</v>
      </c>
      <c r="N114" s="16" t="s">
        <v>134</v>
      </c>
    </row>
    <row r="115" spans="2:14" x14ac:dyDescent="0.3">
      <c r="B115" t="s">
        <v>1551</v>
      </c>
      <c r="C115" t="s">
        <v>450</v>
      </c>
      <c r="D115" t="str">
        <f>VLOOKUP(Orders_Table[[#This Row],[Customer ID]],Customer_Table[],2,FALSE)</f>
        <v>Maya Manalng</v>
      </c>
      <c r="E115" t="str">
        <f>VLOOKUP(Orders_Table[[#This Row],[Customer ID]],Customer_Table[],5,FALSE)</f>
        <v>Caloocan</v>
      </c>
      <c r="F115" t="s">
        <v>27</v>
      </c>
      <c r="G115" t="str">
        <f>VLOOKUP(Orders_Table[[#This Row],[Product ID]],Products_Table[],4,FALSE)</f>
        <v>Cetaphil Daily Hydrating Lotion</v>
      </c>
      <c r="H115" t="str">
        <f>VLOOKUP(Orders_Table[[#This Row],[Product ID]],Products_Table[],2,FALSE)</f>
        <v>Cetaphil</v>
      </c>
      <c r="I115" t="str">
        <f>VLOOKUP(Orders_Table[[#This Row],[Product ID]],Products_Table[],3,FALSE)</f>
        <v>Moisturizer</v>
      </c>
      <c r="J115" s="16">
        <f>VLOOKUP(Orders_Table[[#This Row],[Product ID]],Products_Table[],5,FALSE)</f>
        <v>972</v>
      </c>
      <c r="K115" s="16">
        <v>1</v>
      </c>
      <c r="L115" s="16">
        <f>Orders_Table[[#This Row],[Product Price]]*Orders_Table[[#This Row],[Quantity]]</f>
        <v>972</v>
      </c>
      <c r="M115" s="17">
        <v>44985</v>
      </c>
      <c r="N115" s="16" t="s">
        <v>134</v>
      </c>
    </row>
    <row r="116" spans="2:14" x14ac:dyDescent="0.3">
      <c r="B116" t="s">
        <v>1551</v>
      </c>
      <c r="C116" t="s">
        <v>450</v>
      </c>
      <c r="D116" t="str">
        <f>VLOOKUP(Orders_Table[[#This Row],[Customer ID]],Customer_Table[],2,FALSE)</f>
        <v>Maya Manalng</v>
      </c>
      <c r="E116" t="str">
        <f>VLOOKUP(Orders_Table[[#This Row],[Customer ID]],Customer_Table[],5,FALSE)</f>
        <v>Caloocan</v>
      </c>
      <c r="F116" t="s">
        <v>29</v>
      </c>
      <c r="G116" t="str">
        <f>VLOOKUP(Orders_Table[[#This Row],[Product ID]],Products_Table[],4,FALSE)</f>
        <v>Cetaphil Daily Facial Moisturizer with SPF 15</v>
      </c>
      <c r="H116" t="str">
        <f>VLOOKUP(Orders_Table[[#This Row],[Product ID]],Products_Table[],2,FALSE)</f>
        <v>Cetaphil</v>
      </c>
      <c r="I116" t="str">
        <f>VLOOKUP(Orders_Table[[#This Row],[Product ID]],Products_Table[],3,FALSE)</f>
        <v>Moisturizer</v>
      </c>
      <c r="J116" s="16">
        <f>VLOOKUP(Orders_Table[[#This Row],[Product ID]],Products_Table[],5,FALSE)</f>
        <v>1165</v>
      </c>
      <c r="K116" s="16">
        <v>1</v>
      </c>
      <c r="L116" s="16">
        <f>Orders_Table[[#This Row],[Product Price]]*Orders_Table[[#This Row],[Quantity]]</f>
        <v>1165</v>
      </c>
      <c r="M116" s="17">
        <v>44985</v>
      </c>
      <c r="N116" s="16" t="s">
        <v>134</v>
      </c>
    </row>
    <row r="117" spans="2:14" x14ac:dyDescent="0.3">
      <c r="B117" t="s">
        <v>1551</v>
      </c>
      <c r="C117" t="s">
        <v>450</v>
      </c>
      <c r="D117" t="str">
        <f>VLOOKUP(Orders_Table[[#This Row],[Customer ID]],Customer_Table[],2,FALSE)</f>
        <v>Maya Manalng</v>
      </c>
      <c r="E117" t="str">
        <f>VLOOKUP(Orders_Table[[#This Row],[Customer ID]],Customer_Table[],5,FALSE)</f>
        <v>Caloocan</v>
      </c>
      <c r="F117" t="s">
        <v>5</v>
      </c>
      <c r="G117" t="str">
        <f>VLOOKUP(Orders_Table[[#This Row],[Product ID]],Products_Table[],4,FALSE)</f>
        <v>CeraVe Hydrating Facial Cleanser</v>
      </c>
      <c r="H117" t="str">
        <f>VLOOKUP(Orders_Table[[#This Row],[Product ID]],Products_Table[],2,FALSE)</f>
        <v>CeraVe</v>
      </c>
      <c r="I117" t="str">
        <f>VLOOKUP(Orders_Table[[#This Row],[Product ID]],Products_Table[],3,FALSE)</f>
        <v>Cleanser</v>
      </c>
      <c r="J117" s="16">
        <f>VLOOKUP(Orders_Table[[#This Row],[Product ID]],Products_Table[],5,FALSE)</f>
        <v>1250</v>
      </c>
      <c r="K117" s="16">
        <v>1</v>
      </c>
      <c r="L117" s="16">
        <f>Orders_Table[[#This Row],[Product Price]]*Orders_Table[[#This Row],[Quantity]]</f>
        <v>1250</v>
      </c>
      <c r="M117" s="17">
        <v>44985</v>
      </c>
      <c r="N117" s="16" t="s">
        <v>134</v>
      </c>
    </row>
    <row r="118" spans="2:14" x14ac:dyDescent="0.3">
      <c r="B118" t="s">
        <v>1552</v>
      </c>
      <c r="C118" t="s">
        <v>559</v>
      </c>
      <c r="D118" t="str">
        <f>VLOOKUP(Orders_Table[[#This Row],[Customer ID]],Customer_Table[],2,FALSE)</f>
        <v>Charde Clarke</v>
      </c>
      <c r="E118" t="str">
        <f>VLOOKUP(Orders_Table[[#This Row],[Customer ID]],Customer_Table[],5,FALSE)</f>
        <v>Makati</v>
      </c>
      <c r="F118" t="s">
        <v>9</v>
      </c>
      <c r="G118" t="str">
        <f>VLOOKUP(Orders_Table[[#This Row],[Product ID]],Products_Table[],4,FALSE)</f>
        <v>CeraVe Renewing SA Cleanser</v>
      </c>
      <c r="H118" t="str">
        <f>VLOOKUP(Orders_Table[[#This Row],[Product ID]],Products_Table[],2,FALSE)</f>
        <v>CeraVe</v>
      </c>
      <c r="I118" t="str">
        <f>VLOOKUP(Orders_Table[[#This Row],[Product ID]],Products_Table[],3,FALSE)</f>
        <v>Cleanser</v>
      </c>
      <c r="J118" s="16">
        <f>VLOOKUP(Orders_Table[[#This Row],[Product ID]],Products_Table[],5,FALSE)</f>
        <v>935</v>
      </c>
      <c r="K118" s="16">
        <v>1</v>
      </c>
      <c r="L118" s="16">
        <f>Orders_Table[[#This Row],[Product Price]]*Orders_Table[[#This Row],[Quantity]]</f>
        <v>935</v>
      </c>
      <c r="M118" s="17">
        <v>44985</v>
      </c>
      <c r="N118" s="16" t="s">
        <v>134</v>
      </c>
    </row>
    <row r="119" spans="2:14" x14ac:dyDescent="0.3">
      <c r="B119" t="s">
        <v>1553</v>
      </c>
      <c r="C119" t="s">
        <v>561</v>
      </c>
      <c r="D119" t="str">
        <f>VLOOKUP(Orders_Table[[#This Row],[Customer ID]],Customer_Table[],2,FALSE)</f>
        <v>Buckminster Bruce</v>
      </c>
      <c r="E119" t="str">
        <f>VLOOKUP(Orders_Table[[#This Row],[Customer ID]],Customer_Table[],5,FALSE)</f>
        <v>Makati</v>
      </c>
      <c r="F119" t="s">
        <v>11</v>
      </c>
      <c r="G119" t="str">
        <f>VLOOKUP(Orders_Table[[#This Row],[Product ID]],Products_Table[],4,FALSE)</f>
        <v>CeraVe Skin Renewing Vitamin C Serum</v>
      </c>
      <c r="H119" t="str">
        <f>VLOOKUP(Orders_Table[[#This Row],[Product ID]],Products_Table[],2,FALSE)</f>
        <v>CeraVe</v>
      </c>
      <c r="I119" t="str">
        <f>VLOOKUP(Orders_Table[[#This Row],[Product ID]],Products_Table[],3,FALSE)</f>
        <v>Serum</v>
      </c>
      <c r="J119" s="16">
        <f>VLOOKUP(Orders_Table[[#This Row],[Product ID]],Products_Table[],5,FALSE)</f>
        <v>1891</v>
      </c>
      <c r="K119" s="16">
        <v>2</v>
      </c>
      <c r="L119" s="16">
        <f>Orders_Table[[#This Row],[Product Price]]*Orders_Table[[#This Row],[Quantity]]</f>
        <v>3782</v>
      </c>
      <c r="M119" s="17">
        <v>44985</v>
      </c>
      <c r="N119" s="16" t="s">
        <v>134</v>
      </c>
    </row>
    <row r="120" spans="2:14" x14ac:dyDescent="0.3">
      <c r="B120" t="s">
        <v>1554</v>
      </c>
      <c r="C120" t="s">
        <v>564</v>
      </c>
      <c r="D120" t="str">
        <f>VLOOKUP(Orders_Table[[#This Row],[Customer ID]],Customer_Table[],2,FALSE)</f>
        <v>Chantale Gallegos</v>
      </c>
      <c r="E120" t="str">
        <f>VLOOKUP(Orders_Table[[#This Row],[Customer ID]],Customer_Table[],5,FALSE)</f>
        <v>Makati</v>
      </c>
      <c r="F120" t="s">
        <v>14</v>
      </c>
      <c r="G120" t="str">
        <f>VLOOKUP(Orders_Table[[#This Row],[Product ID]],Products_Table[],4,FALSE)</f>
        <v>CeraVe Ultra-Light Moisturizing Lotion SPF 30</v>
      </c>
      <c r="H120" t="str">
        <f>VLOOKUP(Orders_Table[[#This Row],[Product ID]],Products_Table[],2,FALSE)</f>
        <v>CeraVe</v>
      </c>
      <c r="I120" t="str">
        <f>VLOOKUP(Orders_Table[[#This Row],[Product ID]],Products_Table[],3,FALSE)</f>
        <v>Sunscreen</v>
      </c>
      <c r="J120" s="16">
        <f>VLOOKUP(Orders_Table[[#This Row],[Product ID]],Products_Table[],5,FALSE)</f>
        <v>1190</v>
      </c>
      <c r="K120" s="16">
        <v>2</v>
      </c>
      <c r="L120" s="16">
        <f>Orders_Table[[#This Row],[Product Price]]*Orders_Table[[#This Row],[Quantity]]</f>
        <v>2380</v>
      </c>
      <c r="M120" s="17">
        <v>44985</v>
      </c>
      <c r="N120" s="16" t="s">
        <v>134</v>
      </c>
    </row>
    <row r="121" spans="2:14" x14ac:dyDescent="0.3">
      <c r="B121" t="s">
        <v>168</v>
      </c>
      <c r="C121" t="s">
        <v>169</v>
      </c>
      <c r="D121" t="str">
        <f>VLOOKUP(Orders_Table[[#This Row],[Customer ID]],Customer_Table[],2,FALSE)</f>
        <v>Bert Burke</v>
      </c>
      <c r="E121" t="str">
        <f>VLOOKUP(Orders_Table[[#This Row],[Customer ID]],Customer_Table[],5,FALSE)</f>
        <v>Makati</v>
      </c>
      <c r="F121" t="s">
        <v>17</v>
      </c>
      <c r="G121" t="str">
        <f>VLOOKUP(Orders_Table[[#This Row],[Product ID]],Products_Table[],4,FALSE)</f>
        <v>CeraVe AM Facial Moisturizing Lotion with Sunscreen (SPF 30)</v>
      </c>
      <c r="H121" t="str">
        <f>VLOOKUP(Orders_Table[[#This Row],[Product ID]],Products_Table[],2,FALSE)</f>
        <v>CeraVe</v>
      </c>
      <c r="I121" t="str">
        <f>VLOOKUP(Orders_Table[[#This Row],[Product ID]],Products_Table[],3,FALSE)</f>
        <v>Sunscreen</v>
      </c>
      <c r="J121" s="16">
        <f>VLOOKUP(Orders_Table[[#This Row],[Product ID]],Products_Table[],5,FALSE)</f>
        <v>999</v>
      </c>
      <c r="K121" s="16">
        <v>1</v>
      </c>
      <c r="L121" s="16">
        <f>Orders_Table[[#This Row],[Product Price]]*Orders_Table[[#This Row],[Quantity]]</f>
        <v>999</v>
      </c>
      <c r="M121" s="17">
        <v>44985</v>
      </c>
      <c r="N121" s="16" t="s">
        <v>134</v>
      </c>
    </row>
    <row r="122" spans="2:14" x14ac:dyDescent="0.3">
      <c r="B122" t="s">
        <v>1555</v>
      </c>
      <c r="C122" t="s">
        <v>567</v>
      </c>
      <c r="D122" t="str">
        <f>VLOOKUP(Orders_Table[[#This Row],[Customer ID]],Customer_Table[],2,FALSE)</f>
        <v>Quail Watts</v>
      </c>
      <c r="E122" t="str">
        <f>VLOOKUP(Orders_Table[[#This Row],[Customer ID]],Customer_Table[],5,FALSE)</f>
        <v>Makati</v>
      </c>
      <c r="F122" t="s">
        <v>19</v>
      </c>
      <c r="G122" t="str">
        <f>VLOOKUP(Orders_Table[[#This Row],[Product ID]],Products_Table[],4,FALSE)</f>
        <v>Cetaphil Gentle Skin Cleanser</v>
      </c>
      <c r="H122" t="str">
        <f>VLOOKUP(Orders_Table[[#This Row],[Product ID]],Products_Table[],2,FALSE)</f>
        <v>Cetaphil</v>
      </c>
      <c r="I122" t="str">
        <f>VLOOKUP(Orders_Table[[#This Row],[Product ID]],Products_Table[],3,FALSE)</f>
        <v>Cleanser</v>
      </c>
      <c r="J122" s="16">
        <f>VLOOKUP(Orders_Table[[#This Row],[Product ID]],Products_Table[],5,FALSE)</f>
        <v>1004</v>
      </c>
      <c r="K122" s="16">
        <v>2</v>
      </c>
      <c r="L122" s="16">
        <f>Orders_Table[[#This Row],[Product Price]]*Orders_Table[[#This Row],[Quantity]]</f>
        <v>2008</v>
      </c>
      <c r="M122" s="17">
        <v>44987</v>
      </c>
      <c r="N122" s="16" t="s">
        <v>134</v>
      </c>
    </row>
    <row r="123" spans="2:14" x14ac:dyDescent="0.3">
      <c r="B123" t="s">
        <v>1556</v>
      </c>
      <c r="C123" t="s">
        <v>570</v>
      </c>
      <c r="D123" t="str">
        <f>VLOOKUP(Orders_Table[[#This Row],[Customer ID]],Customer_Table[],2,FALSE)</f>
        <v>Victor Wagner</v>
      </c>
      <c r="E123" t="str">
        <f>VLOOKUP(Orders_Table[[#This Row],[Customer ID]],Customer_Table[],5,FALSE)</f>
        <v>Makati</v>
      </c>
      <c r="F123" t="s">
        <v>22</v>
      </c>
      <c r="G123" t="str">
        <f>VLOOKUP(Orders_Table[[#This Row],[Product ID]],Products_Table[],4,FALSE)</f>
        <v>Cetaphil Daily Facial Cleanser</v>
      </c>
      <c r="H123" t="str">
        <f>VLOOKUP(Orders_Table[[#This Row],[Product ID]],Products_Table[],2,FALSE)</f>
        <v>Cetaphil</v>
      </c>
      <c r="I123" t="str">
        <f>VLOOKUP(Orders_Table[[#This Row],[Product ID]],Products_Table[],3,FALSE)</f>
        <v>Cleanser</v>
      </c>
      <c r="J123" s="16">
        <f>VLOOKUP(Orders_Table[[#This Row],[Product ID]],Products_Table[],5,FALSE)</f>
        <v>1005</v>
      </c>
      <c r="K123" s="16">
        <v>1</v>
      </c>
      <c r="L123" s="16">
        <f>Orders_Table[[#This Row],[Product Price]]*Orders_Table[[#This Row],[Quantity]]</f>
        <v>1005</v>
      </c>
      <c r="M123" s="17">
        <v>44987</v>
      </c>
      <c r="N123" s="16" t="s">
        <v>134</v>
      </c>
    </row>
    <row r="124" spans="2:14" x14ac:dyDescent="0.3">
      <c r="B124" t="s">
        <v>1557</v>
      </c>
      <c r="C124" t="s">
        <v>339</v>
      </c>
      <c r="D124" t="str">
        <f>VLOOKUP(Orders_Table[[#This Row],[Customer ID]],Customer_Table[],2,FALSE)</f>
        <v>Elaine Barry</v>
      </c>
      <c r="E124" t="str">
        <f>VLOOKUP(Orders_Table[[#This Row],[Customer ID]],Customer_Table[],5,FALSE)</f>
        <v>Makati</v>
      </c>
      <c r="F124" t="s">
        <v>24</v>
      </c>
      <c r="G124" t="str">
        <f>VLOOKUP(Orders_Table[[#This Row],[Product ID]],Products_Table[],4,FALSE)</f>
        <v>Cetaphil Moisturizing Cream</v>
      </c>
      <c r="H124" t="str">
        <f>VLOOKUP(Orders_Table[[#This Row],[Product ID]],Products_Table[],2,FALSE)</f>
        <v>Cetaphil</v>
      </c>
      <c r="I124" t="str">
        <f>VLOOKUP(Orders_Table[[#This Row],[Product ID]],Products_Table[],3,FALSE)</f>
        <v>Moisturizer</v>
      </c>
      <c r="J124" s="16">
        <f>VLOOKUP(Orders_Table[[#This Row],[Product ID]],Products_Table[],5,FALSE)</f>
        <v>758</v>
      </c>
      <c r="K124" s="16">
        <v>2</v>
      </c>
      <c r="L124" s="16">
        <f>Orders_Table[[#This Row],[Product Price]]*Orders_Table[[#This Row],[Quantity]]</f>
        <v>1516</v>
      </c>
      <c r="M124" s="17">
        <v>44988</v>
      </c>
      <c r="N124" s="16" t="s">
        <v>134</v>
      </c>
    </row>
    <row r="125" spans="2:14" x14ac:dyDescent="0.3">
      <c r="B125" t="s">
        <v>1558</v>
      </c>
      <c r="C125" t="s">
        <v>574</v>
      </c>
      <c r="D125" t="str">
        <f>VLOOKUP(Orders_Table[[#This Row],[Customer ID]],Customer_Table[],2,FALSE)</f>
        <v>Connor Wade</v>
      </c>
      <c r="E125" t="str">
        <f>VLOOKUP(Orders_Table[[#This Row],[Customer ID]],Customer_Table[],5,FALSE)</f>
        <v>Makati</v>
      </c>
      <c r="F125" t="s">
        <v>27</v>
      </c>
      <c r="G125" t="str">
        <f>VLOOKUP(Orders_Table[[#This Row],[Product ID]],Products_Table[],4,FALSE)</f>
        <v>Cetaphil Daily Hydrating Lotion</v>
      </c>
      <c r="H125" t="str">
        <f>VLOOKUP(Orders_Table[[#This Row],[Product ID]],Products_Table[],2,FALSE)</f>
        <v>Cetaphil</v>
      </c>
      <c r="I125" t="str">
        <f>VLOOKUP(Orders_Table[[#This Row],[Product ID]],Products_Table[],3,FALSE)</f>
        <v>Moisturizer</v>
      </c>
      <c r="J125" s="16">
        <f>VLOOKUP(Orders_Table[[#This Row],[Product ID]],Products_Table[],5,FALSE)</f>
        <v>972</v>
      </c>
      <c r="K125" s="16">
        <v>2</v>
      </c>
      <c r="L125" s="16">
        <f>Orders_Table[[#This Row],[Product Price]]*Orders_Table[[#This Row],[Quantity]]</f>
        <v>1944</v>
      </c>
      <c r="M125" s="17">
        <v>44988</v>
      </c>
      <c r="N125" s="16" t="s">
        <v>134</v>
      </c>
    </row>
    <row r="126" spans="2:14" x14ac:dyDescent="0.3">
      <c r="B126" t="s">
        <v>1559</v>
      </c>
      <c r="C126" t="s">
        <v>577</v>
      </c>
      <c r="D126" t="str">
        <f>VLOOKUP(Orders_Table[[#This Row],[Customer ID]],Customer_Table[],2,FALSE)</f>
        <v>Kyle Flores</v>
      </c>
      <c r="E126" t="str">
        <f>VLOOKUP(Orders_Table[[#This Row],[Customer ID]],Customer_Table[],5,FALSE)</f>
        <v>Makati</v>
      </c>
      <c r="F126" t="s">
        <v>29</v>
      </c>
      <c r="G126" t="str">
        <f>VLOOKUP(Orders_Table[[#This Row],[Product ID]],Products_Table[],4,FALSE)</f>
        <v>Cetaphil Daily Facial Moisturizer with SPF 15</v>
      </c>
      <c r="H126" t="str">
        <f>VLOOKUP(Orders_Table[[#This Row],[Product ID]],Products_Table[],2,FALSE)</f>
        <v>Cetaphil</v>
      </c>
      <c r="I126" t="str">
        <f>VLOOKUP(Orders_Table[[#This Row],[Product ID]],Products_Table[],3,FALSE)</f>
        <v>Moisturizer</v>
      </c>
      <c r="J126" s="16">
        <f>VLOOKUP(Orders_Table[[#This Row],[Product ID]],Products_Table[],5,FALSE)</f>
        <v>1165</v>
      </c>
      <c r="K126" s="16">
        <v>1</v>
      </c>
      <c r="L126" s="16">
        <f>Orders_Table[[#This Row],[Product Price]]*Orders_Table[[#This Row],[Quantity]]</f>
        <v>1165</v>
      </c>
      <c r="M126" s="17">
        <v>44988</v>
      </c>
      <c r="N126" s="16" t="s">
        <v>134</v>
      </c>
    </row>
    <row r="127" spans="2:14" x14ac:dyDescent="0.3">
      <c r="B127" t="s">
        <v>1560</v>
      </c>
      <c r="C127" t="s">
        <v>580</v>
      </c>
      <c r="D127" t="str">
        <f>VLOOKUP(Orders_Table[[#This Row],[Customer ID]],Customer_Table[],2,FALSE)</f>
        <v>Deirdre Luna</v>
      </c>
      <c r="E127" t="str">
        <f>VLOOKUP(Orders_Table[[#This Row],[Customer ID]],Customer_Table[],5,FALSE)</f>
        <v>Makati</v>
      </c>
      <c r="F127" t="s">
        <v>31</v>
      </c>
      <c r="G127" t="str">
        <f>VLOOKUP(Orders_Table[[#This Row],[Product ID]],Products_Table[],4,FALSE)</f>
        <v>Neutrogena Oil-Free Acne Wash</v>
      </c>
      <c r="H127" t="str">
        <f>VLOOKUP(Orders_Table[[#This Row],[Product ID]],Products_Table[],2,FALSE)</f>
        <v>Neutrogena</v>
      </c>
      <c r="I127" t="str">
        <f>VLOOKUP(Orders_Table[[#This Row],[Product ID]],Products_Table[],3,FALSE)</f>
        <v>Cleanser</v>
      </c>
      <c r="J127" s="16">
        <f>VLOOKUP(Orders_Table[[#This Row],[Product ID]],Products_Table[],5,FALSE)</f>
        <v>489</v>
      </c>
      <c r="K127" s="16">
        <v>1</v>
      </c>
      <c r="L127" s="16">
        <f>Orders_Table[[#This Row],[Product Price]]*Orders_Table[[#This Row],[Quantity]]</f>
        <v>489</v>
      </c>
      <c r="M127" s="17">
        <v>44988</v>
      </c>
      <c r="N127" s="16" t="s">
        <v>134</v>
      </c>
    </row>
    <row r="128" spans="2:14" x14ac:dyDescent="0.3">
      <c r="B128" t="s">
        <v>1561</v>
      </c>
      <c r="C128" t="s">
        <v>583</v>
      </c>
      <c r="D128" t="str">
        <f>VLOOKUP(Orders_Table[[#This Row],[Customer ID]],Customer_Table[],2,FALSE)</f>
        <v>Kevyn Hyde</v>
      </c>
      <c r="E128" t="str">
        <f>VLOOKUP(Orders_Table[[#This Row],[Customer ID]],Customer_Table[],5,FALSE)</f>
        <v>Makati</v>
      </c>
      <c r="F128" t="s">
        <v>65</v>
      </c>
      <c r="G128" t="str">
        <f>VLOOKUP(Orders_Table[[#This Row],[Product ID]],Products_Table[],4,FALSE)</f>
        <v>COSRX Low pH Good Morning Gel Cleanser</v>
      </c>
      <c r="H128" t="str">
        <f>VLOOKUP(Orders_Table[[#This Row],[Product ID]],Products_Table[],2,FALSE)</f>
        <v>COSRX</v>
      </c>
      <c r="I128" t="str">
        <f>VLOOKUP(Orders_Table[[#This Row],[Product ID]],Products_Table[],3,FALSE)</f>
        <v>Cleanser</v>
      </c>
      <c r="J128" s="16">
        <f>VLOOKUP(Orders_Table[[#This Row],[Product ID]],Products_Table[],5,FALSE)</f>
        <v>299</v>
      </c>
      <c r="K128" s="16">
        <v>1</v>
      </c>
      <c r="L128" s="16">
        <f>Orders_Table[[#This Row],[Product Price]]*Orders_Table[[#This Row],[Quantity]]</f>
        <v>299</v>
      </c>
      <c r="M128" s="17">
        <v>44989</v>
      </c>
      <c r="N128" s="16" t="s">
        <v>134</v>
      </c>
    </row>
    <row r="129" spans="2:14" x14ac:dyDescent="0.3">
      <c r="B129" t="s">
        <v>1562</v>
      </c>
      <c r="C129" t="s">
        <v>586</v>
      </c>
      <c r="D129" t="str">
        <f>VLOOKUP(Orders_Table[[#This Row],[Customer ID]],Customer_Table[],2,FALSE)</f>
        <v>Judith Shaw</v>
      </c>
      <c r="E129" t="str">
        <f>VLOOKUP(Orders_Table[[#This Row],[Customer ID]],Customer_Table[],5,FALSE)</f>
        <v>Makati</v>
      </c>
      <c r="F129" t="s">
        <v>5</v>
      </c>
      <c r="G129" t="str">
        <f>VLOOKUP(Orders_Table[[#This Row],[Product ID]],Products_Table[],4,FALSE)</f>
        <v>CeraVe Hydrating Facial Cleanser</v>
      </c>
      <c r="H129" t="str">
        <f>VLOOKUP(Orders_Table[[#This Row],[Product ID]],Products_Table[],2,FALSE)</f>
        <v>CeraVe</v>
      </c>
      <c r="I129" t="str">
        <f>VLOOKUP(Orders_Table[[#This Row],[Product ID]],Products_Table[],3,FALSE)</f>
        <v>Cleanser</v>
      </c>
      <c r="J129" s="16">
        <f>VLOOKUP(Orders_Table[[#This Row],[Product ID]],Products_Table[],5,FALSE)</f>
        <v>1250</v>
      </c>
      <c r="K129" s="16">
        <v>2</v>
      </c>
      <c r="L129" s="16">
        <f>Orders_Table[[#This Row],[Product Price]]*Orders_Table[[#This Row],[Quantity]]</f>
        <v>2500</v>
      </c>
      <c r="M129" s="17">
        <v>44989</v>
      </c>
      <c r="N129" s="16" t="s">
        <v>134</v>
      </c>
    </row>
    <row r="130" spans="2:14" x14ac:dyDescent="0.3">
      <c r="B130" t="s">
        <v>1563</v>
      </c>
      <c r="C130" t="s">
        <v>589</v>
      </c>
      <c r="D130" t="str">
        <f>VLOOKUP(Orders_Table[[#This Row],[Customer ID]],Customer_Table[],2,FALSE)</f>
        <v>Lester Meyers</v>
      </c>
      <c r="E130" t="str">
        <f>VLOOKUP(Orders_Table[[#This Row],[Customer ID]],Customer_Table[],5,FALSE)</f>
        <v>Makati</v>
      </c>
      <c r="F130" t="s">
        <v>9</v>
      </c>
      <c r="G130" t="str">
        <f>VLOOKUP(Orders_Table[[#This Row],[Product ID]],Products_Table[],4,FALSE)</f>
        <v>CeraVe Renewing SA Cleanser</v>
      </c>
      <c r="H130" t="str">
        <f>VLOOKUP(Orders_Table[[#This Row],[Product ID]],Products_Table[],2,FALSE)</f>
        <v>CeraVe</v>
      </c>
      <c r="I130" t="str">
        <f>VLOOKUP(Orders_Table[[#This Row],[Product ID]],Products_Table[],3,FALSE)</f>
        <v>Cleanser</v>
      </c>
      <c r="J130" s="16">
        <f>VLOOKUP(Orders_Table[[#This Row],[Product ID]],Products_Table[],5,FALSE)</f>
        <v>935</v>
      </c>
      <c r="K130" s="16">
        <v>2</v>
      </c>
      <c r="L130" s="16">
        <f>Orders_Table[[#This Row],[Product Price]]*Orders_Table[[#This Row],[Quantity]]</f>
        <v>1870</v>
      </c>
      <c r="M130" s="17">
        <v>44989</v>
      </c>
      <c r="N130" s="16" t="s">
        <v>134</v>
      </c>
    </row>
    <row r="131" spans="2:14" x14ac:dyDescent="0.3">
      <c r="B131" t="s">
        <v>1564</v>
      </c>
      <c r="C131" t="s">
        <v>592</v>
      </c>
      <c r="D131" t="str">
        <f>VLOOKUP(Orders_Table[[#This Row],[Customer ID]],Customer_Table[],2,FALSE)</f>
        <v>Lana Zimmerman</v>
      </c>
      <c r="E131" t="str">
        <f>VLOOKUP(Orders_Table[[#This Row],[Customer ID]],Customer_Table[],5,FALSE)</f>
        <v>Makati</v>
      </c>
      <c r="F131" t="s">
        <v>19</v>
      </c>
      <c r="G131" t="str">
        <f>VLOOKUP(Orders_Table[[#This Row],[Product ID]],Products_Table[],4,FALSE)</f>
        <v>Cetaphil Gentle Skin Cleanser</v>
      </c>
      <c r="H131" t="str">
        <f>VLOOKUP(Orders_Table[[#This Row],[Product ID]],Products_Table[],2,FALSE)</f>
        <v>Cetaphil</v>
      </c>
      <c r="I131" t="str">
        <f>VLOOKUP(Orders_Table[[#This Row],[Product ID]],Products_Table[],3,FALSE)</f>
        <v>Cleanser</v>
      </c>
      <c r="J131" s="16">
        <f>VLOOKUP(Orders_Table[[#This Row],[Product ID]],Products_Table[],5,FALSE)</f>
        <v>1004</v>
      </c>
      <c r="K131" s="16">
        <v>1</v>
      </c>
      <c r="L131" s="16">
        <f>Orders_Table[[#This Row],[Product Price]]*Orders_Table[[#This Row],[Quantity]]</f>
        <v>1004</v>
      </c>
      <c r="M131" s="17">
        <v>44991</v>
      </c>
      <c r="N131" s="16" t="s">
        <v>134</v>
      </c>
    </row>
    <row r="132" spans="2:14" x14ac:dyDescent="0.3">
      <c r="B132" t="s">
        <v>1565</v>
      </c>
      <c r="C132" t="s">
        <v>595</v>
      </c>
      <c r="D132" t="str">
        <f>VLOOKUP(Orders_Table[[#This Row],[Customer ID]],Customer_Table[],2,FALSE)</f>
        <v>Arsenio Lowe</v>
      </c>
      <c r="E132" t="str">
        <f>VLOOKUP(Orders_Table[[#This Row],[Customer ID]],Customer_Table[],5,FALSE)</f>
        <v>Makati</v>
      </c>
      <c r="F132" t="s">
        <v>65</v>
      </c>
      <c r="G132" t="str">
        <f>VLOOKUP(Orders_Table[[#This Row],[Product ID]],Products_Table[],4,FALSE)</f>
        <v>COSRX Low pH Good Morning Gel Cleanser</v>
      </c>
      <c r="H132" t="str">
        <f>VLOOKUP(Orders_Table[[#This Row],[Product ID]],Products_Table[],2,FALSE)</f>
        <v>COSRX</v>
      </c>
      <c r="I132" t="str">
        <f>VLOOKUP(Orders_Table[[#This Row],[Product ID]],Products_Table[],3,FALSE)</f>
        <v>Cleanser</v>
      </c>
      <c r="J132" s="16">
        <f>VLOOKUP(Orders_Table[[#This Row],[Product ID]],Products_Table[],5,FALSE)</f>
        <v>299</v>
      </c>
      <c r="K132" s="16">
        <v>1</v>
      </c>
      <c r="L132" s="16">
        <f>Orders_Table[[#This Row],[Product Price]]*Orders_Table[[#This Row],[Quantity]]</f>
        <v>299</v>
      </c>
      <c r="M132" s="17">
        <v>44992</v>
      </c>
      <c r="N132" s="16" t="s">
        <v>134</v>
      </c>
    </row>
    <row r="133" spans="2:14" x14ac:dyDescent="0.3">
      <c r="B133" t="s">
        <v>1565</v>
      </c>
      <c r="C133" t="s">
        <v>595</v>
      </c>
      <c r="D133" t="str">
        <f>VLOOKUP(Orders_Table[[#This Row],[Customer ID]],Customer_Table[],2,FALSE)</f>
        <v>Arsenio Lowe</v>
      </c>
      <c r="E133" t="str">
        <f>VLOOKUP(Orders_Table[[#This Row],[Customer ID]],Customer_Table[],5,FALSE)</f>
        <v>Makati</v>
      </c>
      <c r="F133" t="s">
        <v>31</v>
      </c>
      <c r="G133" t="str">
        <f>VLOOKUP(Orders_Table[[#This Row],[Product ID]],Products_Table[],4,FALSE)</f>
        <v>Neutrogena Oil-Free Acne Wash</v>
      </c>
      <c r="H133" t="str">
        <f>VLOOKUP(Orders_Table[[#This Row],[Product ID]],Products_Table[],2,FALSE)</f>
        <v>Neutrogena</v>
      </c>
      <c r="I133" t="str">
        <f>VLOOKUP(Orders_Table[[#This Row],[Product ID]],Products_Table[],3,FALSE)</f>
        <v>Cleanser</v>
      </c>
      <c r="J133" s="16">
        <f>VLOOKUP(Orders_Table[[#This Row],[Product ID]],Products_Table[],5,FALSE)</f>
        <v>489</v>
      </c>
      <c r="K133" s="16">
        <v>1</v>
      </c>
      <c r="L133" s="16">
        <f>Orders_Table[[#This Row],[Product Price]]*Orders_Table[[#This Row],[Quantity]]</f>
        <v>489</v>
      </c>
      <c r="M133" s="17">
        <v>44992</v>
      </c>
      <c r="N133" s="16" t="s">
        <v>134</v>
      </c>
    </row>
    <row r="134" spans="2:14" x14ac:dyDescent="0.3">
      <c r="B134" t="s">
        <v>1565</v>
      </c>
      <c r="C134" t="s">
        <v>595</v>
      </c>
      <c r="D134" t="str">
        <f>VLOOKUP(Orders_Table[[#This Row],[Customer ID]],Customer_Table[],2,FALSE)</f>
        <v>Arsenio Lowe</v>
      </c>
      <c r="E134" t="str">
        <f>VLOOKUP(Orders_Table[[#This Row],[Customer ID]],Customer_Table[],5,FALSE)</f>
        <v>Makati</v>
      </c>
      <c r="F134" t="s">
        <v>34</v>
      </c>
      <c r="G134" t="str">
        <f>VLOOKUP(Orders_Table[[#This Row],[Product ID]],Products_Table[],4,FALSE)</f>
        <v>Neutrogena Hydro Boost Hydrating Cleansing Gel</v>
      </c>
      <c r="H134" t="str">
        <f>VLOOKUP(Orders_Table[[#This Row],[Product ID]],Products_Table[],2,FALSE)</f>
        <v>Neutrogena</v>
      </c>
      <c r="I134" t="str">
        <f>VLOOKUP(Orders_Table[[#This Row],[Product ID]],Products_Table[],3,FALSE)</f>
        <v>Cleanser</v>
      </c>
      <c r="J134" s="16">
        <f>VLOOKUP(Orders_Table[[#This Row],[Product ID]],Products_Table[],5,FALSE)</f>
        <v>799</v>
      </c>
      <c r="K134" s="16">
        <v>1</v>
      </c>
      <c r="L134" s="16">
        <f>Orders_Table[[#This Row],[Product Price]]*Orders_Table[[#This Row],[Quantity]]</f>
        <v>799</v>
      </c>
      <c r="M134" s="17">
        <v>44992</v>
      </c>
      <c r="N134" s="16" t="s">
        <v>134</v>
      </c>
    </row>
    <row r="135" spans="2:14" x14ac:dyDescent="0.3">
      <c r="B135" t="s">
        <v>1565</v>
      </c>
      <c r="C135" t="s">
        <v>595</v>
      </c>
      <c r="D135" t="str">
        <f>VLOOKUP(Orders_Table[[#This Row],[Customer ID]],Customer_Table[],2,FALSE)</f>
        <v>Arsenio Lowe</v>
      </c>
      <c r="E135" t="str">
        <f>VLOOKUP(Orders_Table[[#This Row],[Customer ID]],Customer_Table[],5,FALSE)</f>
        <v>Makati</v>
      </c>
      <c r="F135" t="s">
        <v>65</v>
      </c>
      <c r="G135" t="str">
        <f>VLOOKUP(Orders_Table[[#This Row],[Product ID]],Products_Table[],4,FALSE)</f>
        <v>COSRX Low pH Good Morning Gel Cleanser</v>
      </c>
      <c r="H135" t="str">
        <f>VLOOKUP(Orders_Table[[#This Row],[Product ID]],Products_Table[],2,FALSE)</f>
        <v>COSRX</v>
      </c>
      <c r="I135" t="str">
        <f>VLOOKUP(Orders_Table[[#This Row],[Product ID]],Products_Table[],3,FALSE)</f>
        <v>Cleanser</v>
      </c>
      <c r="J135" s="16">
        <f>VLOOKUP(Orders_Table[[#This Row],[Product ID]],Products_Table[],5,FALSE)</f>
        <v>299</v>
      </c>
      <c r="K135" s="16">
        <v>2</v>
      </c>
      <c r="L135" s="16">
        <f>Orders_Table[[#This Row],[Product Price]]*Orders_Table[[#This Row],[Quantity]]</f>
        <v>598</v>
      </c>
      <c r="M135" s="17">
        <v>44992</v>
      </c>
      <c r="N135" s="16" t="s">
        <v>134</v>
      </c>
    </row>
    <row r="136" spans="2:14" x14ac:dyDescent="0.3">
      <c r="B136" t="s">
        <v>1565</v>
      </c>
      <c r="C136" t="s">
        <v>595</v>
      </c>
      <c r="D136" t="str">
        <f>VLOOKUP(Orders_Table[[#This Row],[Customer ID]],Customer_Table[],2,FALSE)</f>
        <v>Arsenio Lowe</v>
      </c>
      <c r="E136" t="str">
        <f>VLOOKUP(Orders_Table[[#This Row],[Customer ID]],Customer_Table[],5,FALSE)</f>
        <v>Makati</v>
      </c>
      <c r="F136" t="s">
        <v>76</v>
      </c>
      <c r="G136" t="str">
        <f>VLOOKUP(Orders_Table[[#This Row],[Product ID]],Products_Table[],4,FALSE)</f>
        <v>Innisfree Jeju Volcanic Pore Cleansing Foam</v>
      </c>
      <c r="H136" t="str">
        <f>VLOOKUP(Orders_Table[[#This Row],[Product ID]],Products_Table[],2,FALSE)</f>
        <v>Innisfree</v>
      </c>
      <c r="I136" t="str">
        <f>VLOOKUP(Orders_Table[[#This Row],[Product ID]],Products_Table[],3,FALSE)</f>
        <v>Cleanser</v>
      </c>
      <c r="J136" s="16">
        <f>VLOOKUP(Orders_Table[[#This Row],[Product ID]],Products_Table[],5,FALSE)</f>
        <v>329</v>
      </c>
      <c r="K136" s="16">
        <v>2</v>
      </c>
      <c r="L136" s="16">
        <f>Orders_Table[[#This Row],[Product Price]]*Orders_Table[[#This Row],[Quantity]]</f>
        <v>658</v>
      </c>
      <c r="M136" s="17">
        <v>44992</v>
      </c>
      <c r="N136" s="16" t="s">
        <v>134</v>
      </c>
    </row>
    <row r="137" spans="2:14" x14ac:dyDescent="0.3">
      <c r="B137" t="s">
        <v>172</v>
      </c>
      <c r="C137" t="s">
        <v>173</v>
      </c>
      <c r="D137" t="str">
        <f>VLOOKUP(Orders_Table[[#This Row],[Customer ID]],Customer_Table[],2,FALSE)</f>
        <v>Gay Lawrence</v>
      </c>
      <c r="E137" t="str">
        <f>VLOOKUP(Orders_Table[[#This Row],[Customer ID]],Customer_Table[],5,FALSE)</f>
        <v>Makati</v>
      </c>
      <c r="F137" t="s">
        <v>98</v>
      </c>
      <c r="G137" t="str">
        <f>VLOOKUP(Orders_Table[[#This Row],[Product ID]],Products_Table[],4,FALSE)</f>
        <v>Belo Essentials AcnePro Pimple-Fighting Bar</v>
      </c>
      <c r="H137" t="str">
        <f>VLOOKUP(Orders_Table[[#This Row],[Product ID]],Products_Table[],2,FALSE)</f>
        <v>Belo Essentials</v>
      </c>
      <c r="I137" t="str">
        <f>VLOOKUP(Orders_Table[[#This Row],[Product ID]],Products_Table[],3,FALSE)</f>
        <v>Cleanser</v>
      </c>
      <c r="J137" s="16">
        <f>VLOOKUP(Orders_Table[[#This Row],[Product ID]],Products_Table[],5,FALSE)</f>
        <v>111</v>
      </c>
      <c r="K137" s="16">
        <v>1</v>
      </c>
      <c r="L137" s="16">
        <f>Orders_Table[[#This Row],[Product Price]]*Orders_Table[[#This Row],[Quantity]]</f>
        <v>111</v>
      </c>
      <c r="M137" s="17">
        <v>44995</v>
      </c>
      <c r="N137" s="16" t="s">
        <v>134</v>
      </c>
    </row>
    <row r="138" spans="2:14" x14ac:dyDescent="0.3">
      <c r="B138" t="s">
        <v>172</v>
      </c>
      <c r="C138" t="s">
        <v>173</v>
      </c>
      <c r="D138" t="str">
        <f>VLOOKUP(Orders_Table[[#This Row],[Customer ID]],Customer_Table[],2,FALSE)</f>
        <v>Gay Lawrence</v>
      </c>
      <c r="E138" t="str">
        <f>VLOOKUP(Orders_Table[[#This Row],[Customer ID]],Customer_Table[],5,FALSE)</f>
        <v>Makati</v>
      </c>
      <c r="F138" t="s">
        <v>105</v>
      </c>
      <c r="G138" t="str">
        <f>VLOOKUP(Orders_Table[[#This Row],[Product ID]],Products_Table[],4,FALSE)</f>
        <v>Belo Essentials Whitening Face Wash</v>
      </c>
      <c r="H138" t="str">
        <f>VLOOKUP(Orders_Table[[#This Row],[Product ID]],Products_Table[],2,FALSE)</f>
        <v>Belo Essentials</v>
      </c>
      <c r="I138" t="str">
        <f>VLOOKUP(Orders_Table[[#This Row],[Product ID]],Products_Table[],3,FALSE)</f>
        <v>Cleanser</v>
      </c>
      <c r="J138" s="16">
        <f>VLOOKUP(Orders_Table[[#This Row],[Product ID]],Products_Table[],5,FALSE)</f>
        <v>165</v>
      </c>
      <c r="K138" s="16">
        <v>2</v>
      </c>
      <c r="L138" s="16">
        <f>Orders_Table[[#This Row],[Product Price]]*Orders_Table[[#This Row],[Quantity]]</f>
        <v>330</v>
      </c>
      <c r="M138" s="17">
        <v>44995</v>
      </c>
      <c r="N138" s="16" t="s">
        <v>134</v>
      </c>
    </row>
    <row r="139" spans="2:14" x14ac:dyDescent="0.3">
      <c r="B139" t="s">
        <v>172</v>
      </c>
      <c r="C139" t="s">
        <v>173</v>
      </c>
      <c r="D139" t="str">
        <f>VLOOKUP(Orders_Table[[#This Row],[Customer ID]],Customer_Table[],2,FALSE)</f>
        <v>Gay Lawrence</v>
      </c>
      <c r="E139" t="str">
        <f>VLOOKUP(Orders_Table[[#This Row],[Customer ID]],Customer_Table[],5,FALSE)</f>
        <v>Makati</v>
      </c>
      <c r="F139" t="s">
        <v>112</v>
      </c>
      <c r="G139" t="str">
        <f>VLOOKUP(Orders_Table[[#This Row],[Product ID]],Products_Table[],4,FALSE)</f>
        <v>Celeteque Acne Solutions Acne Cleansing Gel</v>
      </c>
      <c r="H139" t="str">
        <f>VLOOKUP(Orders_Table[[#This Row],[Product ID]],Products_Table[],2,FALSE)</f>
        <v>Celeteque</v>
      </c>
      <c r="I139" t="str">
        <f>VLOOKUP(Orders_Table[[#This Row],[Product ID]],Products_Table[],3,FALSE)</f>
        <v>Cleanser</v>
      </c>
      <c r="J139" s="16">
        <f>VLOOKUP(Orders_Table[[#This Row],[Product ID]],Products_Table[],5,FALSE)</f>
        <v>270</v>
      </c>
      <c r="K139" s="16">
        <v>1</v>
      </c>
      <c r="L139" s="16">
        <f>Orders_Table[[#This Row],[Product Price]]*Orders_Table[[#This Row],[Quantity]]</f>
        <v>270</v>
      </c>
      <c r="M139" s="17">
        <v>44995</v>
      </c>
      <c r="N139" s="16" t="s">
        <v>134</v>
      </c>
    </row>
    <row r="140" spans="2:14" x14ac:dyDescent="0.3">
      <c r="B140" t="s">
        <v>172</v>
      </c>
      <c r="C140" t="s">
        <v>173</v>
      </c>
      <c r="D140" t="str">
        <f>VLOOKUP(Orders_Table[[#This Row],[Customer ID]],Customer_Table[],2,FALSE)</f>
        <v>Gay Lawrence</v>
      </c>
      <c r="E140" t="str">
        <f>VLOOKUP(Orders_Table[[#This Row],[Customer ID]],Customer_Table[],5,FALSE)</f>
        <v>Makati</v>
      </c>
      <c r="F140" t="s">
        <v>114</v>
      </c>
      <c r="G140" t="str">
        <f>VLOOKUP(Orders_Table[[#This Row],[Product ID]],Products_Table[],4,FALSE)</f>
        <v>Celeteque Brightening Facial Wash</v>
      </c>
      <c r="H140" t="str">
        <f>VLOOKUP(Orders_Table[[#This Row],[Product ID]],Products_Table[],2,FALSE)</f>
        <v>Celeteque</v>
      </c>
      <c r="I140" t="str">
        <f>VLOOKUP(Orders_Table[[#This Row],[Product ID]],Products_Table[],3,FALSE)</f>
        <v>Cleanser</v>
      </c>
      <c r="J140" s="16">
        <f>VLOOKUP(Orders_Table[[#This Row],[Product ID]],Products_Table[],5,FALSE)</f>
        <v>199</v>
      </c>
      <c r="K140" s="16">
        <v>2</v>
      </c>
      <c r="L140" s="16">
        <f>Orders_Table[[#This Row],[Product Price]]*Orders_Table[[#This Row],[Quantity]]</f>
        <v>398</v>
      </c>
      <c r="M140" s="17">
        <v>44995</v>
      </c>
      <c r="N140" s="16" t="s">
        <v>134</v>
      </c>
    </row>
    <row r="141" spans="2:14" x14ac:dyDescent="0.3">
      <c r="B141" t="s">
        <v>172</v>
      </c>
      <c r="C141" t="s">
        <v>173</v>
      </c>
      <c r="D141" t="str">
        <f>VLOOKUP(Orders_Table[[#This Row],[Customer ID]],Customer_Table[],2,FALSE)</f>
        <v>Gay Lawrence</v>
      </c>
      <c r="E141" t="str">
        <f>VLOOKUP(Orders_Table[[#This Row],[Customer ID]],Customer_Table[],5,FALSE)</f>
        <v>Makati</v>
      </c>
      <c r="F141" t="s">
        <v>63</v>
      </c>
      <c r="G141" t="str">
        <f>VLOOKUP(Orders_Table[[#This Row],[Product ID]],Products_Table[],4,FALSE)</f>
        <v>The Ordinary Azelaic Acid Suspension 10%</v>
      </c>
      <c r="H141" t="str">
        <f>VLOOKUP(Orders_Table[[#This Row],[Product ID]],Products_Table[],2,FALSE)</f>
        <v>The Ordinary</v>
      </c>
      <c r="I141" t="str">
        <f>VLOOKUP(Orders_Table[[#This Row],[Product ID]],Products_Table[],3,FALSE)</f>
        <v>Serum</v>
      </c>
      <c r="J141" s="16">
        <f>VLOOKUP(Orders_Table[[#This Row],[Product ID]],Products_Table[],5,FALSE)</f>
        <v>900</v>
      </c>
      <c r="K141" s="16">
        <v>2</v>
      </c>
      <c r="L141" s="16">
        <f>Orders_Table[[#This Row],[Product Price]]*Orders_Table[[#This Row],[Quantity]]</f>
        <v>1800</v>
      </c>
      <c r="M141" s="17">
        <v>44995</v>
      </c>
      <c r="N141" s="16" t="s">
        <v>134</v>
      </c>
    </row>
    <row r="142" spans="2:14" x14ac:dyDescent="0.3">
      <c r="B142" t="s">
        <v>172</v>
      </c>
      <c r="C142" t="s">
        <v>173</v>
      </c>
      <c r="D142" t="str">
        <f>VLOOKUP(Orders_Table[[#This Row],[Customer ID]],Customer_Table[],2,FALSE)</f>
        <v>Gay Lawrence</v>
      </c>
      <c r="E142" t="str">
        <f>VLOOKUP(Orders_Table[[#This Row],[Customer ID]],Customer_Table[],5,FALSE)</f>
        <v>Makati</v>
      </c>
      <c r="F142" t="s">
        <v>65</v>
      </c>
      <c r="G142" t="str">
        <f>VLOOKUP(Orders_Table[[#This Row],[Product ID]],Products_Table[],4,FALSE)</f>
        <v>COSRX Low pH Good Morning Gel Cleanser</v>
      </c>
      <c r="H142" t="str">
        <f>VLOOKUP(Orders_Table[[#This Row],[Product ID]],Products_Table[],2,FALSE)</f>
        <v>COSRX</v>
      </c>
      <c r="I142" t="str">
        <f>VLOOKUP(Orders_Table[[#This Row],[Product ID]],Products_Table[],3,FALSE)</f>
        <v>Cleanser</v>
      </c>
      <c r="J142" s="16">
        <f>VLOOKUP(Orders_Table[[#This Row],[Product ID]],Products_Table[],5,FALSE)</f>
        <v>299</v>
      </c>
      <c r="K142" s="16">
        <v>1</v>
      </c>
      <c r="L142" s="16">
        <f>Orders_Table[[#This Row],[Product Price]]*Orders_Table[[#This Row],[Quantity]]</f>
        <v>299</v>
      </c>
      <c r="M142" s="17">
        <v>44995</v>
      </c>
      <c r="N142" s="16" t="s">
        <v>134</v>
      </c>
    </row>
    <row r="143" spans="2:14" x14ac:dyDescent="0.3">
      <c r="B143" t="s">
        <v>172</v>
      </c>
      <c r="C143" t="s">
        <v>173</v>
      </c>
      <c r="D143" t="str">
        <f>VLOOKUP(Orders_Table[[#This Row],[Customer ID]],Customer_Table[],2,FALSE)</f>
        <v>Gay Lawrence</v>
      </c>
      <c r="E143" t="str">
        <f>VLOOKUP(Orders_Table[[#This Row],[Customer ID]],Customer_Table[],5,FALSE)</f>
        <v>Makati</v>
      </c>
      <c r="F143" t="s">
        <v>68</v>
      </c>
      <c r="G143" t="str">
        <f>VLOOKUP(Orders_Table[[#This Row],[Product ID]],Products_Table[],4,FALSE)</f>
        <v>COSRX BHA Blackhead Power Liquid</v>
      </c>
      <c r="H143" t="str">
        <f>VLOOKUP(Orders_Table[[#This Row],[Product ID]],Products_Table[],2,FALSE)</f>
        <v>COSRX</v>
      </c>
      <c r="I143" t="str">
        <f>VLOOKUP(Orders_Table[[#This Row],[Product ID]],Products_Table[],3,FALSE)</f>
        <v>Toner</v>
      </c>
      <c r="J143" s="16">
        <f>VLOOKUP(Orders_Table[[#This Row],[Product ID]],Products_Table[],5,FALSE)</f>
        <v>990</v>
      </c>
      <c r="K143" s="16">
        <v>1</v>
      </c>
      <c r="L143" s="16">
        <f>Orders_Table[[#This Row],[Product Price]]*Orders_Table[[#This Row],[Quantity]]</f>
        <v>990</v>
      </c>
      <c r="M143" s="17">
        <v>44995</v>
      </c>
      <c r="N143" s="16" t="s">
        <v>134</v>
      </c>
    </row>
    <row r="144" spans="2:14" x14ac:dyDescent="0.3">
      <c r="B144" t="s">
        <v>172</v>
      </c>
      <c r="C144" t="s">
        <v>598</v>
      </c>
      <c r="D144" t="str">
        <f>VLOOKUP(Orders_Table[[#This Row],[Customer ID]],Customer_Table[],2,FALSE)</f>
        <v>Samuel Hays</v>
      </c>
      <c r="E144" t="str">
        <f>VLOOKUP(Orders_Table[[#This Row],[Customer ID]],Customer_Table[],5,FALSE)</f>
        <v>Makati</v>
      </c>
      <c r="F144" t="s">
        <v>70</v>
      </c>
      <c r="G144" t="str">
        <f>VLOOKUP(Orders_Table[[#This Row],[Product ID]],Products_Table[],4,FALSE)</f>
        <v>COSRX AHA/BHA Clarifying Treatment Toner</v>
      </c>
      <c r="H144" t="str">
        <f>VLOOKUP(Orders_Table[[#This Row],[Product ID]],Products_Table[],2,FALSE)</f>
        <v>COSRX</v>
      </c>
      <c r="I144" t="str">
        <f>VLOOKUP(Orders_Table[[#This Row],[Product ID]],Products_Table[],3,FALSE)</f>
        <v>Toner</v>
      </c>
      <c r="J144" s="16">
        <f>VLOOKUP(Orders_Table[[#This Row],[Product ID]],Products_Table[],5,FALSE)</f>
        <v>520</v>
      </c>
      <c r="K144" s="16">
        <v>1</v>
      </c>
      <c r="L144" s="16">
        <f>Orders_Table[[#This Row],[Product Price]]*Orders_Table[[#This Row],[Quantity]]</f>
        <v>520</v>
      </c>
      <c r="M144" s="17">
        <v>44998</v>
      </c>
      <c r="N144" s="16" t="s">
        <v>134</v>
      </c>
    </row>
    <row r="145" spans="2:14" x14ac:dyDescent="0.3">
      <c r="B145" t="s">
        <v>172</v>
      </c>
      <c r="C145" t="s">
        <v>598</v>
      </c>
      <c r="D145" t="str">
        <f>VLOOKUP(Orders_Table[[#This Row],[Customer ID]],Customer_Table[],2,FALSE)</f>
        <v>Samuel Hays</v>
      </c>
      <c r="E145" t="str">
        <f>VLOOKUP(Orders_Table[[#This Row],[Customer ID]],Customer_Table[],5,FALSE)</f>
        <v>Makati</v>
      </c>
      <c r="F145" t="s">
        <v>72</v>
      </c>
      <c r="G145" t="str">
        <f>VLOOKUP(Orders_Table[[#This Row],[Product ID]],Products_Table[],4,FALSE)</f>
        <v>COSRX Hyaluronic Acid Hydra Power Essence</v>
      </c>
      <c r="H145" t="str">
        <f>VLOOKUP(Orders_Table[[#This Row],[Product ID]],Products_Table[],2,FALSE)</f>
        <v>COSRX</v>
      </c>
      <c r="I145" t="str">
        <f>VLOOKUP(Orders_Table[[#This Row],[Product ID]],Products_Table[],3,FALSE)</f>
        <v>Serum</v>
      </c>
      <c r="J145" s="16">
        <f>VLOOKUP(Orders_Table[[#This Row],[Product ID]],Products_Table[],5,FALSE)</f>
        <v>1020</v>
      </c>
      <c r="K145" s="16">
        <v>2</v>
      </c>
      <c r="L145" s="16">
        <f>Orders_Table[[#This Row],[Product Price]]*Orders_Table[[#This Row],[Quantity]]</f>
        <v>2040</v>
      </c>
      <c r="M145" s="17">
        <v>44998</v>
      </c>
      <c r="N145" s="16" t="s">
        <v>134</v>
      </c>
    </row>
    <row r="146" spans="2:14" x14ac:dyDescent="0.3">
      <c r="B146" t="s">
        <v>172</v>
      </c>
      <c r="C146" t="s">
        <v>598</v>
      </c>
      <c r="D146" t="str">
        <f>VLOOKUP(Orders_Table[[#This Row],[Customer ID]],Customer_Table[],2,FALSE)</f>
        <v>Samuel Hays</v>
      </c>
      <c r="E146" t="str">
        <f>VLOOKUP(Orders_Table[[#This Row],[Customer ID]],Customer_Table[],5,FALSE)</f>
        <v>Makati</v>
      </c>
      <c r="F146" t="s">
        <v>65</v>
      </c>
      <c r="G146" t="str">
        <f>VLOOKUP(Orders_Table[[#This Row],[Product ID]],Products_Table[],4,FALSE)</f>
        <v>COSRX Low pH Good Morning Gel Cleanser</v>
      </c>
      <c r="H146" t="str">
        <f>VLOOKUP(Orders_Table[[#This Row],[Product ID]],Products_Table[],2,FALSE)</f>
        <v>COSRX</v>
      </c>
      <c r="I146" t="str">
        <f>VLOOKUP(Orders_Table[[#This Row],[Product ID]],Products_Table[],3,FALSE)</f>
        <v>Cleanser</v>
      </c>
      <c r="J146" s="16">
        <f>VLOOKUP(Orders_Table[[#This Row],[Product ID]],Products_Table[],5,FALSE)</f>
        <v>299</v>
      </c>
      <c r="K146" s="16">
        <v>2</v>
      </c>
      <c r="L146" s="16">
        <f>Orders_Table[[#This Row],[Product Price]]*Orders_Table[[#This Row],[Quantity]]</f>
        <v>598</v>
      </c>
      <c r="M146" s="17">
        <v>44998</v>
      </c>
      <c r="N146" s="16" t="s">
        <v>134</v>
      </c>
    </row>
    <row r="147" spans="2:14" x14ac:dyDescent="0.3">
      <c r="B147" t="s">
        <v>172</v>
      </c>
      <c r="C147" t="s">
        <v>598</v>
      </c>
      <c r="D147" t="str">
        <f>VLOOKUP(Orders_Table[[#This Row],[Customer ID]],Customer_Table[],2,FALSE)</f>
        <v>Samuel Hays</v>
      </c>
      <c r="E147" t="str">
        <f>VLOOKUP(Orders_Table[[#This Row],[Customer ID]],Customer_Table[],5,FALSE)</f>
        <v>Makati</v>
      </c>
      <c r="F147" t="s">
        <v>76</v>
      </c>
      <c r="G147" t="str">
        <f>VLOOKUP(Orders_Table[[#This Row],[Product ID]],Products_Table[],4,FALSE)</f>
        <v>Innisfree Jeju Volcanic Pore Cleansing Foam</v>
      </c>
      <c r="H147" t="str">
        <f>VLOOKUP(Orders_Table[[#This Row],[Product ID]],Products_Table[],2,FALSE)</f>
        <v>Innisfree</v>
      </c>
      <c r="I147" t="str">
        <f>VLOOKUP(Orders_Table[[#This Row],[Product ID]],Products_Table[],3,FALSE)</f>
        <v>Cleanser</v>
      </c>
      <c r="J147" s="16">
        <f>VLOOKUP(Orders_Table[[#This Row],[Product ID]],Products_Table[],5,FALSE)</f>
        <v>329</v>
      </c>
      <c r="K147" s="16">
        <v>1</v>
      </c>
      <c r="L147" s="16">
        <f>Orders_Table[[#This Row],[Product Price]]*Orders_Table[[#This Row],[Quantity]]</f>
        <v>329</v>
      </c>
      <c r="M147" s="17">
        <v>44998</v>
      </c>
      <c r="N147" s="16" t="s">
        <v>134</v>
      </c>
    </row>
    <row r="148" spans="2:14" x14ac:dyDescent="0.3">
      <c r="B148" t="s">
        <v>172</v>
      </c>
      <c r="C148" t="s">
        <v>598</v>
      </c>
      <c r="D148" t="str">
        <f>VLOOKUP(Orders_Table[[#This Row],[Customer ID]],Customer_Table[],2,FALSE)</f>
        <v>Samuel Hays</v>
      </c>
      <c r="E148" t="str">
        <f>VLOOKUP(Orders_Table[[#This Row],[Customer ID]],Customer_Table[],5,FALSE)</f>
        <v>Makati</v>
      </c>
      <c r="F148" t="s">
        <v>79</v>
      </c>
      <c r="G148" t="str">
        <f>VLOOKUP(Orders_Table[[#This Row],[Product ID]],Products_Table[],4,FALSE)</f>
        <v>Innisfree Bija Cica Gel</v>
      </c>
      <c r="H148" t="str">
        <f>VLOOKUP(Orders_Table[[#This Row],[Product ID]],Products_Table[],2,FALSE)</f>
        <v>Innisfree</v>
      </c>
      <c r="I148" t="str">
        <f>VLOOKUP(Orders_Table[[#This Row],[Product ID]],Products_Table[],3,FALSE)</f>
        <v>Moisturizer</v>
      </c>
      <c r="J148" s="16">
        <f>VLOOKUP(Orders_Table[[#This Row],[Product ID]],Products_Table[],5,FALSE)</f>
        <v>1192</v>
      </c>
      <c r="K148" s="16">
        <v>1</v>
      </c>
      <c r="L148" s="16">
        <f>Orders_Table[[#This Row],[Product Price]]*Orders_Table[[#This Row],[Quantity]]</f>
        <v>1192</v>
      </c>
      <c r="M148" s="17">
        <v>44998</v>
      </c>
      <c r="N148" s="16" t="s">
        <v>134</v>
      </c>
    </row>
    <row r="149" spans="2:14" x14ac:dyDescent="0.3">
      <c r="B149" t="s">
        <v>172</v>
      </c>
      <c r="C149" t="s">
        <v>598</v>
      </c>
      <c r="D149" t="str">
        <f>VLOOKUP(Orders_Table[[#This Row],[Customer ID]],Customer_Table[],2,FALSE)</f>
        <v>Samuel Hays</v>
      </c>
      <c r="E149" t="str">
        <f>VLOOKUP(Orders_Table[[#This Row],[Customer ID]],Customer_Table[],5,FALSE)</f>
        <v>Makati</v>
      </c>
      <c r="F149" t="s">
        <v>81</v>
      </c>
      <c r="G149" t="str">
        <f>VLOOKUP(Orders_Table[[#This Row],[Product ID]],Products_Table[],4,FALSE)</f>
        <v>Innisfree Intensive Hydrating Serum with Green Tea Seed</v>
      </c>
      <c r="H149" t="str">
        <f>VLOOKUP(Orders_Table[[#This Row],[Product ID]],Products_Table[],2,FALSE)</f>
        <v>Innisfree</v>
      </c>
      <c r="I149" t="str">
        <f>VLOOKUP(Orders_Table[[#This Row],[Product ID]],Products_Table[],3,FALSE)</f>
        <v>Serum</v>
      </c>
      <c r="J149" s="16">
        <f>VLOOKUP(Orders_Table[[#This Row],[Product ID]],Products_Table[],5,FALSE)</f>
        <v>1020</v>
      </c>
      <c r="K149" s="16">
        <v>1</v>
      </c>
      <c r="L149" s="16">
        <f>Orders_Table[[#This Row],[Product Price]]*Orders_Table[[#This Row],[Quantity]]</f>
        <v>1020</v>
      </c>
      <c r="M149" s="17">
        <v>44998</v>
      </c>
      <c r="N149" s="16" t="s">
        <v>134</v>
      </c>
    </row>
    <row r="150" spans="2:14" x14ac:dyDescent="0.3">
      <c r="B150" t="s">
        <v>172</v>
      </c>
      <c r="C150" t="s">
        <v>598</v>
      </c>
      <c r="D150" t="str">
        <f>VLOOKUP(Orders_Table[[#This Row],[Customer ID]],Customer_Table[],2,FALSE)</f>
        <v>Samuel Hays</v>
      </c>
      <c r="E150" t="str">
        <f>VLOOKUP(Orders_Table[[#This Row],[Customer ID]],Customer_Table[],5,FALSE)</f>
        <v>Makati</v>
      </c>
      <c r="F150" t="s">
        <v>83</v>
      </c>
      <c r="G150" t="str">
        <f>VLOOKUP(Orders_Table[[#This Row],[Product ID]],Products_Table[],4,FALSE)</f>
        <v>Innisfree Green Tea Seed Serum</v>
      </c>
      <c r="H150" t="str">
        <f>VLOOKUP(Orders_Table[[#This Row],[Product ID]],Products_Table[],2,FALSE)</f>
        <v>Innisfree</v>
      </c>
      <c r="I150" t="str">
        <f>VLOOKUP(Orders_Table[[#This Row],[Product ID]],Products_Table[],3,FALSE)</f>
        <v>Serum</v>
      </c>
      <c r="J150" s="16">
        <f>VLOOKUP(Orders_Table[[#This Row],[Product ID]],Products_Table[],5,FALSE)</f>
        <v>1690</v>
      </c>
      <c r="K150" s="16">
        <v>1</v>
      </c>
      <c r="L150" s="16">
        <f>Orders_Table[[#This Row],[Product Price]]*Orders_Table[[#This Row],[Quantity]]</f>
        <v>1690</v>
      </c>
      <c r="M150" s="17">
        <v>44998</v>
      </c>
      <c r="N150" s="16" t="s">
        <v>134</v>
      </c>
    </row>
    <row r="151" spans="2:14" x14ac:dyDescent="0.3">
      <c r="B151" t="s">
        <v>172</v>
      </c>
      <c r="C151" t="s">
        <v>598</v>
      </c>
      <c r="D151" t="str">
        <f>VLOOKUP(Orders_Table[[#This Row],[Customer ID]],Customer_Table[],2,FALSE)</f>
        <v>Samuel Hays</v>
      </c>
      <c r="E151" t="str">
        <f>VLOOKUP(Orders_Table[[#This Row],[Customer ID]],Customer_Table[],5,FALSE)</f>
        <v>Makati</v>
      </c>
      <c r="F151" t="s">
        <v>85</v>
      </c>
      <c r="G151" t="str">
        <f>VLOOKUP(Orders_Table[[#This Row],[Product ID]],Products_Table[],4,FALSE)</f>
        <v>Innisfree Jeju Orchid Enriched Cream</v>
      </c>
      <c r="H151" t="str">
        <f>VLOOKUP(Orders_Table[[#This Row],[Product ID]],Products_Table[],2,FALSE)</f>
        <v>Innisfree</v>
      </c>
      <c r="I151" t="str">
        <f>VLOOKUP(Orders_Table[[#This Row],[Product ID]],Products_Table[],3,FALSE)</f>
        <v>Moisturizer</v>
      </c>
      <c r="J151" s="16">
        <f>VLOOKUP(Orders_Table[[#This Row],[Product ID]],Products_Table[],5,FALSE)</f>
        <v>200</v>
      </c>
      <c r="K151" s="16">
        <v>2</v>
      </c>
      <c r="L151" s="16">
        <f>Orders_Table[[#This Row],[Product Price]]*Orders_Table[[#This Row],[Quantity]]</f>
        <v>400</v>
      </c>
      <c r="M151" s="17">
        <v>44998</v>
      </c>
      <c r="N151" s="16" t="s">
        <v>134</v>
      </c>
    </row>
    <row r="152" spans="2:14" x14ac:dyDescent="0.3">
      <c r="B152" t="s">
        <v>172</v>
      </c>
      <c r="C152" t="s">
        <v>598</v>
      </c>
      <c r="D152" t="str">
        <f>VLOOKUP(Orders_Table[[#This Row],[Customer ID]],Customer_Table[],2,FALSE)</f>
        <v>Samuel Hays</v>
      </c>
      <c r="E152" t="str">
        <f>VLOOKUP(Orders_Table[[#This Row],[Customer ID]],Customer_Table[],5,FALSE)</f>
        <v>Makati</v>
      </c>
      <c r="F152" t="s">
        <v>87</v>
      </c>
      <c r="G152" t="str">
        <f>VLOOKUP(Orders_Table[[#This Row],[Product ID]],Products_Table[],4,FALSE)</f>
        <v>Nature Republic Provence Calendula Aqua Sun Gel</v>
      </c>
      <c r="H152" t="str">
        <f>VLOOKUP(Orders_Table[[#This Row],[Product ID]],Products_Table[],2,FALSE)</f>
        <v>Nature Republic</v>
      </c>
      <c r="I152" t="str">
        <f>VLOOKUP(Orders_Table[[#This Row],[Product ID]],Products_Table[],3,FALSE)</f>
        <v>Sunscreen</v>
      </c>
      <c r="J152" s="16">
        <f>VLOOKUP(Orders_Table[[#This Row],[Product ID]],Products_Table[],5,FALSE)</f>
        <v>475</v>
      </c>
      <c r="K152" s="16">
        <v>2</v>
      </c>
      <c r="L152" s="16">
        <f>Orders_Table[[#This Row],[Product Price]]*Orders_Table[[#This Row],[Quantity]]</f>
        <v>950</v>
      </c>
      <c r="M152" s="17">
        <v>44998</v>
      </c>
      <c r="N152" s="16" t="s">
        <v>134</v>
      </c>
    </row>
    <row r="153" spans="2:14" x14ac:dyDescent="0.3">
      <c r="B153" t="s">
        <v>1566</v>
      </c>
      <c r="C153" t="s">
        <v>601</v>
      </c>
      <c r="D153" t="str">
        <f>VLOOKUP(Orders_Table[[#This Row],[Customer ID]],Customer_Table[],2,FALSE)</f>
        <v>Nehru Oliver</v>
      </c>
      <c r="E153" t="str">
        <f>VLOOKUP(Orders_Table[[#This Row],[Customer ID]],Customer_Table[],5,FALSE)</f>
        <v>Makati</v>
      </c>
      <c r="F153" t="s">
        <v>90</v>
      </c>
      <c r="G153" t="str">
        <f>VLOOKUP(Orders_Table[[#This Row],[Product ID]],Products_Table[],4,FALSE)</f>
        <v>Nature Republic Hawaiian Fresh Clear Toner</v>
      </c>
      <c r="H153" t="str">
        <f>VLOOKUP(Orders_Table[[#This Row],[Product ID]],Products_Table[],2,FALSE)</f>
        <v>Nature Republic</v>
      </c>
      <c r="I153" t="str">
        <f>VLOOKUP(Orders_Table[[#This Row],[Product ID]],Products_Table[],3,FALSE)</f>
        <v>Toner</v>
      </c>
      <c r="J153" s="16">
        <f>VLOOKUP(Orders_Table[[#This Row],[Product ID]],Products_Table[],5,FALSE)</f>
        <v>1270</v>
      </c>
      <c r="K153" s="16">
        <v>1</v>
      </c>
      <c r="L153" s="16">
        <f>Orders_Table[[#This Row],[Product Price]]*Orders_Table[[#This Row],[Quantity]]</f>
        <v>1270</v>
      </c>
      <c r="M153" s="17">
        <v>45002</v>
      </c>
      <c r="N153" s="16" t="s">
        <v>134</v>
      </c>
    </row>
    <row r="154" spans="2:14" x14ac:dyDescent="0.3">
      <c r="B154" t="s">
        <v>1567</v>
      </c>
      <c r="C154" t="s">
        <v>604</v>
      </c>
      <c r="D154" t="str">
        <f>VLOOKUP(Orders_Table[[#This Row],[Customer ID]],Customer_Table[],2,FALSE)</f>
        <v>Omar Bernard</v>
      </c>
      <c r="E154" t="str">
        <f>VLOOKUP(Orders_Table[[#This Row],[Customer ID]],Customer_Table[],5,FALSE)</f>
        <v>Makati</v>
      </c>
      <c r="F154" t="s">
        <v>92</v>
      </c>
      <c r="G154" t="str">
        <f>VLOOKUP(Orders_Table[[#This Row],[Product ID]],Products_Table[],4,FALSE)</f>
        <v>Nature Republic Snail Solution Ampoule</v>
      </c>
      <c r="H154" t="str">
        <f>VLOOKUP(Orders_Table[[#This Row],[Product ID]],Products_Table[],2,FALSE)</f>
        <v>Nature Republic</v>
      </c>
      <c r="I154" t="str">
        <f>VLOOKUP(Orders_Table[[#This Row],[Product ID]],Products_Table[],3,FALSE)</f>
        <v>Serum</v>
      </c>
      <c r="J154" s="16">
        <f>VLOOKUP(Orders_Table[[#This Row],[Product ID]],Products_Table[],5,FALSE)</f>
        <v>1100</v>
      </c>
      <c r="K154" s="16">
        <v>2</v>
      </c>
      <c r="L154" s="16">
        <f>Orders_Table[[#This Row],[Product Price]]*Orders_Table[[#This Row],[Quantity]]</f>
        <v>2200</v>
      </c>
      <c r="M154" s="17">
        <v>45003</v>
      </c>
      <c r="N154" s="16" t="s">
        <v>134</v>
      </c>
    </row>
    <row r="155" spans="2:14" x14ac:dyDescent="0.3">
      <c r="B155" t="s">
        <v>1568</v>
      </c>
      <c r="C155" t="s">
        <v>607</v>
      </c>
      <c r="D155" t="str">
        <f>VLOOKUP(Orders_Table[[#This Row],[Customer ID]],Customer_Table[],2,FALSE)</f>
        <v>Vaughan Nicholson</v>
      </c>
      <c r="E155" t="str">
        <f>VLOOKUP(Orders_Table[[#This Row],[Customer ID]],Customer_Table[],5,FALSE)</f>
        <v>Makati</v>
      </c>
      <c r="F155" t="s">
        <v>94</v>
      </c>
      <c r="G155" t="str">
        <f>VLOOKUP(Orders_Table[[#This Row],[Product ID]],Products_Table[],4,FALSE)</f>
        <v>Nature Republic Aloe Vera Soothing Gel</v>
      </c>
      <c r="H155" t="str">
        <f>VLOOKUP(Orders_Table[[#This Row],[Product ID]],Products_Table[],2,FALSE)</f>
        <v>Nature Republic</v>
      </c>
      <c r="I155" t="str">
        <f>VLOOKUP(Orders_Table[[#This Row],[Product ID]],Products_Table[],3,FALSE)</f>
        <v>Moisturizer</v>
      </c>
      <c r="J155" s="16">
        <f>VLOOKUP(Orders_Table[[#This Row],[Product ID]],Products_Table[],5,FALSE)</f>
        <v>245</v>
      </c>
      <c r="K155" s="16">
        <v>1</v>
      </c>
      <c r="L155" s="16">
        <f>Orders_Table[[#This Row],[Product Price]]*Orders_Table[[#This Row],[Quantity]]</f>
        <v>245</v>
      </c>
      <c r="M155" s="17">
        <v>45003</v>
      </c>
      <c r="N155" s="16" t="s">
        <v>134</v>
      </c>
    </row>
    <row r="156" spans="2:14" x14ac:dyDescent="0.3">
      <c r="B156" t="s">
        <v>1569</v>
      </c>
      <c r="C156" t="s">
        <v>610</v>
      </c>
      <c r="D156" t="str">
        <f>VLOOKUP(Orders_Table[[#This Row],[Customer ID]],Customer_Table[],2,FALSE)</f>
        <v>Sybill Willis</v>
      </c>
      <c r="E156" t="str">
        <f>VLOOKUP(Orders_Table[[#This Row],[Customer ID]],Customer_Table[],5,FALSE)</f>
        <v>Makati</v>
      </c>
      <c r="F156" t="s">
        <v>96</v>
      </c>
      <c r="G156" t="str">
        <f>VLOOKUP(Orders_Table[[#This Row],[Product ID]],Products_Table[],4,FALSE)</f>
        <v>Nature Republic Super Aqua Max Watery Essence</v>
      </c>
      <c r="H156" t="str">
        <f>VLOOKUP(Orders_Table[[#This Row],[Product ID]],Products_Table[],2,FALSE)</f>
        <v>Nature Republic</v>
      </c>
      <c r="I156" t="str">
        <f>VLOOKUP(Orders_Table[[#This Row],[Product ID]],Products_Table[],3,FALSE)</f>
        <v>Serum</v>
      </c>
      <c r="J156" s="16">
        <f>VLOOKUP(Orders_Table[[#This Row],[Product ID]],Products_Table[],5,FALSE)</f>
        <v>828</v>
      </c>
      <c r="K156" s="16">
        <v>2</v>
      </c>
      <c r="L156" s="16">
        <f>Orders_Table[[#This Row],[Product Price]]*Orders_Table[[#This Row],[Quantity]]</f>
        <v>1656</v>
      </c>
      <c r="M156" s="17">
        <v>45003</v>
      </c>
      <c r="N156" s="16" t="s">
        <v>134</v>
      </c>
    </row>
    <row r="157" spans="2:14" x14ac:dyDescent="0.3">
      <c r="B157" t="s">
        <v>1570</v>
      </c>
      <c r="C157" t="s">
        <v>612</v>
      </c>
      <c r="D157" t="str">
        <f>VLOOKUP(Orders_Table[[#This Row],[Customer ID]],Customer_Table[],2,FALSE)</f>
        <v>Rafael Bernard</v>
      </c>
      <c r="E157" t="str">
        <f>VLOOKUP(Orders_Table[[#This Row],[Customer ID]],Customer_Table[],5,FALSE)</f>
        <v>Makati</v>
      </c>
      <c r="F157" t="s">
        <v>98</v>
      </c>
      <c r="G157" t="str">
        <f>VLOOKUP(Orders_Table[[#This Row],[Product ID]],Products_Table[],4,FALSE)</f>
        <v>Belo Essentials AcnePro Pimple-Fighting Bar</v>
      </c>
      <c r="H157" t="str">
        <f>VLOOKUP(Orders_Table[[#This Row],[Product ID]],Products_Table[],2,FALSE)</f>
        <v>Belo Essentials</v>
      </c>
      <c r="I157" t="str">
        <f>VLOOKUP(Orders_Table[[#This Row],[Product ID]],Products_Table[],3,FALSE)</f>
        <v>Cleanser</v>
      </c>
      <c r="J157" s="16">
        <f>VLOOKUP(Orders_Table[[#This Row],[Product ID]],Products_Table[],5,FALSE)</f>
        <v>111</v>
      </c>
      <c r="K157" s="16">
        <v>2</v>
      </c>
      <c r="L157" s="16">
        <f>Orders_Table[[#This Row],[Product Price]]*Orders_Table[[#This Row],[Quantity]]</f>
        <v>222</v>
      </c>
      <c r="M157" s="17">
        <v>45004</v>
      </c>
      <c r="N157" s="16" t="s">
        <v>134</v>
      </c>
    </row>
    <row r="158" spans="2:14" x14ac:dyDescent="0.3">
      <c r="B158" t="s">
        <v>1570</v>
      </c>
      <c r="C158" t="s">
        <v>612</v>
      </c>
      <c r="D158" t="str">
        <f>VLOOKUP(Orders_Table[[#This Row],[Customer ID]],Customer_Table[],2,FALSE)</f>
        <v>Rafael Bernard</v>
      </c>
      <c r="E158" t="str">
        <f>VLOOKUP(Orders_Table[[#This Row],[Customer ID]],Customer_Table[],5,FALSE)</f>
        <v>Makati</v>
      </c>
      <c r="F158" t="s">
        <v>101</v>
      </c>
      <c r="G158" t="str">
        <f>VLOOKUP(Orders_Table[[#This Row],[Product ID]],Products_Table[],4,FALSE)</f>
        <v>Belo Essentials Moisturizing Whitening Face Cream with SPF 30 PA++</v>
      </c>
      <c r="H158" t="str">
        <f>VLOOKUP(Orders_Table[[#This Row],[Product ID]],Products_Table[],2,FALSE)</f>
        <v>Belo Essentials</v>
      </c>
      <c r="I158" t="str">
        <f>VLOOKUP(Orders_Table[[#This Row],[Product ID]],Products_Table[],3,FALSE)</f>
        <v>Moisturizer</v>
      </c>
      <c r="J158" s="16">
        <f>VLOOKUP(Orders_Table[[#This Row],[Product ID]],Products_Table[],5,FALSE)</f>
        <v>264</v>
      </c>
      <c r="K158" s="16">
        <v>1</v>
      </c>
      <c r="L158" s="16">
        <f>Orders_Table[[#This Row],[Product Price]]*Orders_Table[[#This Row],[Quantity]]</f>
        <v>264</v>
      </c>
      <c r="M158" s="17">
        <v>45004</v>
      </c>
      <c r="N158" s="16" t="s">
        <v>134</v>
      </c>
    </row>
    <row r="159" spans="2:14" x14ac:dyDescent="0.3">
      <c r="B159" t="s">
        <v>1570</v>
      </c>
      <c r="C159" t="s">
        <v>612</v>
      </c>
      <c r="D159" t="str">
        <f>VLOOKUP(Orders_Table[[#This Row],[Customer ID]],Customer_Table[],2,FALSE)</f>
        <v>Rafael Bernard</v>
      </c>
      <c r="E159" t="str">
        <f>VLOOKUP(Orders_Table[[#This Row],[Customer ID]],Customer_Table[],5,FALSE)</f>
        <v>Makati</v>
      </c>
      <c r="F159" t="s">
        <v>103</v>
      </c>
      <c r="G159" t="str">
        <f>VLOOKUP(Orders_Table[[#This Row],[Product ID]],Products_Table[],4,FALSE)</f>
        <v>Belo Essentials AcnePro Treatment Toner</v>
      </c>
      <c r="H159" t="str">
        <f>VLOOKUP(Orders_Table[[#This Row],[Product ID]],Products_Table[],2,FALSE)</f>
        <v>Belo Essentials</v>
      </c>
      <c r="I159" t="str">
        <f>VLOOKUP(Orders_Table[[#This Row],[Product ID]],Products_Table[],3,FALSE)</f>
        <v>Toner</v>
      </c>
      <c r="J159" s="16">
        <f>VLOOKUP(Orders_Table[[#This Row],[Product ID]],Products_Table[],5,FALSE)</f>
        <v>89</v>
      </c>
      <c r="K159" s="16">
        <v>1</v>
      </c>
      <c r="L159" s="16">
        <f>Orders_Table[[#This Row],[Product Price]]*Orders_Table[[#This Row],[Quantity]]</f>
        <v>89</v>
      </c>
      <c r="M159" s="17">
        <v>45004</v>
      </c>
      <c r="N159" s="16" t="s">
        <v>134</v>
      </c>
    </row>
    <row r="160" spans="2:14" x14ac:dyDescent="0.3">
      <c r="B160" t="s">
        <v>1570</v>
      </c>
      <c r="C160" t="s">
        <v>612</v>
      </c>
      <c r="D160" t="str">
        <f>VLOOKUP(Orders_Table[[#This Row],[Customer ID]],Customer_Table[],2,FALSE)</f>
        <v>Rafael Bernard</v>
      </c>
      <c r="E160" t="str">
        <f>VLOOKUP(Orders_Table[[#This Row],[Customer ID]],Customer_Table[],5,FALSE)</f>
        <v>Makati</v>
      </c>
      <c r="F160" t="s">
        <v>105</v>
      </c>
      <c r="G160" t="str">
        <f>VLOOKUP(Orders_Table[[#This Row],[Product ID]],Products_Table[],4,FALSE)</f>
        <v>Belo Essentials Whitening Face Wash</v>
      </c>
      <c r="H160" t="str">
        <f>VLOOKUP(Orders_Table[[#This Row],[Product ID]],Products_Table[],2,FALSE)</f>
        <v>Belo Essentials</v>
      </c>
      <c r="I160" t="str">
        <f>VLOOKUP(Orders_Table[[#This Row],[Product ID]],Products_Table[],3,FALSE)</f>
        <v>Cleanser</v>
      </c>
      <c r="J160" s="16">
        <f>VLOOKUP(Orders_Table[[#This Row],[Product ID]],Products_Table[],5,FALSE)</f>
        <v>165</v>
      </c>
      <c r="K160" s="16">
        <v>1</v>
      </c>
      <c r="L160" s="16">
        <f>Orders_Table[[#This Row],[Product Price]]*Orders_Table[[#This Row],[Quantity]]</f>
        <v>165</v>
      </c>
      <c r="M160" s="17">
        <v>45004</v>
      </c>
      <c r="N160" s="16" t="s">
        <v>134</v>
      </c>
    </row>
    <row r="161" spans="2:14" x14ac:dyDescent="0.3">
      <c r="B161" t="s">
        <v>1570</v>
      </c>
      <c r="C161" t="s">
        <v>612</v>
      </c>
      <c r="D161" t="str">
        <f>VLOOKUP(Orders_Table[[#This Row],[Customer ID]],Customer_Table[],2,FALSE)</f>
        <v>Rafael Bernard</v>
      </c>
      <c r="E161" t="str">
        <f>VLOOKUP(Orders_Table[[#This Row],[Customer ID]],Customer_Table[],5,FALSE)</f>
        <v>Makati</v>
      </c>
      <c r="F161" t="s">
        <v>65</v>
      </c>
      <c r="G161" t="str">
        <f>VLOOKUP(Orders_Table[[#This Row],[Product ID]],Products_Table[],4,FALSE)</f>
        <v>COSRX Low pH Good Morning Gel Cleanser</v>
      </c>
      <c r="H161" t="str">
        <f>VLOOKUP(Orders_Table[[#This Row],[Product ID]],Products_Table[],2,FALSE)</f>
        <v>COSRX</v>
      </c>
      <c r="I161" t="str">
        <f>VLOOKUP(Orders_Table[[#This Row],[Product ID]],Products_Table[],3,FALSE)</f>
        <v>Cleanser</v>
      </c>
      <c r="J161" s="16">
        <f>VLOOKUP(Orders_Table[[#This Row],[Product ID]],Products_Table[],5,FALSE)</f>
        <v>299</v>
      </c>
      <c r="K161" s="16">
        <v>2</v>
      </c>
      <c r="L161" s="16">
        <f>Orders_Table[[#This Row],[Product Price]]*Orders_Table[[#This Row],[Quantity]]</f>
        <v>598</v>
      </c>
      <c r="M161" s="17">
        <v>45004</v>
      </c>
      <c r="N161" s="16" t="s">
        <v>134</v>
      </c>
    </row>
    <row r="162" spans="2:14" x14ac:dyDescent="0.3">
      <c r="B162" t="s">
        <v>1570</v>
      </c>
      <c r="C162" t="s">
        <v>612</v>
      </c>
      <c r="D162" t="str">
        <f>VLOOKUP(Orders_Table[[#This Row],[Customer ID]],Customer_Table[],2,FALSE)</f>
        <v>Rafael Bernard</v>
      </c>
      <c r="E162" t="str">
        <f>VLOOKUP(Orders_Table[[#This Row],[Customer ID]],Customer_Table[],5,FALSE)</f>
        <v>Makati</v>
      </c>
      <c r="F162" t="s">
        <v>109</v>
      </c>
      <c r="G162" t="str">
        <f>VLOOKUP(Orders_Table[[#This Row],[Product ID]],Products_Table[],4,FALSE)</f>
        <v>Celeteque Hydration Facial Moisturizer</v>
      </c>
      <c r="H162" t="str">
        <f>VLOOKUP(Orders_Table[[#This Row],[Product ID]],Products_Table[],2,FALSE)</f>
        <v>Celeteque</v>
      </c>
      <c r="I162" t="str">
        <f>VLOOKUP(Orders_Table[[#This Row],[Product ID]],Products_Table[],3,FALSE)</f>
        <v>Moisturizer</v>
      </c>
      <c r="J162" s="16">
        <f>VLOOKUP(Orders_Table[[#This Row],[Product ID]],Products_Table[],5,FALSE)</f>
        <v>250</v>
      </c>
      <c r="K162" s="16">
        <v>1</v>
      </c>
      <c r="L162" s="16">
        <f>Orders_Table[[#This Row],[Product Price]]*Orders_Table[[#This Row],[Quantity]]</f>
        <v>250</v>
      </c>
      <c r="M162" s="17">
        <v>45004</v>
      </c>
      <c r="N162" s="16" t="s">
        <v>134</v>
      </c>
    </row>
    <row r="163" spans="2:14" x14ac:dyDescent="0.3">
      <c r="B163" t="s">
        <v>1570</v>
      </c>
      <c r="C163" t="s">
        <v>612</v>
      </c>
      <c r="D163" t="str">
        <f>VLOOKUP(Orders_Table[[#This Row],[Customer ID]],Customer_Table[],2,FALSE)</f>
        <v>Rafael Bernard</v>
      </c>
      <c r="E163" t="str">
        <f>VLOOKUP(Orders_Table[[#This Row],[Customer ID]],Customer_Table[],5,FALSE)</f>
        <v>Makati</v>
      </c>
      <c r="F163" t="s">
        <v>112</v>
      </c>
      <c r="G163" t="str">
        <f>VLOOKUP(Orders_Table[[#This Row],[Product ID]],Products_Table[],4,FALSE)</f>
        <v>Celeteque Acne Solutions Acne Cleansing Gel</v>
      </c>
      <c r="H163" t="str">
        <f>VLOOKUP(Orders_Table[[#This Row],[Product ID]],Products_Table[],2,FALSE)</f>
        <v>Celeteque</v>
      </c>
      <c r="I163" t="str">
        <f>VLOOKUP(Orders_Table[[#This Row],[Product ID]],Products_Table[],3,FALSE)</f>
        <v>Cleanser</v>
      </c>
      <c r="J163" s="16">
        <f>VLOOKUP(Orders_Table[[#This Row],[Product ID]],Products_Table[],5,FALSE)</f>
        <v>270</v>
      </c>
      <c r="K163" s="16">
        <v>2</v>
      </c>
      <c r="L163" s="16">
        <f>Orders_Table[[#This Row],[Product Price]]*Orders_Table[[#This Row],[Quantity]]</f>
        <v>540</v>
      </c>
      <c r="M163" s="17">
        <v>45004</v>
      </c>
      <c r="N163" s="16" t="s">
        <v>134</v>
      </c>
    </row>
    <row r="164" spans="2:14" x14ac:dyDescent="0.3">
      <c r="B164" t="s">
        <v>175</v>
      </c>
      <c r="C164" t="s">
        <v>615</v>
      </c>
      <c r="D164" t="str">
        <f>VLOOKUP(Orders_Table[[#This Row],[Customer ID]],Customer_Table[],2,FALSE)</f>
        <v>Solomon Ashley</v>
      </c>
      <c r="E164" t="str">
        <f>VLOOKUP(Orders_Table[[#This Row],[Customer ID]],Customer_Table[],5,FALSE)</f>
        <v>Makati</v>
      </c>
      <c r="F164" t="s">
        <v>114</v>
      </c>
      <c r="G164" t="str">
        <f>VLOOKUP(Orders_Table[[#This Row],[Product ID]],Products_Table[],4,FALSE)</f>
        <v>Celeteque Brightening Facial Wash</v>
      </c>
      <c r="H164" t="str">
        <f>VLOOKUP(Orders_Table[[#This Row],[Product ID]],Products_Table[],2,FALSE)</f>
        <v>Celeteque</v>
      </c>
      <c r="I164" t="str">
        <f>VLOOKUP(Orders_Table[[#This Row],[Product ID]],Products_Table[],3,FALSE)</f>
        <v>Cleanser</v>
      </c>
      <c r="J164" s="16">
        <f>VLOOKUP(Orders_Table[[#This Row],[Product ID]],Products_Table[],5,FALSE)</f>
        <v>199</v>
      </c>
      <c r="K164" s="16">
        <v>2</v>
      </c>
      <c r="L164" s="16">
        <f>Orders_Table[[#This Row],[Product Price]]*Orders_Table[[#This Row],[Quantity]]</f>
        <v>398</v>
      </c>
      <c r="M164" s="17">
        <v>45004</v>
      </c>
      <c r="N164" s="16" t="s">
        <v>134</v>
      </c>
    </row>
    <row r="165" spans="2:14" x14ac:dyDescent="0.3">
      <c r="B165" t="s">
        <v>175</v>
      </c>
      <c r="C165" t="s">
        <v>615</v>
      </c>
      <c r="D165" t="str">
        <f>VLOOKUP(Orders_Table[[#This Row],[Customer ID]],Customer_Table[],2,FALSE)</f>
        <v>Solomon Ashley</v>
      </c>
      <c r="E165" t="str">
        <f>VLOOKUP(Orders_Table[[#This Row],[Customer ID]],Customer_Table[],5,FALSE)</f>
        <v>Makati</v>
      </c>
      <c r="F165" t="s">
        <v>116</v>
      </c>
      <c r="G165" t="str">
        <f>VLOOKUP(Orders_Table[[#This Row],[Product ID]],Products_Table[],4,FALSE)</f>
        <v>Celeteque Brightening Facial Toner</v>
      </c>
      <c r="H165" t="str">
        <f>VLOOKUP(Orders_Table[[#This Row],[Product ID]],Products_Table[],2,FALSE)</f>
        <v>Celeteque</v>
      </c>
      <c r="I165" t="str">
        <f>VLOOKUP(Orders_Table[[#This Row],[Product ID]],Products_Table[],3,FALSE)</f>
        <v>Toner</v>
      </c>
      <c r="J165" s="16">
        <f>VLOOKUP(Orders_Table[[#This Row],[Product ID]],Products_Table[],5,FALSE)</f>
        <v>139</v>
      </c>
      <c r="K165" s="16">
        <v>1</v>
      </c>
      <c r="L165" s="16">
        <f>Orders_Table[[#This Row],[Product Price]]*Orders_Table[[#This Row],[Quantity]]</f>
        <v>139</v>
      </c>
      <c r="M165" s="17">
        <v>45004</v>
      </c>
      <c r="N165" s="16" t="s">
        <v>134</v>
      </c>
    </row>
    <row r="166" spans="2:14" x14ac:dyDescent="0.3">
      <c r="B166" t="s">
        <v>175</v>
      </c>
      <c r="C166" t="s">
        <v>176</v>
      </c>
      <c r="D166" t="str">
        <f>VLOOKUP(Orders_Table[[#This Row],[Customer ID]],Customer_Table[],2,FALSE)</f>
        <v>Reagan Petty</v>
      </c>
      <c r="E166" t="str">
        <f>VLOOKUP(Orders_Table[[#This Row],[Customer ID]],Customer_Table[],5,FALSE)</f>
        <v>Malolos</v>
      </c>
      <c r="F166" t="s">
        <v>118</v>
      </c>
      <c r="G166" t="str">
        <f>VLOOKUP(Orders_Table[[#This Row],[Product ID]],Products_Table[],4,FALSE)</f>
        <v>Celeteque Hydration Alcohol-Free Toner</v>
      </c>
      <c r="H166" t="str">
        <f>VLOOKUP(Orders_Table[[#This Row],[Product ID]],Products_Table[],2,FALSE)</f>
        <v>Celeteque</v>
      </c>
      <c r="I166" t="str">
        <f>VLOOKUP(Orders_Table[[#This Row],[Product ID]],Products_Table[],3,FALSE)</f>
        <v>Toner</v>
      </c>
      <c r="J166" s="16">
        <f>VLOOKUP(Orders_Table[[#This Row],[Product ID]],Products_Table[],5,FALSE)</f>
        <v>129</v>
      </c>
      <c r="K166" s="16">
        <v>2</v>
      </c>
      <c r="L166" s="16">
        <f>Orders_Table[[#This Row],[Product Price]]*Orders_Table[[#This Row],[Quantity]]</f>
        <v>258</v>
      </c>
      <c r="M166" s="17">
        <v>45005</v>
      </c>
      <c r="N166" s="16" t="s">
        <v>134</v>
      </c>
    </row>
    <row r="167" spans="2:14" x14ac:dyDescent="0.3">
      <c r="B167" t="s">
        <v>175</v>
      </c>
      <c r="C167" t="s">
        <v>176</v>
      </c>
      <c r="D167" t="str">
        <f>VLOOKUP(Orders_Table[[#This Row],[Customer ID]],Customer_Table[],2,FALSE)</f>
        <v>Reagan Petty</v>
      </c>
      <c r="E167" t="str">
        <f>VLOOKUP(Orders_Table[[#This Row],[Customer ID]],Customer_Table[],5,FALSE)</f>
        <v>Malolos</v>
      </c>
      <c r="F167" t="s">
        <v>5</v>
      </c>
      <c r="G167" t="str">
        <f>VLOOKUP(Orders_Table[[#This Row],[Product ID]],Products_Table[],4,FALSE)</f>
        <v>CeraVe Hydrating Facial Cleanser</v>
      </c>
      <c r="H167" t="str">
        <f>VLOOKUP(Orders_Table[[#This Row],[Product ID]],Products_Table[],2,FALSE)</f>
        <v>CeraVe</v>
      </c>
      <c r="I167" t="str">
        <f>VLOOKUP(Orders_Table[[#This Row],[Product ID]],Products_Table[],3,FALSE)</f>
        <v>Cleanser</v>
      </c>
      <c r="J167" s="16">
        <f>VLOOKUP(Orders_Table[[#This Row],[Product ID]],Products_Table[],5,FALSE)</f>
        <v>1250</v>
      </c>
      <c r="K167" s="16">
        <v>1</v>
      </c>
      <c r="L167" s="16">
        <f>Orders_Table[[#This Row],[Product Price]]*Orders_Table[[#This Row],[Quantity]]</f>
        <v>1250</v>
      </c>
      <c r="M167" s="17">
        <v>45005</v>
      </c>
      <c r="N167" s="16" t="s">
        <v>134</v>
      </c>
    </row>
    <row r="168" spans="2:14" x14ac:dyDescent="0.3">
      <c r="B168" t="s">
        <v>1571</v>
      </c>
      <c r="C168" t="s">
        <v>618</v>
      </c>
      <c r="D168" t="str">
        <f>VLOOKUP(Orders_Table[[#This Row],[Customer ID]],Customer_Table[],2,FALSE)</f>
        <v>Roary Vincent</v>
      </c>
      <c r="E168" t="str">
        <f>VLOOKUP(Orders_Table[[#This Row],[Customer ID]],Customer_Table[],5,FALSE)</f>
        <v>Makati</v>
      </c>
      <c r="F168" t="s">
        <v>9</v>
      </c>
      <c r="G168" t="str">
        <f>VLOOKUP(Orders_Table[[#This Row],[Product ID]],Products_Table[],4,FALSE)</f>
        <v>CeraVe Renewing SA Cleanser</v>
      </c>
      <c r="H168" t="str">
        <f>VLOOKUP(Orders_Table[[#This Row],[Product ID]],Products_Table[],2,FALSE)</f>
        <v>CeraVe</v>
      </c>
      <c r="I168" t="str">
        <f>VLOOKUP(Orders_Table[[#This Row],[Product ID]],Products_Table[],3,FALSE)</f>
        <v>Cleanser</v>
      </c>
      <c r="J168" s="16">
        <f>VLOOKUP(Orders_Table[[#This Row],[Product ID]],Products_Table[],5,FALSE)</f>
        <v>935</v>
      </c>
      <c r="K168" s="16">
        <v>2</v>
      </c>
      <c r="L168" s="16">
        <f>Orders_Table[[#This Row],[Product Price]]*Orders_Table[[#This Row],[Quantity]]</f>
        <v>1870</v>
      </c>
      <c r="M168" s="17">
        <v>45005</v>
      </c>
      <c r="N168" s="16" t="s">
        <v>134</v>
      </c>
    </row>
    <row r="169" spans="2:14" x14ac:dyDescent="0.3">
      <c r="B169" t="s">
        <v>1571</v>
      </c>
      <c r="C169" t="s">
        <v>618</v>
      </c>
      <c r="D169" t="str">
        <f>VLOOKUP(Orders_Table[[#This Row],[Customer ID]],Customer_Table[],2,FALSE)</f>
        <v>Roary Vincent</v>
      </c>
      <c r="E169" t="str">
        <f>VLOOKUP(Orders_Table[[#This Row],[Customer ID]],Customer_Table[],5,FALSE)</f>
        <v>Makati</v>
      </c>
      <c r="F169" t="s">
        <v>19</v>
      </c>
      <c r="G169" t="str">
        <f>VLOOKUP(Orders_Table[[#This Row],[Product ID]],Products_Table[],4,FALSE)</f>
        <v>Cetaphil Gentle Skin Cleanser</v>
      </c>
      <c r="H169" t="str">
        <f>VLOOKUP(Orders_Table[[#This Row],[Product ID]],Products_Table[],2,FALSE)</f>
        <v>Cetaphil</v>
      </c>
      <c r="I169" t="str">
        <f>VLOOKUP(Orders_Table[[#This Row],[Product ID]],Products_Table[],3,FALSE)</f>
        <v>Cleanser</v>
      </c>
      <c r="J169" s="16">
        <f>VLOOKUP(Orders_Table[[#This Row],[Product ID]],Products_Table[],5,FALSE)</f>
        <v>1004</v>
      </c>
      <c r="K169" s="16">
        <v>2</v>
      </c>
      <c r="L169" s="16">
        <f>Orders_Table[[#This Row],[Product Price]]*Orders_Table[[#This Row],[Quantity]]</f>
        <v>2008</v>
      </c>
      <c r="M169" s="17">
        <v>45006</v>
      </c>
      <c r="N169" s="16" t="s">
        <v>134</v>
      </c>
    </row>
    <row r="170" spans="2:14" x14ac:dyDescent="0.3">
      <c r="B170" t="s">
        <v>1571</v>
      </c>
      <c r="C170" t="s">
        <v>735</v>
      </c>
      <c r="D170" t="str">
        <f>VLOOKUP(Orders_Table[[#This Row],[Customer ID]],Customer_Table[],2,FALSE)</f>
        <v>Rhea Mccall</v>
      </c>
      <c r="E170" t="str">
        <f>VLOOKUP(Orders_Table[[#This Row],[Customer ID]],Customer_Table[],5,FALSE)</f>
        <v>Marikina</v>
      </c>
      <c r="F170" t="s">
        <v>14</v>
      </c>
      <c r="G170" t="str">
        <f>VLOOKUP(Orders_Table[[#This Row],[Product ID]],Products_Table[],4,FALSE)</f>
        <v>CeraVe Ultra-Light Moisturizing Lotion SPF 30</v>
      </c>
      <c r="H170" t="str">
        <f>VLOOKUP(Orders_Table[[#This Row],[Product ID]],Products_Table[],2,FALSE)</f>
        <v>CeraVe</v>
      </c>
      <c r="I170" t="str">
        <f>VLOOKUP(Orders_Table[[#This Row],[Product ID]],Products_Table[],3,FALSE)</f>
        <v>Sunscreen</v>
      </c>
      <c r="J170" s="16">
        <f>VLOOKUP(Orders_Table[[#This Row],[Product ID]],Products_Table[],5,FALSE)</f>
        <v>1190</v>
      </c>
      <c r="K170" s="16">
        <v>1</v>
      </c>
      <c r="L170" s="16">
        <f>Orders_Table[[#This Row],[Product Price]]*Orders_Table[[#This Row],[Quantity]]</f>
        <v>1190</v>
      </c>
      <c r="M170" s="17">
        <v>45006</v>
      </c>
      <c r="N170" s="16" t="s">
        <v>134</v>
      </c>
    </row>
    <row r="171" spans="2:14" x14ac:dyDescent="0.3">
      <c r="B171" t="s">
        <v>179</v>
      </c>
      <c r="C171" t="s">
        <v>180</v>
      </c>
      <c r="D171" t="str">
        <f>VLOOKUP(Orders_Table[[#This Row],[Customer ID]],Customer_Table[],2,FALSE)</f>
        <v>Peter Gay</v>
      </c>
      <c r="E171" t="str">
        <f>VLOOKUP(Orders_Table[[#This Row],[Customer ID]],Customer_Table[],5,FALSE)</f>
        <v>Makati</v>
      </c>
      <c r="F171" t="s">
        <v>17</v>
      </c>
      <c r="G171" t="str">
        <f>VLOOKUP(Orders_Table[[#This Row],[Product ID]],Products_Table[],4,FALSE)</f>
        <v>CeraVe AM Facial Moisturizing Lotion with Sunscreen (SPF 30)</v>
      </c>
      <c r="H171" t="str">
        <f>VLOOKUP(Orders_Table[[#This Row],[Product ID]],Products_Table[],2,FALSE)</f>
        <v>CeraVe</v>
      </c>
      <c r="I171" t="str">
        <f>VLOOKUP(Orders_Table[[#This Row],[Product ID]],Products_Table[],3,FALSE)</f>
        <v>Sunscreen</v>
      </c>
      <c r="J171" s="16">
        <f>VLOOKUP(Orders_Table[[#This Row],[Product ID]],Products_Table[],5,FALSE)</f>
        <v>999</v>
      </c>
      <c r="K171" s="16">
        <v>1</v>
      </c>
      <c r="L171" s="16">
        <f>Orders_Table[[#This Row],[Product Price]]*Orders_Table[[#This Row],[Quantity]]</f>
        <v>999</v>
      </c>
      <c r="M171" s="17">
        <v>45008</v>
      </c>
      <c r="N171" s="16" t="s">
        <v>134</v>
      </c>
    </row>
    <row r="172" spans="2:14" x14ac:dyDescent="0.3">
      <c r="B172" t="s">
        <v>179</v>
      </c>
      <c r="C172" t="s">
        <v>1026</v>
      </c>
      <c r="D172" t="str">
        <f>VLOOKUP(Orders_Table[[#This Row],[Customer ID]],Customer_Table[],2,FALSE)</f>
        <v>Hyatt Parks</v>
      </c>
      <c r="E172" t="str">
        <f>VLOOKUP(Orders_Table[[#This Row],[Customer ID]],Customer_Table[],5,FALSE)</f>
        <v>San Fernando</v>
      </c>
      <c r="F172" t="s">
        <v>19</v>
      </c>
      <c r="G172" t="str">
        <f>VLOOKUP(Orders_Table[[#This Row],[Product ID]],Products_Table[],4,FALSE)</f>
        <v>Cetaphil Gentle Skin Cleanser</v>
      </c>
      <c r="H172" t="str">
        <f>VLOOKUP(Orders_Table[[#This Row],[Product ID]],Products_Table[],2,FALSE)</f>
        <v>Cetaphil</v>
      </c>
      <c r="I172" t="str">
        <f>VLOOKUP(Orders_Table[[#This Row],[Product ID]],Products_Table[],3,FALSE)</f>
        <v>Cleanser</v>
      </c>
      <c r="J172" s="16">
        <f>VLOOKUP(Orders_Table[[#This Row],[Product ID]],Products_Table[],5,FALSE)</f>
        <v>1004</v>
      </c>
      <c r="K172" s="16">
        <v>1</v>
      </c>
      <c r="L172" s="16">
        <f>Orders_Table[[#This Row],[Product Price]]*Orders_Table[[#This Row],[Quantity]]</f>
        <v>1004</v>
      </c>
      <c r="M172" s="17">
        <v>45008</v>
      </c>
      <c r="N172" s="16" t="s">
        <v>134</v>
      </c>
    </row>
    <row r="173" spans="2:14" x14ac:dyDescent="0.3">
      <c r="B173" t="s">
        <v>179</v>
      </c>
      <c r="C173" t="s">
        <v>1026</v>
      </c>
      <c r="D173" t="str">
        <f>VLOOKUP(Orders_Table[[#This Row],[Customer ID]],Customer_Table[],2,FALSE)</f>
        <v>Hyatt Parks</v>
      </c>
      <c r="E173" t="str">
        <f>VLOOKUP(Orders_Table[[#This Row],[Customer ID]],Customer_Table[],5,FALSE)</f>
        <v>San Fernando</v>
      </c>
      <c r="F173" t="s">
        <v>22</v>
      </c>
      <c r="G173" t="str">
        <f>VLOOKUP(Orders_Table[[#This Row],[Product ID]],Products_Table[],4,FALSE)</f>
        <v>Cetaphil Daily Facial Cleanser</v>
      </c>
      <c r="H173" t="str">
        <f>VLOOKUP(Orders_Table[[#This Row],[Product ID]],Products_Table[],2,FALSE)</f>
        <v>Cetaphil</v>
      </c>
      <c r="I173" t="str">
        <f>VLOOKUP(Orders_Table[[#This Row],[Product ID]],Products_Table[],3,FALSE)</f>
        <v>Cleanser</v>
      </c>
      <c r="J173" s="16">
        <f>VLOOKUP(Orders_Table[[#This Row],[Product ID]],Products_Table[],5,FALSE)</f>
        <v>1005</v>
      </c>
      <c r="K173" s="16">
        <v>2</v>
      </c>
      <c r="L173" s="16">
        <f>Orders_Table[[#This Row],[Product Price]]*Orders_Table[[#This Row],[Quantity]]</f>
        <v>2010</v>
      </c>
      <c r="M173" s="17">
        <v>45008</v>
      </c>
      <c r="N173" s="16" t="s">
        <v>134</v>
      </c>
    </row>
    <row r="174" spans="2:14" x14ac:dyDescent="0.3">
      <c r="B174" t="s">
        <v>179</v>
      </c>
      <c r="C174" t="s">
        <v>1026</v>
      </c>
      <c r="D174" t="str">
        <f>VLOOKUP(Orders_Table[[#This Row],[Customer ID]],Customer_Table[],2,FALSE)</f>
        <v>Hyatt Parks</v>
      </c>
      <c r="E174" t="str">
        <f>VLOOKUP(Orders_Table[[#This Row],[Customer ID]],Customer_Table[],5,FALSE)</f>
        <v>San Fernando</v>
      </c>
      <c r="F174" t="s">
        <v>24</v>
      </c>
      <c r="G174" t="str">
        <f>VLOOKUP(Orders_Table[[#This Row],[Product ID]],Products_Table[],4,FALSE)</f>
        <v>Cetaphil Moisturizing Cream</v>
      </c>
      <c r="H174" t="str">
        <f>VLOOKUP(Orders_Table[[#This Row],[Product ID]],Products_Table[],2,FALSE)</f>
        <v>Cetaphil</v>
      </c>
      <c r="I174" t="str">
        <f>VLOOKUP(Orders_Table[[#This Row],[Product ID]],Products_Table[],3,FALSE)</f>
        <v>Moisturizer</v>
      </c>
      <c r="J174" s="16">
        <f>VLOOKUP(Orders_Table[[#This Row],[Product ID]],Products_Table[],5,FALSE)</f>
        <v>758</v>
      </c>
      <c r="K174" s="16">
        <v>2</v>
      </c>
      <c r="L174" s="16">
        <f>Orders_Table[[#This Row],[Product Price]]*Orders_Table[[#This Row],[Quantity]]</f>
        <v>1516</v>
      </c>
      <c r="M174" s="17">
        <v>45008</v>
      </c>
      <c r="N174" s="16" t="s">
        <v>134</v>
      </c>
    </row>
    <row r="175" spans="2:14" x14ac:dyDescent="0.3">
      <c r="B175" t="s">
        <v>179</v>
      </c>
      <c r="C175" t="s">
        <v>444</v>
      </c>
      <c r="D175" t="str">
        <f>VLOOKUP(Orders_Table[[#This Row],[Customer ID]],Customer_Table[],2,FALSE)</f>
        <v>Iona Burke</v>
      </c>
      <c r="E175" t="str">
        <f>VLOOKUP(Orders_Table[[#This Row],[Customer ID]],Customer_Table[],5,FALSE)</f>
        <v>Caloocan</v>
      </c>
      <c r="F175" t="s">
        <v>27</v>
      </c>
      <c r="G175" t="str">
        <f>VLOOKUP(Orders_Table[[#This Row],[Product ID]],Products_Table[],4,FALSE)</f>
        <v>Cetaphil Daily Hydrating Lotion</v>
      </c>
      <c r="H175" t="str">
        <f>VLOOKUP(Orders_Table[[#This Row],[Product ID]],Products_Table[],2,FALSE)</f>
        <v>Cetaphil</v>
      </c>
      <c r="I175" t="str">
        <f>VLOOKUP(Orders_Table[[#This Row],[Product ID]],Products_Table[],3,FALSE)</f>
        <v>Moisturizer</v>
      </c>
      <c r="J175" s="16">
        <f>VLOOKUP(Orders_Table[[#This Row],[Product ID]],Products_Table[],5,FALSE)</f>
        <v>972</v>
      </c>
      <c r="K175" s="16">
        <v>1</v>
      </c>
      <c r="L175" s="16">
        <f>Orders_Table[[#This Row],[Product Price]]*Orders_Table[[#This Row],[Quantity]]</f>
        <v>972</v>
      </c>
      <c r="M175" s="17">
        <v>45009</v>
      </c>
      <c r="N175" s="16" t="s">
        <v>134</v>
      </c>
    </row>
    <row r="176" spans="2:14" x14ac:dyDescent="0.3">
      <c r="B176" t="s">
        <v>179</v>
      </c>
      <c r="C176" t="s">
        <v>444</v>
      </c>
      <c r="D176" t="str">
        <f>VLOOKUP(Orders_Table[[#This Row],[Customer ID]],Customer_Table[],2,FALSE)</f>
        <v>Iona Burke</v>
      </c>
      <c r="E176" t="str">
        <f>VLOOKUP(Orders_Table[[#This Row],[Customer ID]],Customer_Table[],5,FALSE)</f>
        <v>Caloocan</v>
      </c>
      <c r="F176" t="s">
        <v>29</v>
      </c>
      <c r="G176" t="str">
        <f>VLOOKUP(Orders_Table[[#This Row],[Product ID]],Products_Table[],4,FALSE)</f>
        <v>Cetaphil Daily Facial Moisturizer with SPF 15</v>
      </c>
      <c r="H176" t="str">
        <f>VLOOKUP(Orders_Table[[#This Row],[Product ID]],Products_Table[],2,FALSE)</f>
        <v>Cetaphil</v>
      </c>
      <c r="I176" t="str">
        <f>VLOOKUP(Orders_Table[[#This Row],[Product ID]],Products_Table[],3,FALSE)</f>
        <v>Moisturizer</v>
      </c>
      <c r="J176" s="16">
        <f>VLOOKUP(Orders_Table[[#This Row],[Product ID]],Products_Table[],5,FALSE)</f>
        <v>1165</v>
      </c>
      <c r="K176" s="16">
        <v>1</v>
      </c>
      <c r="L176" s="16">
        <f>Orders_Table[[#This Row],[Product Price]]*Orders_Table[[#This Row],[Quantity]]</f>
        <v>1165</v>
      </c>
      <c r="M176" s="17">
        <v>45009</v>
      </c>
      <c r="N176" s="16" t="s">
        <v>134</v>
      </c>
    </row>
    <row r="177" spans="2:14" x14ac:dyDescent="0.3">
      <c r="B177" t="s">
        <v>179</v>
      </c>
      <c r="C177" t="s">
        <v>444</v>
      </c>
      <c r="D177" t="str">
        <f>VLOOKUP(Orders_Table[[#This Row],[Customer ID]],Customer_Table[],2,FALSE)</f>
        <v>Iona Burke</v>
      </c>
      <c r="E177" t="str">
        <f>VLOOKUP(Orders_Table[[#This Row],[Customer ID]],Customer_Table[],5,FALSE)</f>
        <v>Caloocan</v>
      </c>
      <c r="F177" t="s">
        <v>31</v>
      </c>
      <c r="G177" t="str">
        <f>VLOOKUP(Orders_Table[[#This Row],[Product ID]],Products_Table[],4,FALSE)</f>
        <v>Neutrogena Oil-Free Acne Wash</v>
      </c>
      <c r="H177" t="str">
        <f>VLOOKUP(Orders_Table[[#This Row],[Product ID]],Products_Table[],2,FALSE)</f>
        <v>Neutrogena</v>
      </c>
      <c r="I177" t="str">
        <f>VLOOKUP(Orders_Table[[#This Row],[Product ID]],Products_Table[],3,FALSE)</f>
        <v>Cleanser</v>
      </c>
      <c r="J177" s="16">
        <f>VLOOKUP(Orders_Table[[#This Row],[Product ID]],Products_Table[],5,FALSE)</f>
        <v>489</v>
      </c>
      <c r="K177" s="16">
        <v>1</v>
      </c>
      <c r="L177" s="16">
        <f>Orders_Table[[#This Row],[Product Price]]*Orders_Table[[#This Row],[Quantity]]</f>
        <v>489</v>
      </c>
      <c r="M177" s="17">
        <v>45009</v>
      </c>
      <c r="N177" s="16" t="s">
        <v>134</v>
      </c>
    </row>
    <row r="178" spans="2:14" x14ac:dyDescent="0.3">
      <c r="B178" t="s">
        <v>179</v>
      </c>
      <c r="C178" t="s">
        <v>1102</v>
      </c>
      <c r="D178" t="str">
        <f>VLOOKUP(Orders_Table[[#This Row],[Customer ID]],Customer_Table[],2,FALSE)</f>
        <v>Raymond Nelson</v>
      </c>
      <c r="E178" t="str">
        <f>VLOOKUP(Orders_Table[[#This Row],[Customer ID]],Customer_Table[],5,FALSE)</f>
        <v xml:space="preserve">Santa Rosa	</v>
      </c>
      <c r="F178" t="s">
        <v>34</v>
      </c>
      <c r="G178" t="str">
        <f>VLOOKUP(Orders_Table[[#This Row],[Product ID]],Products_Table[],4,FALSE)</f>
        <v>Neutrogena Hydro Boost Hydrating Cleansing Gel</v>
      </c>
      <c r="H178" t="str">
        <f>VLOOKUP(Orders_Table[[#This Row],[Product ID]],Products_Table[],2,FALSE)</f>
        <v>Neutrogena</v>
      </c>
      <c r="I178" t="str">
        <f>VLOOKUP(Orders_Table[[#This Row],[Product ID]],Products_Table[],3,FALSE)</f>
        <v>Cleanser</v>
      </c>
      <c r="J178" s="16">
        <f>VLOOKUP(Orders_Table[[#This Row],[Product ID]],Products_Table[],5,FALSE)</f>
        <v>799</v>
      </c>
      <c r="K178" s="16">
        <v>1</v>
      </c>
      <c r="L178" s="16">
        <f>Orders_Table[[#This Row],[Product Price]]*Orders_Table[[#This Row],[Quantity]]</f>
        <v>799</v>
      </c>
      <c r="M178" s="17">
        <v>45011</v>
      </c>
      <c r="N178" s="16" t="s">
        <v>134</v>
      </c>
    </row>
    <row r="179" spans="2:14" x14ac:dyDescent="0.3">
      <c r="B179" t="s">
        <v>182</v>
      </c>
      <c r="C179" t="s">
        <v>183</v>
      </c>
      <c r="D179" t="str">
        <f>VLOOKUP(Orders_Table[[#This Row],[Customer ID]],Customer_Table[],2,FALSE)</f>
        <v>Vivian Freeman</v>
      </c>
      <c r="E179" t="str">
        <f>VLOOKUP(Orders_Table[[#This Row],[Customer ID]],Customer_Table[],5,FALSE)</f>
        <v>Makati</v>
      </c>
      <c r="F179" t="s">
        <v>36</v>
      </c>
      <c r="G179" t="str">
        <f>VLOOKUP(Orders_Table[[#This Row],[Product ID]],Products_Table[],4,FALSE)</f>
        <v>Neutrogena Ultra Sheer Dry-Touch Sunscreen</v>
      </c>
      <c r="H179" t="str">
        <f>VLOOKUP(Orders_Table[[#This Row],[Product ID]],Products_Table[],2,FALSE)</f>
        <v>Neutrogena</v>
      </c>
      <c r="I179" t="str">
        <f>VLOOKUP(Orders_Table[[#This Row],[Product ID]],Products_Table[],3,FALSE)</f>
        <v>Sunscreen</v>
      </c>
      <c r="J179" s="16">
        <f>VLOOKUP(Orders_Table[[#This Row],[Product ID]],Products_Table[],5,FALSE)</f>
        <v>799</v>
      </c>
      <c r="K179" s="16">
        <v>2</v>
      </c>
      <c r="L179" s="16">
        <f>Orders_Table[[#This Row],[Product Price]]*Orders_Table[[#This Row],[Quantity]]</f>
        <v>1598</v>
      </c>
      <c r="M179" s="17">
        <v>45011</v>
      </c>
      <c r="N179" s="16" t="s">
        <v>134</v>
      </c>
    </row>
    <row r="180" spans="2:14" x14ac:dyDescent="0.3">
      <c r="B180" t="s">
        <v>182</v>
      </c>
      <c r="C180" t="s">
        <v>183</v>
      </c>
      <c r="D180" t="str">
        <f>VLOOKUP(Orders_Table[[#This Row],[Customer ID]],Customer_Table[],2,FALSE)</f>
        <v>Vivian Freeman</v>
      </c>
      <c r="E180" t="str">
        <f>VLOOKUP(Orders_Table[[#This Row],[Customer ID]],Customer_Table[],5,FALSE)</f>
        <v>Makati</v>
      </c>
      <c r="F180" t="s">
        <v>65</v>
      </c>
      <c r="G180" t="str">
        <f>VLOOKUP(Orders_Table[[#This Row],[Product ID]],Products_Table[],4,FALSE)</f>
        <v>COSRX Low pH Good Morning Gel Cleanser</v>
      </c>
      <c r="H180" t="str">
        <f>VLOOKUP(Orders_Table[[#This Row],[Product ID]],Products_Table[],2,FALSE)</f>
        <v>COSRX</v>
      </c>
      <c r="I180" t="str">
        <f>VLOOKUP(Orders_Table[[#This Row],[Product ID]],Products_Table[],3,FALSE)</f>
        <v>Cleanser</v>
      </c>
      <c r="J180" s="16">
        <f>VLOOKUP(Orders_Table[[#This Row],[Product ID]],Products_Table[],5,FALSE)</f>
        <v>299</v>
      </c>
      <c r="K180" s="16">
        <v>2</v>
      </c>
      <c r="L180" s="16">
        <f>Orders_Table[[#This Row],[Product Price]]*Orders_Table[[#This Row],[Quantity]]</f>
        <v>598</v>
      </c>
      <c r="M180" s="17">
        <v>45011</v>
      </c>
      <c r="N180" s="16" t="s">
        <v>134</v>
      </c>
    </row>
    <row r="181" spans="2:14" x14ac:dyDescent="0.3">
      <c r="B181" t="s">
        <v>182</v>
      </c>
      <c r="C181" t="s">
        <v>183</v>
      </c>
      <c r="D181" t="str">
        <f>VLOOKUP(Orders_Table[[#This Row],[Customer ID]],Customer_Table[],2,FALSE)</f>
        <v>Vivian Freeman</v>
      </c>
      <c r="E181" t="str">
        <f>VLOOKUP(Orders_Table[[#This Row],[Customer ID]],Customer_Table[],5,FALSE)</f>
        <v>Makati</v>
      </c>
      <c r="F181" t="s">
        <v>40</v>
      </c>
      <c r="G181" t="str">
        <f>VLOOKUP(Orders_Table[[#This Row],[Product ID]],Products_Table[],4,FALSE)</f>
        <v>Neutrogena Hydro Boost Water Gel</v>
      </c>
      <c r="H181" t="str">
        <f>VLOOKUP(Orders_Table[[#This Row],[Product ID]],Products_Table[],2,FALSE)</f>
        <v>Neutrogena</v>
      </c>
      <c r="I181" t="str">
        <f>VLOOKUP(Orders_Table[[#This Row],[Product ID]],Products_Table[],3,FALSE)</f>
        <v>Moisturizer</v>
      </c>
      <c r="J181" s="16">
        <f>VLOOKUP(Orders_Table[[#This Row],[Product ID]],Products_Table[],5,FALSE)</f>
        <v>899</v>
      </c>
      <c r="K181" s="16">
        <v>1</v>
      </c>
      <c r="L181" s="16">
        <f>Orders_Table[[#This Row],[Product Price]]*Orders_Table[[#This Row],[Quantity]]</f>
        <v>899</v>
      </c>
      <c r="M181" s="17">
        <v>45011</v>
      </c>
      <c r="N181" s="16" t="s">
        <v>134</v>
      </c>
    </row>
    <row r="182" spans="2:14" x14ac:dyDescent="0.3">
      <c r="B182" t="s">
        <v>182</v>
      </c>
      <c r="C182" t="s">
        <v>473</v>
      </c>
      <c r="D182" t="str">
        <f>VLOOKUP(Orders_Table[[#This Row],[Customer ID]],Customer_Table[],2,FALSE)</f>
        <v>Brennan Fitzpatrick</v>
      </c>
      <c r="E182" t="str">
        <f>VLOOKUP(Orders_Table[[#This Row],[Customer ID]],Customer_Table[],5,FALSE)</f>
        <v>Caloocan</v>
      </c>
      <c r="F182" t="s">
        <v>42</v>
      </c>
      <c r="G182" t="str">
        <f>VLOOKUP(Orders_Table[[#This Row],[Product ID]],Products_Table[],4,FALSE)</f>
        <v>Olay Luminous Whip Face Moisturizer</v>
      </c>
      <c r="H182" t="str">
        <f>VLOOKUP(Orders_Table[[#This Row],[Product ID]],Products_Table[],2,FALSE)</f>
        <v>Olay</v>
      </c>
      <c r="I182" t="str">
        <f>VLOOKUP(Orders_Table[[#This Row],[Product ID]],Products_Table[],3,FALSE)</f>
        <v>Moisturizer</v>
      </c>
      <c r="J182" s="16">
        <f>VLOOKUP(Orders_Table[[#This Row],[Product ID]],Products_Table[],5,FALSE)</f>
        <v>588</v>
      </c>
      <c r="K182" s="16">
        <v>2</v>
      </c>
      <c r="L182" s="16">
        <f>Orders_Table[[#This Row],[Product Price]]*Orders_Table[[#This Row],[Quantity]]</f>
        <v>1176</v>
      </c>
      <c r="M182" s="17">
        <v>45014</v>
      </c>
      <c r="N182" s="16" t="s">
        <v>134</v>
      </c>
    </row>
    <row r="183" spans="2:14" x14ac:dyDescent="0.3">
      <c r="B183" t="s">
        <v>182</v>
      </c>
      <c r="C183" t="s">
        <v>479</v>
      </c>
      <c r="D183" t="str">
        <f>VLOOKUP(Orders_Table[[#This Row],[Customer ID]],Customer_Table[],2,FALSE)</f>
        <v>Nell Beasley</v>
      </c>
      <c r="E183" t="str">
        <f>VLOOKUP(Orders_Table[[#This Row],[Customer ID]],Customer_Table[],5,FALSE)</f>
        <v>Caloocan</v>
      </c>
      <c r="F183" t="s">
        <v>45</v>
      </c>
      <c r="G183" t="str">
        <f>VLOOKUP(Orders_Table[[#This Row],[Product ID]],Products_Table[],4,FALSE)</f>
        <v>Olay Regenerist Whip Face Moisturizer</v>
      </c>
      <c r="H183" t="str">
        <f>VLOOKUP(Orders_Table[[#This Row],[Product ID]],Products_Table[],2,FALSE)</f>
        <v>Olay</v>
      </c>
      <c r="I183" t="str">
        <f>VLOOKUP(Orders_Table[[#This Row],[Product ID]],Products_Table[],3,FALSE)</f>
        <v>Moisturizer</v>
      </c>
      <c r="J183" s="16">
        <f>VLOOKUP(Orders_Table[[#This Row],[Product ID]],Products_Table[],5,FALSE)</f>
        <v>399</v>
      </c>
      <c r="K183" s="16">
        <v>1</v>
      </c>
      <c r="L183" s="16">
        <f>Orders_Table[[#This Row],[Product Price]]*Orders_Table[[#This Row],[Quantity]]</f>
        <v>399</v>
      </c>
      <c r="M183" s="17">
        <v>45014</v>
      </c>
      <c r="N183" s="16" t="s">
        <v>134</v>
      </c>
    </row>
    <row r="184" spans="2:14" x14ac:dyDescent="0.3">
      <c r="B184" t="s">
        <v>185</v>
      </c>
      <c r="C184" t="s">
        <v>623</v>
      </c>
      <c r="D184" t="str">
        <f>VLOOKUP(Orders_Table[[#This Row],[Customer ID]],Customer_Table[],2,FALSE)</f>
        <v>Arsenio Avila</v>
      </c>
      <c r="E184" t="str">
        <f>VLOOKUP(Orders_Table[[#This Row],[Customer ID]],Customer_Table[],5,FALSE)</f>
        <v>Makati</v>
      </c>
      <c r="F184" t="s">
        <v>47</v>
      </c>
      <c r="G184" t="str">
        <f>VLOOKUP(Orders_Table[[#This Row],[Product ID]],Products_Table[],4,FALSE)</f>
        <v>Olay Complete All Day Moisturizer with SPF</v>
      </c>
      <c r="H184" t="str">
        <f>VLOOKUP(Orders_Table[[#This Row],[Product ID]],Products_Table[],2,FALSE)</f>
        <v>Olay</v>
      </c>
      <c r="I184" t="str">
        <f>VLOOKUP(Orders_Table[[#This Row],[Product ID]],Products_Table[],3,FALSE)</f>
        <v>Sunscreen</v>
      </c>
      <c r="J184" s="16">
        <f>VLOOKUP(Orders_Table[[#This Row],[Product ID]],Products_Table[],5,FALSE)</f>
        <v>1150</v>
      </c>
      <c r="K184" s="16">
        <v>2</v>
      </c>
      <c r="L184" s="16">
        <f>Orders_Table[[#This Row],[Product Price]]*Orders_Table[[#This Row],[Quantity]]</f>
        <v>2300</v>
      </c>
      <c r="M184" s="17">
        <v>45015</v>
      </c>
      <c r="N184" s="16" t="s">
        <v>134</v>
      </c>
    </row>
    <row r="185" spans="2:14" x14ac:dyDescent="0.3">
      <c r="B185" t="s">
        <v>185</v>
      </c>
      <c r="C185" t="s">
        <v>607</v>
      </c>
      <c r="D185" t="str">
        <f>VLOOKUP(Orders_Table[[#This Row],[Customer ID]],Customer_Table[],2,FALSE)</f>
        <v>Vaughan Nicholson</v>
      </c>
      <c r="E185" t="str">
        <f>VLOOKUP(Orders_Table[[#This Row],[Customer ID]],Customer_Table[],5,FALSE)</f>
        <v>Makati</v>
      </c>
      <c r="F185" t="s">
        <v>49</v>
      </c>
      <c r="G185" t="str">
        <f>VLOOKUP(Orders_Table[[#This Row],[Product ID]],Products_Table[],4,FALSE)</f>
        <v>Olay Total Effects 7-in-1 Anti-Aging Moisturize</v>
      </c>
      <c r="H185" t="str">
        <f>VLOOKUP(Orders_Table[[#This Row],[Product ID]],Products_Table[],2,FALSE)</f>
        <v>Olay</v>
      </c>
      <c r="I185" t="str">
        <f>VLOOKUP(Orders_Table[[#This Row],[Product ID]],Products_Table[],3,FALSE)</f>
        <v>Moisturizer</v>
      </c>
      <c r="J185" s="16">
        <f>VLOOKUP(Orders_Table[[#This Row],[Product ID]],Products_Table[],5,FALSE)</f>
        <v>728</v>
      </c>
      <c r="K185" s="16">
        <v>2</v>
      </c>
      <c r="L185" s="16">
        <f>Orders_Table[[#This Row],[Product Price]]*Orders_Table[[#This Row],[Quantity]]</f>
        <v>1456</v>
      </c>
      <c r="M185" s="17">
        <v>45015</v>
      </c>
      <c r="N185" s="16" t="s">
        <v>134</v>
      </c>
    </row>
    <row r="186" spans="2:14" x14ac:dyDescent="0.3">
      <c r="B186" t="s">
        <v>185</v>
      </c>
      <c r="C186" t="s">
        <v>186</v>
      </c>
      <c r="D186" t="str">
        <f>VLOOKUP(Orders_Table[[#This Row],[Customer ID]],Customer_Table[],2,FALSE)</f>
        <v>Kirby Campbell</v>
      </c>
      <c r="E186" t="str">
        <f>VLOOKUP(Orders_Table[[#This Row],[Customer ID]],Customer_Table[],5,FALSE)</f>
        <v>Manila</v>
      </c>
      <c r="F186" t="s">
        <v>51</v>
      </c>
      <c r="G186" t="str">
        <f>VLOOKUP(Orders_Table[[#This Row],[Product ID]],Products_Table[],4,FALSE)</f>
        <v>Olay Retinol24 Night Serum</v>
      </c>
      <c r="H186" t="str">
        <f>VLOOKUP(Orders_Table[[#This Row],[Product ID]],Products_Table[],2,FALSE)</f>
        <v>Olay</v>
      </c>
      <c r="I186" t="str">
        <f>VLOOKUP(Orders_Table[[#This Row],[Product ID]],Products_Table[],3,FALSE)</f>
        <v>Serum</v>
      </c>
      <c r="J186" s="16">
        <f>VLOOKUP(Orders_Table[[#This Row],[Product ID]],Products_Table[],5,FALSE)</f>
        <v>1399</v>
      </c>
      <c r="K186" s="16">
        <v>1</v>
      </c>
      <c r="L186" s="16">
        <f>Orders_Table[[#This Row],[Product Price]]*Orders_Table[[#This Row],[Quantity]]</f>
        <v>1399</v>
      </c>
      <c r="M186" s="17">
        <v>45015</v>
      </c>
      <c r="N186" s="16" t="s">
        <v>134</v>
      </c>
    </row>
    <row r="187" spans="2:14" x14ac:dyDescent="0.3">
      <c r="B187" t="s">
        <v>185</v>
      </c>
      <c r="C187" t="s">
        <v>859</v>
      </c>
      <c r="D187" t="str">
        <f>VLOOKUP(Orders_Table[[#This Row],[Customer ID]],Customer_Table[],2,FALSE)</f>
        <v>Gregory Kramer</v>
      </c>
      <c r="E187" t="str">
        <f>VLOOKUP(Orders_Table[[#This Row],[Customer ID]],Customer_Table[],5,FALSE)</f>
        <v>Quezon City</v>
      </c>
      <c r="F187" t="s">
        <v>53</v>
      </c>
      <c r="G187" t="str">
        <f>VLOOKUP(Orders_Table[[#This Row],[Product ID]],Products_Table[],4,FALSE)</f>
        <v>The Ordinary Niacinamide 10% + Zinc 1%</v>
      </c>
      <c r="H187" t="str">
        <f>VLOOKUP(Orders_Table[[#This Row],[Product ID]],Products_Table[],2,FALSE)</f>
        <v>The Ordinary</v>
      </c>
      <c r="I187" t="str">
        <f>VLOOKUP(Orders_Table[[#This Row],[Product ID]],Products_Table[],3,FALSE)</f>
        <v>Serum</v>
      </c>
      <c r="J187" s="16">
        <f>VLOOKUP(Orders_Table[[#This Row],[Product ID]],Products_Table[],5,FALSE)</f>
        <v>545</v>
      </c>
      <c r="K187" s="16">
        <v>1</v>
      </c>
      <c r="L187" s="16">
        <f>Orders_Table[[#This Row],[Product Price]]*Orders_Table[[#This Row],[Quantity]]</f>
        <v>545</v>
      </c>
      <c r="M187" s="17">
        <v>45015</v>
      </c>
      <c r="N187" s="16" t="s">
        <v>134</v>
      </c>
    </row>
    <row r="188" spans="2:14" x14ac:dyDescent="0.3">
      <c r="B188" t="s">
        <v>1572</v>
      </c>
      <c r="C188" t="s">
        <v>626</v>
      </c>
      <c r="D188" t="str">
        <f>VLOOKUP(Orders_Table[[#This Row],[Customer ID]],Customer_Table[],2,FALSE)</f>
        <v>India Bauer</v>
      </c>
      <c r="E188" t="str">
        <f>VLOOKUP(Orders_Table[[#This Row],[Customer ID]],Customer_Table[],5,FALSE)</f>
        <v>Makati</v>
      </c>
      <c r="F188" t="s">
        <v>56</v>
      </c>
      <c r="G188" t="str">
        <f>VLOOKUP(Orders_Table[[#This Row],[Product ID]],Products_Table[],4,FALSE)</f>
        <v>The Ordinary Hyaluronic Acid 2% + B5</v>
      </c>
      <c r="H188" t="str">
        <f>VLOOKUP(Orders_Table[[#This Row],[Product ID]],Products_Table[],2,FALSE)</f>
        <v>The Ordinary</v>
      </c>
      <c r="I188" t="str">
        <f>VLOOKUP(Orders_Table[[#This Row],[Product ID]],Products_Table[],3,FALSE)</f>
        <v>Serum</v>
      </c>
      <c r="J188" s="16">
        <f>VLOOKUP(Orders_Table[[#This Row],[Product ID]],Products_Table[],5,FALSE)</f>
        <v>1190</v>
      </c>
      <c r="K188" s="16">
        <v>1</v>
      </c>
      <c r="L188" s="16">
        <f>Orders_Table[[#This Row],[Product Price]]*Orders_Table[[#This Row],[Quantity]]</f>
        <v>1190</v>
      </c>
      <c r="M188" s="17">
        <v>45016</v>
      </c>
      <c r="N188" s="16" t="s">
        <v>134</v>
      </c>
    </row>
    <row r="189" spans="2:14" x14ac:dyDescent="0.3">
      <c r="B189" t="s">
        <v>1572</v>
      </c>
      <c r="C189" t="s">
        <v>570</v>
      </c>
      <c r="D189" t="str">
        <f>VLOOKUP(Orders_Table[[#This Row],[Customer ID]],Customer_Table[],2,FALSE)</f>
        <v>Victor Wagner</v>
      </c>
      <c r="E189" t="str">
        <f>VLOOKUP(Orders_Table[[#This Row],[Customer ID]],Customer_Table[],5,FALSE)</f>
        <v>Makati</v>
      </c>
      <c r="F189" t="s">
        <v>19</v>
      </c>
      <c r="G189" t="str">
        <f>VLOOKUP(Orders_Table[[#This Row],[Product ID]],Products_Table[],4,FALSE)</f>
        <v>Cetaphil Gentle Skin Cleanser</v>
      </c>
      <c r="H189" t="str">
        <f>VLOOKUP(Orders_Table[[#This Row],[Product ID]],Products_Table[],2,FALSE)</f>
        <v>Cetaphil</v>
      </c>
      <c r="I189" t="str">
        <f>VLOOKUP(Orders_Table[[#This Row],[Product ID]],Products_Table[],3,FALSE)</f>
        <v>Cleanser</v>
      </c>
      <c r="J189" s="16">
        <f>VLOOKUP(Orders_Table[[#This Row],[Product ID]],Products_Table[],5,FALSE)</f>
        <v>1004</v>
      </c>
      <c r="K189" s="16">
        <v>2</v>
      </c>
      <c r="L189" s="16">
        <f>Orders_Table[[#This Row],[Product Price]]*Orders_Table[[#This Row],[Quantity]]</f>
        <v>2008</v>
      </c>
      <c r="M189" s="17">
        <v>45016</v>
      </c>
      <c r="N189" s="16" t="s">
        <v>134</v>
      </c>
    </row>
    <row r="190" spans="2:14" x14ac:dyDescent="0.3">
      <c r="B190" t="s">
        <v>1572</v>
      </c>
      <c r="C190" t="s">
        <v>391</v>
      </c>
      <c r="D190" t="str">
        <f>VLOOKUP(Orders_Table[[#This Row],[Customer ID]],Customer_Table[],2,FALSE)</f>
        <v>Jared Pugh</v>
      </c>
      <c r="E190" t="str">
        <f>VLOOKUP(Orders_Table[[#This Row],[Customer ID]],Customer_Table[],5,FALSE)</f>
        <v>Batangas City</v>
      </c>
      <c r="F190" t="s">
        <v>60</v>
      </c>
      <c r="G190" t="str">
        <f>VLOOKUP(Orders_Table[[#This Row],[Product ID]],Products_Table[],4,FALSE)</f>
        <v>The Ordinary Glycolic Acid 7% Toning Solution</v>
      </c>
      <c r="H190" t="str">
        <f>VLOOKUP(Orders_Table[[#This Row],[Product ID]],Products_Table[],2,FALSE)</f>
        <v>The Ordinary</v>
      </c>
      <c r="I190" t="str">
        <f>VLOOKUP(Orders_Table[[#This Row],[Product ID]],Products_Table[],3,FALSE)</f>
        <v>Toner</v>
      </c>
      <c r="J190" s="16">
        <f>VLOOKUP(Orders_Table[[#This Row],[Product ID]],Products_Table[],5,FALSE)</f>
        <v>770</v>
      </c>
      <c r="K190" s="16">
        <v>2</v>
      </c>
      <c r="L190" s="16">
        <f>Orders_Table[[#This Row],[Product Price]]*Orders_Table[[#This Row],[Quantity]]</f>
        <v>1540</v>
      </c>
      <c r="M190" s="17">
        <v>45016</v>
      </c>
      <c r="N190" s="16" t="s">
        <v>134</v>
      </c>
    </row>
    <row r="191" spans="2:14" x14ac:dyDescent="0.3">
      <c r="B191" t="s">
        <v>189</v>
      </c>
      <c r="C191" t="s">
        <v>190</v>
      </c>
      <c r="D191" t="str">
        <f>VLOOKUP(Orders_Table[[#This Row],[Customer ID]],Customer_Table[],2,FALSE)</f>
        <v>Kathleen Flynn</v>
      </c>
      <c r="E191" t="str">
        <f>VLOOKUP(Orders_Table[[#This Row],[Customer ID]],Customer_Table[],5,FALSE)</f>
        <v>Makati</v>
      </c>
      <c r="F191" t="s">
        <v>63</v>
      </c>
      <c r="G191" t="str">
        <f>VLOOKUP(Orders_Table[[#This Row],[Product ID]],Products_Table[],4,FALSE)</f>
        <v>The Ordinary Azelaic Acid Suspension 10%</v>
      </c>
      <c r="H191" t="str">
        <f>VLOOKUP(Orders_Table[[#This Row],[Product ID]],Products_Table[],2,FALSE)</f>
        <v>The Ordinary</v>
      </c>
      <c r="I191" t="str">
        <f>VLOOKUP(Orders_Table[[#This Row],[Product ID]],Products_Table[],3,FALSE)</f>
        <v>Serum</v>
      </c>
      <c r="J191" s="16">
        <f>VLOOKUP(Orders_Table[[#This Row],[Product ID]],Products_Table[],5,FALSE)</f>
        <v>900</v>
      </c>
      <c r="K191" s="16">
        <v>1</v>
      </c>
      <c r="L191" s="16">
        <f>Orders_Table[[#This Row],[Product Price]]*Orders_Table[[#This Row],[Quantity]]</f>
        <v>900</v>
      </c>
      <c r="M191" s="17">
        <v>45017</v>
      </c>
      <c r="N191" s="16" t="s">
        <v>134</v>
      </c>
    </row>
    <row r="192" spans="2:14" x14ac:dyDescent="0.3">
      <c r="B192" t="s">
        <v>1573</v>
      </c>
      <c r="C192" t="s">
        <v>329</v>
      </c>
      <c r="D192" t="str">
        <f>VLOOKUP(Orders_Table[[#This Row],[Customer ID]],Customer_Table[],2,FALSE)</f>
        <v>Heidi Fernando</v>
      </c>
      <c r="E192" t="str">
        <f>VLOOKUP(Orders_Table[[#This Row],[Customer ID]],Customer_Table[],5,FALSE)</f>
        <v>Batangas City</v>
      </c>
      <c r="F192" t="s">
        <v>65</v>
      </c>
      <c r="G192" t="str">
        <f>VLOOKUP(Orders_Table[[#This Row],[Product ID]],Products_Table[],4,FALSE)</f>
        <v>COSRX Low pH Good Morning Gel Cleanser</v>
      </c>
      <c r="H192" t="str">
        <f>VLOOKUP(Orders_Table[[#This Row],[Product ID]],Products_Table[],2,FALSE)</f>
        <v>COSRX</v>
      </c>
      <c r="I192" t="str">
        <f>VLOOKUP(Orders_Table[[#This Row],[Product ID]],Products_Table[],3,FALSE)</f>
        <v>Cleanser</v>
      </c>
      <c r="J192" s="16">
        <f>VLOOKUP(Orders_Table[[#This Row],[Product ID]],Products_Table[],5,FALSE)</f>
        <v>299</v>
      </c>
      <c r="K192" s="16">
        <v>1</v>
      </c>
      <c r="L192" s="16">
        <f>Orders_Table[[#This Row],[Product Price]]*Orders_Table[[#This Row],[Quantity]]</f>
        <v>299</v>
      </c>
      <c r="M192" s="17">
        <v>45018</v>
      </c>
      <c r="N192" s="16" t="s">
        <v>134</v>
      </c>
    </row>
    <row r="193" spans="2:14" x14ac:dyDescent="0.3">
      <c r="B193" t="s">
        <v>1574</v>
      </c>
      <c r="C193" t="s">
        <v>329</v>
      </c>
      <c r="D193" t="str">
        <f>VLOOKUP(Orders_Table[[#This Row],[Customer ID]],Customer_Table[],2,FALSE)</f>
        <v>Heidi Fernando</v>
      </c>
      <c r="E193" t="str">
        <f>VLOOKUP(Orders_Table[[#This Row],[Customer ID]],Customer_Table[],5,FALSE)</f>
        <v>Batangas City</v>
      </c>
      <c r="F193" t="s">
        <v>68</v>
      </c>
      <c r="G193" t="str">
        <f>VLOOKUP(Orders_Table[[#This Row],[Product ID]],Products_Table[],4,FALSE)</f>
        <v>COSRX BHA Blackhead Power Liquid</v>
      </c>
      <c r="H193" t="str">
        <f>VLOOKUP(Orders_Table[[#This Row],[Product ID]],Products_Table[],2,FALSE)</f>
        <v>COSRX</v>
      </c>
      <c r="I193" t="str">
        <f>VLOOKUP(Orders_Table[[#This Row],[Product ID]],Products_Table[],3,FALSE)</f>
        <v>Toner</v>
      </c>
      <c r="J193" s="16">
        <f>VLOOKUP(Orders_Table[[#This Row],[Product ID]],Products_Table[],5,FALSE)</f>
        <v>990</v>
      </c>
      <c r="K193" s="16">
        <v>1</v>
      </c>
      <c r="L193" s="16">
        <f>Orders_Table[[#This Row],[Product Price]]*Orders_Table[[#This Row],[Quantity]]</f>
        <v>990</v>
      </c>
      <c r="M193" s="17">
        <v>45018</v>
      </c>
      <c r="N193" s="16" t="s">
        <v>134</v>
      </c>
    </row>
    <row r="194" spans="2:14" x14ac:dyDescent="0.3">
      <c r="B194" t="s">
        <v>1575</v>
      </c>
      <c r="C194" t="s">
        <v>630</v>
      </c>
      <c r="D194" t="str">
        <f>VLOOKUP(Orders_Table[[#This Row],[Customer ID]],Customer_Table[],2,FALSE)</f>
        <v>Clarke Montoya</v>
      </c>
      <c r="E194" t="str">
        <f>VLOOKUP(Orders_Table[[#This Row],[Customer ID]],Customer_Table[],5,FALSE)</f>
        <v>Makati</v>
      </c>
      <c r="F194" t="s">
        <v>70</v>
      </c>
      <c r="G194" t="str">
        <f>VLOOKUP(Orders_Table[[#This Row],[Product ID]],Products_Table[],4,FALSE)</f>
        <v>COSRX AHA/BHA Clarifying Treatment Toner</v>
      </c>
      <c r="H194" t="str">
        <f>VLOOKUP(Orders_Table[[#This Row],[Product ID]],Products_Table[],2,FALSE)</f>
        <v>COSRX</v>
      </c>
      <c r="I194" t="str">
        <f>VLOOKUP(Orders_Table[[#This Row],[Product ID]],Products_Table[],3,FALSE)</f>
        <v>Toner</v>
      </c>
      <c r="J194" s="16">
        <f>VLOOKUP(Orders_Table[[#This Row],[Product ID]],Products_Table[],5,FALSE)</f>
        <v>520</v>
      </c>
      <c r="K194" s="16">
        <v>1</v>
      </c>
      <c r="L194" s="16">
        <f>Orders_Table[[#This Row],[Product Price]]*Orders_Table[[#This Row],[Quantity]]</f>
        <v>520</v>
      </c>
      <c r="M194" s="17">
        <v>45020</v>
      </c>
      <c r="N194" s="16" t="s">
        <v>134</v>
      </c>
    </row>
    <row r="195" spans="2:14" x14ac:dyDescent="0.3">
      <c r="B195" t="s">
        <v>1575</v>
      </c>
      <c r="C195" t="s">
        <v>233</v>
      </c>
      <c r="D195" t="str">
        <f>VLOOKUP(Orders_Table[[#This Row],[Customer ID]],Customer_Table[],2,FALSE)</f>
        <v>Xenos Rosa</v>
      </c>
      <c r="E195" t="str">
        <f>VLOOKUP(Orders_Table[[#This Row],[Customer ID]],Customer_Table[],5,FALSE)</f>
        <v>Pasay</v>
      </c>
      <c r="F195" t="s">
        <v>65</v>
      </c>
      <c r="G195" t="str">
        <f>VLOOKUP(Orders_Table[[#This Row],[Product ID]],Products_Table[],4,FALSE)</f>
        <v>COSRX Low pH Good Morning Gel Cleanser</v>
      </c>
      <c r="H195" t="str">
        <f>VLOOKUP(Orders_Table[[#This Row],[Product ID]],Products_Table[],2,FALSE)</f>
        <v>COSRX</v>
      </c>
      <c r="I195" t="str">
        <f>VLOOKUP(Orders_Table[[#This Row],[Product ID]],Products_Table[],3,FALSE)</f>
        <v>Cleanser</v>
      </c>
      <c r="J195" s="16">
        <f>VLOOKUP(Orders_Table[[#This Row],[Product ID]],Products_Table[],5,FALSE)</f>
        <v>299</v>
      </c>
      <c r="K195" s="16">
        <v>2</v>
      </c>
      <c r="L195" s="16">
        <f>Orders_Table[[#This Row],[Product Price]]*Orders_Table[[#This Row],[Quantity]]</f>
        <v>598</v>
      </c>
      <c r="M195" s="17">
        <v>45020</v>
      </c>
      <c r="N195" s="16" t="s">
        <v>134</v>
      </c>
    </row>
    <row r="196" spans="2:14" x14ac:dyDescent="0.3">
      <c r="B196" t="s">
        <v>1575</v>
      </c>
      <c r="C196" t="s">
        <v>306</v>
      </c>
      <c r="D196" t="str">
        <f>VLOOKUP(Orders_Table[[#This Row],[Customer ID]],Customer_Table[],2,FALSE)</f>
        <v>Eagan Floyd</v>
      </c>
      <c r="E196" t="str">
        <f>VLOOKUP(Orders_Table[[#This Row],[Customer ID]],Customer_Table[],5,FALSE)</f>
        <v>Quezon City</v>
      </c>
      <c r="F196" t="s">
        <v>74</v>
      </c>
      <c r="G196" t="str">
        <f>VLOOKUP(Orders_Table[[#This Row],[Product ID]],Products_Table[],4,FALSE)</f>
        <v>COSRX Centella Water Alcohol-Free Toner</v>
      </c>
      <c r="H196" t="str">
        <f>VLOOKUP(Orders_Table[[#This Row],[Product ID]],Products_Table[],2,FALSE)</f>
        <v>COSRX</v>
      </c>
      <c r="I196" t="str">
        <f>VLOOKUP(Orders_Table[[#This Row],[Product ID]],Products_Table[],3,FALSE)</f>
        <v>Toner</v>
      </c>
      <c r="J196" s="16">
        <f>VLOOKUP(Orders_Table[[#This Row],[Product ID]],Products_Table[],5,FALSE)</f>
        <v>680</v>
      </c>
      <c r="K196" s="16">
        <v>2</v>
      </c>
      <c r="L196" s="16">
        <f>Orders_Table[[#This Row],[Product Price]]*Orders_Table[[#This Row],[Quantity]]</f>
        <v>1360</v>
      </c>
      <c r="M196" s="17">
        <v>45020</v>
      </c>
      <c r="N196" s="16" t="s">
        <v>134</v>
      </c>
    </row>
    <row r="197" spans="2:14" x14ac:dyDescent="0.3">
      <c r="B197" t="s">
        <v>1575</v>
      </c>
      <c r="C197" t="s">
        <v>254</v>
      </c>
      <c r="D197" t="str">
        <f>VLOOKUP(Orders_Table[[#This Row],[Customer ID]],Customer_Table[],2,FALSE)</f>
        <v>Vladimir Rhodes</v>
      </c>
      <c r="E197" t="str">
        <f>VLOOKUP(Orders_Table[[#This Row],[Customer ID]],Customer_Table[],5,FALSE)</f>
        <v>Pasig</v>
      </c>
      <c r="F197" t="s">
        <v>76</v>
      </c>
      <c r="G197" t="str">
        <f>VLOOKUP(Orders_Table[[#This Row],[Product ID]],Products_Table[],4,FALSE)</f>
        <v>Innisfree Jeju Volcanic Pore Cleansing Foam</v>
      </c>
      <c r="H197" t="str">
        <f>VLOOKUP(Orders_Table[[#This Row],[Product ID]],Products_Table[],2,FALSE)</f>
        <v>Innisfree</v>
      </c>
      <c r="I197" t="str">
        <f>VLOOKUP(Orders_Table[[#This Row],[Product ID]],Products_Table[],3,FALSE)</f>
        <v>Cleanser</v>
      </c>
      <c r="J197" s="16">
        <f>VLOOKUP(Orders_Table[[#This Row],[Product ID]],Products_Table[],5,FALSE)</f>
        <v>329</v>
      </c>
      <c r="K197" s="16">
        <v>1</v>
      </c>
      <c r="L197" s="16">
        <f>Orders_Table[[#This Row],[Product Price]]*Orders_Table[[#This Row],[Quantity]]</f>
        <v>329</v>
      </c>
      <c r="M197" s="17">
        <v>45020</v>
      </c>
      <c r="N197" s="16" t="s">
        <v>134</v>
      </c>
    </row>
    <row r="198" spans="2:14" x14ac:dyDescent="0.3">
      <c r="B198" t="s">
        <v>1575</v>
      </c>
      <c r="C198" t="s">
        <v>254</v>
      </c>
      <c r="D198" t="str">
        <f>VLOOKUP(Orders_Table[[#This Row],[Customer ID]],Customer_Table[],2,FALSE)</f>
        <v>Vladimir Rhodes</v>
      </c>
      <c r="E198" t="str">
        <f>VLOOKUP(Orders_Table[[#This Row],[Customer ID]],Customer_Table[],5,FALSE)</f>
        <v>Pasig</v>
      </c>
      <c r="F198" t="s">
        <v>79</v>
      </c>
      <c r="G198" t="str">
        <f>VLOOKUP(Orders_Table[[#This Row],[Product ID]],Products_Table[],4,FALSE)</f>
        <v>Innisfree Bija Cica Gel</v>
      </c>
      <c r="H198" t="str">
        <f>VLOOKUP(Orders_Table[[#This Row],[Product ID]],Products_Table[],2,FALSE)</f>
        <v>Innisfree</v>
      </c>
      <c r="I198" t="str">
        <f>VLOOKUP(Orders_Table[[#This Row],[Product ID]],Products_Table[],3,FALSE)</f>
        <v>Moisturizer</v>
      </c>
      <c r="J198" s="16">
        <f>VLOOKUP(Orders_Table[[#This Row],[Product ID]],Products_Table[],5,FALSE)</f>
        <v>1192</v>
      </c>
      <c r="K198" s="16">
        <v>2</v>
      </c>
      <c r="L198" s="16">
        <f>Orders_Table[[#This Row],[Product Price]]*Orders_Table[[#This Row],[Quantity]]</f>
        <v>2384</v>
      </c>
      <c r="M198" s="17">
        <v>45020</v>
      </c>
      <c r="N198" s="16" t="s">
        <v>134</v>
      </c>
    </row>
    <row r="199" spans="2:14" x14ac:dyDescent="0.3">
      <c r="B199" t="s">
        <v>1575</v>
      </c>
      <c r="C199" t="s">
        <v>254</v>
      </c>
      <c r="D199" t="str">
        <f>VLOOKUP(Orders_Table[[#This Row],[Customer ID]],Customer_Table[],2,FALSE)</f>
        <v>Vladimir Rhodes</v>
      </c>
      <c r="E199" t="str">
        <f>VLOOKUP(Orders_Table[[#This Row],[Customer ID]],Customer_Table[],5,FALSE)</f>
        <v>Pasig</v>
      </c>
      <c r="F199" t="s">
        <v>81</v>
      </c>
      <c r="G199" t="str">
        <f>VLOOKUP(Orders_Table[[#This Row],[Product ID]],Products_Table[],4,FALSE)</f>
        <v>Innisfree Intensive Hydrating Serum with Green Tea Seed</v>
      </c>
      <c r="H199" t="str">
        <f>VLOOKUP(Orders_Table[[#This Row],[Product ID]],Products_Table[],2,FALSE)</f>
        <v>Innisfree</v>
      </c>
      <c r="I199" t="str">
        <f>VLOOKUP(Orders_Table[[#This Row],[Product ID]],Products_Table[],3,FALSE)</f>
        <v>Serum</v>
      </c>
      <c r="J199" s="16">
        <f>VLOOKUP(Orders_Table[[#This Row],[Product ID]],Products_Table[],5,FALSE)</f>
        <v>1020</v>
      </c>
      <c r="K199" s="16">
        <v>1</v>
      </c>
      <c r="L199" s="16">
        <f>Orders_Table[[#This Row],[Product Price]]*Orders_Table[[#This Row],[Quantity]]</f>
        <v>1020</v>
      </c>
      <c r="M199" s="17">
        <v>45020</v>
      </c>
      <c r="N199" s="16" t="s">
        <v>134</v>
      </c>
    </row>
    <row r="200" spans="2:14" x14ac:dyDescent="0.3">
      <c r="B200" t="s">
        <v>1575</v>
      </c>
      <c r="C200" t="s">
        <v>1316</v>
      </c>
      <c r="D200" t="str">
        <f>VLOOKUP(Orders_Table[[#This Row],[Customer ID]],Customer_Table[],2,FALSE)</f>
        <v>Zephania Chen</v>
      </c>
      <c r="E200" t="str">
        <f>VLOOKUP(Orders_Table[[#This Row],[Customer ID]],Customer_Table[],5,FALSE)</f>
        <v xml:space="preserve">Taguig	</v>
      </c>
      <c r="F200" t="s">
        <v>83</v>
      </c>
      <c r="G200" t="str">
        <f>VLOOKUP(Orders_Table[[#This Row],[Product ID]],Products_Table[],4,FALSE)</f>
        <v>Innisfree Green Tea Seed Serum</v>
      </c>
      <c r="H200" t="str">
        <f>VLOOKUP(Orders_Table[[#This Row],[Product ID]],Products_Table[],2,FALSE)</f>
        <v>Innisfree</v>
      </c>
      <c r="I200" t="str">
        <f>VLOOKUP(Orders_Table[[#This Row],[Product ID]],Products_Table[],3,FALSE)</f>
        <v>Serum</v>
      </c>
      <c r="J200" s="16">
        <f>VLOOKUP(Orders_Table[[#This Row],[Product ID]],Products_Table[],5,FALSE)</f>
        <v>1690</v>
      </c>
      <c r="K200" s="16">
        <v>2</v>
      </c>
      <c r="L200" s="16">
        <f>Orders_Table[[#This Row],[Product Price]]*Orders_Table[[#This Row],[Quantity]]</f>
        <v>3380</v>
      </c>
      <c r="M200" s="17">
        <v>45020</v>
      </c>
      <c r="N200" s="16" t="s">
        <v>134</v>
      </c>
    </row>
    <row r="201" spans="2:14" x14ac:dyDescent="0.3">
      <c r="B201" t="s">
        <v>1575</v>
      </c>
      <c r="C201" t="s">
        <v>1316</v>
      </c>
      <c r="D201" t="str">
        <f>VLOOKUP(Orders_Table[[#This Row],[Customer ID]],Customer_Table[],2,FALSE)</f>
        <v>Zephania Chen</v>
      </c>
      <c r="E201" t="str">
        <f>VLOOKUP(Orders_Table[[#This Row],[Customer ID]],Customer_Table[],5,FALSE)</f>
        <v xml:space="preserve">Taguig	</v>
      </c>
      <c r="F201" t="s">
        <v>85</v>
      </c>
      <c r="G201" t="str">
        <f>VLOOKUP(Orders_Table[[#This Row],[Product ID]],Products_Table[],4,FALSE)</f>
        <v>Innisfree Jeju Orchid Enriched Cream</v>
      </c>
      <c r="H201" t="str">
        <f>VLOOKUP(Orders_Table[[#This Row],[Product ID]],Products_Table[],2,FALSE)</f>
        <v>Innisfree</v>
      </c>
      <c r="I201" t="str">
        <f>VLOOKUP(Orders_Table[[#This Row],[Product ID]],Products_Table[],3,FALSE)</f>
        <v>Moisturizer</v>
      </c>
      <c r="J201" s="16">
        <f>VLOOKUP(Orders_Table[[#This Row],[Product ID]],Products_Table[],5,FALSE)</f>
        <v>200</v>
      </c>
      <c r="K201" s="16">
        <v>2</v>
      </c>
      <c r="L201" s="16">
        <f>Orders_Table[[#This Row],[Product Price]]*Orders_Table[[#This Row],[Quantity]]</f>
        <v>400</v>
      </c>
      <c r="M201" s="17">
        <v>45020</v>
      </c>
      <c r="N201" s="16" t="s">
        <v>134</v>
      </c>
    </row>
    <row r="202" spans="2:14" x14ac:dyDescent="0.3">
      <c r="B202" t="s">
        <v>1575</v>
      </c>
      <c r="C202" t="s">
        <v>1316</v>
      </c>
      <c r="D202" t="str">
        <f>VLOOKUP(Orders_Table[[#This Row],[Customer ID]],Customer_Table[],2,FALSE)</f>
        <v>Zephania Chen</v>
      </c>
      <c r="E202" t="str">
        <f>VLOOKUP(Orders_Table[[#This Row],[Customer ID]],Customer_Table[],5,FALSE)</f>
        <v xml:space="preserve">Taguig	</v>
      </c>
      <c r="F202" t="s">
        <v>87</v>
      </c>
      <c r="G202" t="str">
        <f>VLOOKUP(Orders_Table[[#This Row],[Product ID]],Products_Table[],4,FALSE)</f>
        <v>Nature Republic Provence Calendula Aqua Sun Gel</v>
      </c>
      <c r="H202" t="str">
        <f>VLOOKUP(Orders_Table[[#This Row],[Product ID]],Products_Table[],2,FALSE)</f>
        <v>Nature Republic</v>
      </c>
      <c r="I202" t="str">
        <f>VLOOKUP(Orders_Table[[#This Row],[Product ID]],Products_Table[],3,FALSE)</f>
        <v>Sunscreen</v>
      </c>
      <c r="J202" s="16">
        <f>VLOOKUP(Orders_Table[[#This Row],[Product ID]],Products_Table[],5,FALSE)</f>
        <v>475</v>
      </c>
      <c r="K202" s="16">
        <v>1</v>
      </c>
      <c r="L202" s="16">
        <f>Orders_Table[[#This Row],[Product Price]]*Orders_Table[[#This Row],[Quantity]]</f>
        <v>475</v>
      </c>
      <c r="M202" s="17">
        <v>45020</v>
      </c>
      <c r="N202" s="16" t="s">
        <v>134</v>
      </c>
    </row>
    <row r="203" spans="2:14" x14ac:dyDescent="0.3">
      <c r="B203" t="s">
        <v>1575</v>
      </c>
      <c r="C203" t="s">
        <v>1316</v>
      </c>
      <c r="D203" t="str">
        <f>VLOOKUP(Orders_Table[[#This Row],[Customer ID]],Customer_Table[],2,FALSE)</f>
        <v>Zephania Chen</v>
      </c>
      <c r="E203" t="str">
        <f>VLOOKUP(Orders_Table[[#This Row],[Customer ID]],Customer_Table[],5,FALSE)</f>
        <v xml:space="preserve">Taguig	</v>
      </c>
      <c r="F203" t="s">
        <v>90</v>
      </c>
      <c r="G203" t="str">
        <f>VLOOKUP(Orders_Table[[#This Row],[Product ID]],Products_Table[],4,FALSE)</f>
        <v>Nature Republic Hawaiian Fresh Clear Toner</v>
      </c>
      <c r="H203" t="str">
        <f>VLOOKUP(Orders_Table[[#This Row],[Product ID]],Products_Table[],2,FALSE)</f>
        <v>Nature Republic</v>
      </c>
      <c r="I203" t="str">
        <f>VLOOKUP(Orders_Table[[#This Row],[Product ID]],Products_Table[],3,FALSE)</f>
        <v>Toner</v>
      </c>
      <c r="J203" s="16">
        <f>VLOOKUP(Orders_Table[[#This Row],[Product ID]],Products_Table[],5,FALSE)</f>
        <v>1270</v>
      </c>
      <c r="K203" s="16">
        <v>1</v>
      </c>
      <c r="L203" s="16">
        <f>Orders_Table[[#This Row],[Product Price]]*Orders_Table[[#This Row],[Quantity]]</f>
        <v>1270</v>
      </c>
      <c r="M203" s="17">
        <v>45020</v>
      </c>
      <c r="N203" s="16" t="s">
        <v>134</v>
      </c>
    </row>
    <row r="204" spans="2:14" x14ac:dyDescent="0.3">
      <c r="B204" t="s">
        <v>1575</v>
      </c>
      <c r="C204" t="s">
        <v>1181</v>
      </c>
      <c r="D204" t="str">
        <f>VLOOKUP(Orders_Table[[#This Row],[Customer ID]],Customer_Table[],2,FALSE)</f>
        <v>Solomon Mcdowell</v>
      </c>
      <c r="E204" t="str">
        <f>VLOOKUP(Orders_Table[[#This Row],[Customer ID]],Customer_Table[],5,FALSE)</f>
        <v>Pasay</v>
      </c>
      <c r="F204" t="s">
        <v>92</v>
      </c>
      <c r="G204" t="str">
        <f>VLOOKUP(Orders_Table[[#This Row],[Product ID]],Products_Table[],4,FALSE)</f>
        <v>Nature Republic Snail Solution Ampoule</v>
      </c>
      <c r="H204" t="str">
        <f>VLOOKUP(Orders_Table[[#This Row],[Product ID]],Products_Table[],2,FALSE)</f>
        <v>Nature Republic</v>
      </c>
      <c r="I204" t="str">
        <f>VLOOKUP(Orders_Table[[#This Row],[Product ID]],Products_Table[],3,FALSE)</f>
        <v>Serum</v>
      </c>
      <c r="J204" s="16">
        <f>VLOOKUP(Orders_Table[[#This Row],[Product ID]],Products_Table[],5,FALSE)</f>
        <v>1100</v>
      </c>
      <c r="K204" s="16">
        <v>1</v>
      </c>
      <c r="L204" s="16">
        <f>Orders_Table[[#This Row],[Product Price]]*Orders_Table[[#This Row],[Quantity]]</f>
        <v>1100</v>
      </c>
      <c r="M204" s="17">
        <v>45022</v>
      </c>
      <c r="N204" s="16" t="s">
        <v>134</v>
      </c>
    </row>
    <row r="205" spans="2:14" x14ac:dyDescent="0.3">
      <c r="B205" t="s">
        <v>1576</v>
      </c>
      <c r="C205" t="s">
        <v>633</v>
      </c>
      <c r="D205" t="str">
        <f>VLOOKUP(Orders_Table[[#This Row],[Customer ID]],Customer_Table[],2,FALSE)</f>
        <v>Linus Mccray</v>
      </c>
      <c r="E205" t="str">
        <f>VLOOKUP(Orders_Table[[#This Row],[Customer ID]],Customer_Table[],5,FALSE)</f>
        <v>Makati</v>
      </c>
      <c r="F205" t="s">
        <v>94</v>
      </c>
      <c r="G205" t="str">
        <f>VLOOKUP(Orders_Table[[#This Row],[Product ID]],Products_Table[],4,FALSE)</f>
        <v>Nature Republic Aloe Vera Soothing Gel</v>
      </c>
      <c r="H205" t="str">
        <f>VLOOKUP(Orders_Table[[#This Row],[Product ID]],Products_Table[],2,FALSE)</f>
        <v>Nature Republic</v>
      </c>
      <c r="I205" t="str">
        <f>VLOOKUP(Orders_Table[[#This Row],[Product ID]],Products_Table[],3,FALSE)</f>
        <v>Moisturizer</v>
      </c>
      <c r="J205" s="16">
        <f>VLOOKUP(Orders_Table[[#This Row],[Product ID]],Products_Table[],5,FALSE)</f>
        <v>245</v>
      </c>
      <c r="K205" s="16">
        <v>2</v>
      </c>
      <c r="L205" s="16">
        <f>Orders_Table[[#This Row],[Product Price]]*Orders_Table[[#This Row],[Quantity]]</f>
        <v>490</v>
      </c>
      <c r="M205" s="17">
        <v>45023</v>
      </c>
      <c r="N205" s="16" t="s">
        <v>134</v>
      </c>
    </row>
    <row r="206" spans="2:14" x14ac:dyDescent="0.3">
      <c r="B206" t="s">
        <v>1576</v>
      </c>
      <c r="C206" t="s">
        <v>633</v>
      </c>
      <c r="D206" t="str">
        <f>VLOOKUP(Orders_Table[[#This Row],[Customer ID]],Customer_Table[],2,FALSE)</f>
        <v>Linus Mccray</v>
      </c>
      <c r="E206" t="str">
        <f>VLOOKUP(Orders_Table[[#This Row],[Customer ID]],Customer_Table[],5,FALSE)</f>
        <v>Makati</v>
      </c>
      <c r="F206" t="s">
        <v>96</v>
      </c>
      <c r="G206" t="str">
        <f>VLOOKUP(Orders_Table[[#This Row],[Product ID]],Products_Table[],4,FALSE)</f>
        <v>Nature Republic Super Aqua Max Watery Essence</v>
      </c>
      <c r="H206" t="str">
        <f>VLOOKUP(Orders_Table[[#This Row],[Product ID]],Products_Table[],2,FALSE)</f>
        <v>Nature Republic</v>
      </c>
      <c r="I206" t="str">
        <f>VLOOKUP(Orders_Table[[#This Row],[Product ID]],Products_Table[],3,FALSE)</f>
        <v>Serum</v>
      </c>
      <c r="J206" s="16">
        <f>VLOOKUP(Orders_Table[[#This Row],[Product ID]],Products_Table[],5,FALSE)</f>
        <v>828</v>
      </c>
      <c r="K206" s="16">
        <v>2</v>
      </c>
      <c r="L206" s="16">
        <f>Orders_Table[[#This Row],[Product Price]]*Orders_Table[[#This Row],[Quantity]]</f>
        <v>1656</v>
      </c>
      <c r="M206" s="17">
        <v>45023</v>
      </c>
      <c r="N206" s="16" t="s">
        <v>134</v>
      </c>
    </row>
    <row r="207" spans="2:14" x14ac:dyDescent="0.3">
      <c r="B207" t="s">
        <v>1576</v>
      </c>
      <c r="C207" t="s">
        <v>633</v>
      </c>
      <c r="D207" t="str">
        <f>VLOOKUP(Orders_Table[[#This Row],[Customer ID]],Customer_Table[],2,FALSE)</f>
        <v>Linus Mccray</v>
      </c>
      <c r="E207" t="str">
        <f>VLOOKUP(Orders_Table[[#This Row],[Customer ID]],Customer_Table[],5,FALSE)</f>
        <v>Makati</v>
      </c>
      <c r="F207" t="s">
        <v>98</v>
      </c>
      <c r="G207" t="str">
        <f>VLOOKUP(Orders_Table[[#This Row],[Product ID]],Products_Table[],4,FALSE)</f>
        <v>Belo Essentials AcnePro Pimple-Fighting Bar</v>
      </c>
      <c r="H207" t="str">
        <f>VLOOKUP(Orders_Table[[#This Row],[Product ID]],Products_Table[],2,FALSE)</f>
        <v>Belo Essentials</v>
      </c>
      <c r="I207" t="str">
        <f>VLOOKUP(Orders_Table[[#This Row],[Product ID]],Products_Table[],3,FALSE)</f>
        <v>Cleanser</v>
      </c>
      <c r="J207" s="16">
        <f>VLOOKUP(Orders_Table[[#This Row],[Product ID]],Products_Table[],5,FALSE)</f>
        <v>111</v>
      </c>
      <c r="K207" s="16">
        <v>1</v>
      </c>
      <c r="L207" s="16">
        <f>Orders_Table[[#This Row],[Product Price]]*Orders_Table[[#This Row],[Quantity]]</f>
        <v>111</v>
      </c>
      <c r="M207" s="17">
        <v>45023</v>
      </c>
      <c r="N207" s="16" t="s">
        <v>134</v>
      </c>
    </row>
    <row r="208" spans="2:14" x14ac:dyDescent="0.3">
      <c r="B208" t="s">
        <v>1576</v>
      </c>
      <c r="C208" t="s">
        <v>633</v>
      </c>
      <c r="D208" t="str">
        <f>VLOOKUP(Orders_Table[[#This Row],[Customer ID]],Customer_Table[],2,FALSE)</f>
        <v>Linus Mccray</v>
      </c>
      <c r="E208" t="str">
        <f>VLOOKUP(Orders_Table[[#This Row],[Customer ID]],Customer_Table[],5,FALSE)</f>
        <v>Makati</v>
      </c>
      <c r="F208" t="s">
        <v>101</v>
      </c>
      <c r="G208" t="str">
        <f>VLOOKUP(Orders_Table[[#This Row],[Product ID]],Products_Table[],4,FALSE)</f>
        <v>Belo Essentials Moisturizing Whitening Face Cream with SPF 30 PA++</v>
      </c>
      <c r="H208" t="str">
        <f>VLOOKUP(Orders_Table[[#This Row],[Product ID]],Products_Table[],2,FALSE)</f>
        <v>Belo Essentials</v>
      </c>
      <c r="I208" t="str">
        <f>VLOOKUP(Orders_Table[[#This Row],[Product ID]],Products_Table[],3,FALSE)</f>
        <v>Moisturizer</v>
      </c>
      <c r="J208" s="16">
        <f>VLOOKUP(Orders_Table[[#This Row],[Product ID]],Products_Table[],5,FALSE)</f>
        <v>264</v>
      </c>
      <c r="K208" s="16">
        <v>1</v>
      </c>
      <c r="L208" s="16">
        <f>Orders_Table[[#This Row],[Product Price]]*Orders_Table[[#This Row],[Quantity]]</f>
        <v>264</v>
      </c>
      <c r="M208" s="17">
        <v>45023</v>
      </c>
      <c r="N208" s="16" t="s">
        <v>134</v>
      </c>
    </row>
    <row r="209" spans="2:14" x14ac:dyDescent="0.3">
      <c r="B209" t="s">
        <v>1576</v>
      </c>
      <c r="C209" t="s">
        <v>633</v>
      </c>
      <c r="D209" t="str">
        <f>VLOOKUP(Orders_Table[[#This Row],[Customer ID]],Customer_Table[],2,FALSE)</f>
        <v>Linus Mccray</v>
      </c>
      <c r="E209" t="str">
        <f>VLOOKUP(Orders_Table[[#This Row],[Customer ID]],Customer_Table[],5,FALSE)</f>
        <v>Makati</v>
      </c>
      <c r="F209" t="s">
        <v>103</v>
      </c>
      <c r="G209" t="str">
        <f>VLOOKUP(Orders_Table[[#This Row],[Product ID]],Products_Table[],4,FALSE)</f>
        <v>Belo Essentials AcnePro Treatment Toner</v>
      </c>
      <c r="H209" t="str">
        <f>VLOOKUP(Orders_Table[[#This Row],[Product ID]],Products_Table[],2,FALSE)</f>
        <v>Belo Essentials</v>
      </c>
      <c r="I209" t="str">
        <f>VLOOKUP(Orders_Table[[#This Row],[Product ID]],Products_Table[],3,FALSE)</f>
        <v>Toner</v>
      </c>
      <c r="J209" s="16">
        <f>VLOOKUP(Orders_Table[[#This Row],[Product ID]],Products_Table[],5,FALSE)</f>
        <v>89</v>
      </c>
      <c r="K209" s="16">
        <v>1</v>
      </c>
      <c r="L209" s="16">
        <f>Orders_Table[[#This Row],[Product Price]]*Orders_Table[[#This Row],[Quantity]]</f>
        <v>89</v>
      </c>
      <c r="M209" s="17">
        <v>45023</v>
      </c>
      <c r="N209" s="16" t="s">
        <v>134</v>
      </c>
    </row>
    <row r="210" spans="2:14" x14ac:dyDescent="0.3">
      <c r="B210" t="s">
        <v>192</v>
      </c>
      <c r="C210" t="s">
        <v>193</v>
      </c>
      <c r="D210" t="str">
        <f>VLOOKUP(Orders_Table[[#This Row],[Customer ID]],Customer_Table[],2,FALSE)</f>
        <v>Conan Barrett</v>
      </c>
      <c r="E210" t="str">
        <f>VLOOKUP(Orders_Table[[#This Row],[Customer ID]],Customer_Table[],5,FALSE)</f>
        <v>Manila</v>
      </c>
      <c r="F210" t="s">
        <v>65</v>
      </c>
      <c r="G210" t="str">
        <f>VLOOKUP(Orders_Table[[#This Row],[Product ID]],Products_Table[],4,FALSE)</f>
        <v>COSRX Low pH Good Morning Gel Cleanser</v>
      </c>
      <c r="H210" t="str">
        <f>VLOOKUP(Orders_Table[[#This Row],[Product ID]],Products_Table[],2,FALSE)</f>
        <v>COSRX</v>
      </c>
      <c r="I210" t="str">
        <f>VLOOKUP(Orders_Table[[#This Row],[Product ID]],Products_Table[],3,FALSE)</f>
        <v>Cleanser</v>
      </c>
      <c r="J210" s="16">
        <f>VLOOKUP(Orders_Table[[#This Row],[Product ID]],Products_Table[],5,FALSE)</f>
        <v>299</v>
      </c>
      <c r="K210" s="16">
        <v>1</v>
      </c>
      <c r="L210" s="16">
        <f>Orders_Table[[#This Row],[Product Price]]*Orders_Table[[#This Row],[Quantity]]</f>
        <v>299</v>
      </c>
      <c r="M210" s="17">
        <v>45024</v>
      </c>
      <c r="N210" s="16" t="s">
        <v>134</v>
      </c>
    </row>
    <row r="211" spans="2:14" x14ac:dyDescent="0.3">
      <c r="B211" t="s">
        <v>192</v>
      </c>
      <c r="C211" t="s">
        <v>193</v>
      </c>
      <c r="D211" t="str">
        <f>VLOOKUP(Orders_Table[[#This Row],[Customer ID]],Customer_Table[],2,FALSE)</f>
        <v>Conan Barrett</v>
      </c>
      <c r="E211" t="str">
        <f>VLOOKUP(Orders_Table[[#This Row],[Customer ID]],Customer_Table[],5,FALSE)</f>
        <v>Manila</v>
      </c>
      <c r="F211" t="s">
        <v>107</v>
      </c>
      <c r="G211" t="str">
        <f>VLOOKUP(Orders_Table[[#This Row],[Product ID]],Products_Table[],4,FALSE)</f>
        <v>Belo Essentials Pore Minimizing Whitening Face Toner</v>
      </c>
      <c r="H211" t="str">
        <f>VLOOKUP(Orders_Table[[#This Row],[Product ID]],Products_Table[],2,FALSE)</f>
        <v>Belo Essentials</v>
      </c>
      <c r="I211" t="str">
        <f>VLOOKUP(Orders_Table[[#This Row],[Product ID]],Products_Table[],3,FALSE)</f>
        <v>Toner</v>
      </c>
      <c r="J211" s="16">
        <f>VLOOKUP(Orders_Table[[#This Row],[Product ID]],Products_Table[],5,FALSE)</f>
        <v>90</v>
      </c>
      <c r="K211" s="16">
        <v>2</v>
      </c>
      <c r="L211" s="16">
        <f>Orders_Table[[#This Row],[Product Price]]*Orders_Table[[#This Row],[Quantity]]</f>
        <v>180</v>
      </c>
      <c r="M211" s="17">
        <v>45024</v>
      </c>
      <c r="N211" s="16" t="s">
        <v>134</v>
      </c>
    </row>
    <row r="212" spans="2:14" x14ac:dyDescent="0.3">
      <c r="B212" t="s">
        <v>192</v>
      </c>
      <c r="C212" t="s">
        <v>193</v>
      </c>
      <c r="D212" t="str">
        <f>VLOOKUP(Orders_Table[[#This Row],[Customer ID]],Customer_Table[],2,FALSE)</f>
        <v>Conan Barrett</v>
      </c>
      <c r="E212" t="str">
        <f>VLOOKUP(Orders_Table[[#This Row],[Customer ID]],Customer_Table[],5,FALSE)</f>
        <v>Manila</v>
      </c>
      <c r="F212" t="s">
        <v>109</v>
      </c>
      <c r="G212" t="str">
        <f>VLOOKUP(Orders_Table[[#This Row],[Product ID]],Products_Table[],4,FALSE)</f>
        <v>Celeteque Hydration Facial Moisturizer</v>
      </c>
      <c r="H212" t="str">
        <f>VLOOKUP(Orders_Table[[#This Row],[Product ID]],Products_Table[],2,FALSE)</f>
        <v>Celeteque</v>
      </c>
      <c r="I212" t="str">
        <f>VLOOKUP(Orders_Table[[#This Row],[Product ID]],Products_Table[],3,FALSE)</f>
        <v>Moisturizer</v>
      </c>
      <c r="J212" s="16">
        <f>VLOOKUP(Orders_Table[[#This Row],[Product ID]],Products_Table[],5,FALSE)</f>
        <v>250</v>
      </c>
      <c r="K212" s="16">
        <v>2</v>
      </c>
      <c r="L212" s="16">
        <f>Orders_Table[[#This Row],[Product Price]]*Orders_Table[[#This Row],[Quantity]]</f>
        <v>500</v>
      </c>
      <c r="M212" s="17">
        <v>45024</v>
      </c>
      <c r="N212" s="16" t="s">
        <v>134</v>
      </c>
    </row>
    <row r="213" spans="2:14" x14ac:dyDescent="0.3">
      <c r="B213" t="s">
        <v>192</v>
      </c>
      <c r="C213" t="s">
        <v>193</v>
      </c>
      <c r="D213" t="str">
        <f>VLOOKUP(Orders_Table[[#This Row],[Customer ID]],Customer_Table[],2,FALSE)</f>
        <v>Conan Barrett</v>
      </c>
      <c r="E213" t="str">
        <f>VLOOKUP(Orders_Table[[#This Row],[Customer ID]],Customer_Table[],5,FALSE)</f>
        <v>Manila</v>
      </c>
      <c r="F213" t="s">
        <v>112</v>
      </c>
      <c r="G213" t="str">
        <f>VLOOKUP(Orders_Table[[#This Row],[Product ID]],Products_Table[],4,FALSE)</f>
        <v>Celeteque Acne Solutions Acne Cleansing Gel</v>
      </c>
      <c r="H213" t="str">
        <f>VLOOKUP(Orders_Table[[#This Row],[Product ID]],Products_Table[],2,FALSE)</f>
        <v>Celeteque</v>
      </c>
      <c r="I213" t="str">
        <f>VLOOKUP(Orders_Table[[#This Row],[Product ID]],Products_Table[],3,FALSE)</f>
        <v>Cleanser</v>
      </c>
      <c r="J213" s="16">
        <f>VLOOKUP(Orders_Table[[#This Row],[Product ID]],Products_Table[],5,FALSE)</f>
        <v>270</v>
      </c>
      <c r="K213" s="16">
        <v>1</v>
      </c>
      <c r="L213" s="16">
        <f>Orders_Table[[#This Row],[Product Price]]*Orders_Table[[#This Row],[Quantity]]</f>
        <v>270</v>
      </c>
      <c r="M213" s="17">
        <v>45024</v>
      </c>
      <c r="N213" s="16" t="s">
        <v>134</v>
      </c>
    </row>
    <row r="214" spans="2:14" x14ac:dyDescent="0.3">
      <c r="B214" t="s">
        <v>1577</v>
      </c>
      <c r="C214" t="s">
        <v>704</v>
      </c>
      <c r="D214" t="str">
        <f>VLOOKUP(Orders_Table[[#This Row],[Customer ID]],Customer_Table[],2,FALSE)</f>
        <v>Amber Phillips</v>
      </c>
      <c r="E214" t="str">
        <f>VLOOKUP(Orders_Table[[#This Row],[Customer ID]],Customer_Table[],5,FALSE)</f>
        <v>Manila</v>
      </c>
      <c r="F214" t="s">
        <v>114</v>
      </c>
      <c r="G214" t="str">
        <f>VLOOKUP(Orders_Table[[#This Row],[Product ID]],Products_Table[],4,FALSE)</f>
        <v>Celeteque Brightening Facial Wash</v>
      </c>
      <c r="H214" t="str">
        <f>VLOOKUP(Orders_Table[[#This Row],[Product ID]],Products_Table[],2,FALSE)</f>
        <v>Celeteque</v>
      </c>
      <c r="I214" t="str">
        <f>VLOOKUP(Orders_Table[[#This Row],[Product ID]],Products_Table[],3,FALSE)</f>
        <v>Cleanser</v>
      </c>
      <c r="J214" s="16">
        <f>VLOOKUP(Orders_Table[[#This Row],[Product ID]],Products_Table[],5,FALSE)</f>
        <v>199</v>
      </c>
      <c r="K214" s="16">
        <v>2</v>
      </c>
      <c r="L214" s="16">
        <f>Orders_Table[[#This Row],[Product Price]]*Orders_Table[[#This Row],[Quantity]]</f>
        <v>398</v>
      </c>
      <c r="M214" s="17">
        <v>45030</v>
      </c>
      <c r="N214" s="16" t="s">
        <v>134</v>
      </c>
    </row>
    <row r="215" spans="2:14" x14ac:dyDescent="0.3">
      <c r="B215" t="s">
        <v>1578</v>
      </c>
      <c r="C215" t="s">
        <v>196</v>
      </c>
      <c r="D215" t="str">
        <f>VLOOKUP(Orders_Table[[#This Row],[Customer ID]],Customer_Table[],2,FALSE)</f>
        <v>Kai Mendoza</v>
      </c>
      <c r="E215" t="str">
        <f>VLOOKUP(Orders_Table[[#This Row],[Customer ID]],Customer_Table[],5,FALSE)</f>
        <v xml:space="preserve">Taguig	</v>
      </c>
      <c r="F215" t="s">
        <v>116</v>
      </c>
      <c r="G215" t="str">
        <f>VLOOKUP(Orders_Table[[#This Row],[Product ID]],Products_Table[],4,FALSE)</f>
        <v>Celeteque Brightening Facial Toner</v>
      </c>
      <c r="H215" t="str">
        <f>VLOOKUP(Orders_Table[[#This Row],[Product ID]],Products_Table[],2,FALSE)</f>
        <v>Celeteque</v>
      </c>
      <c r="I215" t="str">
        <f>VLOOKUP(Orders_Table[[#This Row],[Product ID]],Products_Table[],3,FALSE)</f>
        <v>Toner</v>
      </c>
      <c r="J215" s="16">
        <f>VLOOKUP(Orders_Table[[#This Row],[Product ID]],Products_Table[],5,FALSE)</f>
        <v>139</v>
      </c>
      <c r="K215" s="16">
        <v>1</v>
      </c>
      <c r="L215" s="16">
        <f>Orders_Table[[#This Row],[Product Price]]*Orders_Table[[#This Row],[Quantity]]</f>
        <v>139</v>
      </c>
      <c r="M215" s="17">
        <v>45030</v>
      </c>
      <c r="N215" s="16" t="s">
        <v>134</v>
      </c>
    </row>
    <row r="216" spans="2:14" x14ac:dyDescent="0.3">
      <c r="B216" t="s">
        <v>195</v>
      </c>
      <c r="C216" t="s">
        <v>196</v>
      </c>
      <c r="D216" t="str">
        <f>VLOOKUP(Orders_Table[[#This Row],[Customer ID]],Customer_Table[],2,FALSE)</f>
        <v>Kai Mendoza</v>
      </c>
      <c r="E216" t="str">
        <f>VLOOKUP(Orders_Table[[#This Row],[Customer ID]],Customer_Table[],5,FALSE)</f>
        <v xml:space="preserve">Taguig	</v>
      </c>
      <c r="F216" t="s">
        <v>118</v>
      </c>
      <c r="G216" t="str">
        <f>VLOOKUP(Orders_Table[[#This Row],[Product ID]],Products_Table[],4,FALSE)</f>
        <v>Celeteque Hydration Alcohol-Free Toner</v>
      </c>
      <c r="H216" t="str">
        <f>VLOOKUP(Orders_Table[[#This Row],[Product ID]],Products_Table[],2,FALSE)</f>
        <v>Celeteque</v>
      </c>
      <c r="I216" t="str">
        <f>VLOOKUP(Orders_Table[[#This Row],[Product ID]],Products_Table[],3,FALSE)</f>
        <v>Toner</v>
      </c>
      <c r="J216" s="16">
        <f>VLOOKUP(Orders_Table[[#This Row],[Product ID]],Products_Table[],5,FALSE)</f>
        <v>129</v>
      </c>
      <c r="K216" s="16">
        <v>2</v>
      </c>
      <c r="L216" s="16">
        <f>Orders_Table[[#This Row],[Product Price]]*Orders_Table[[#This Row],[Quantity]]</f>
        <v>258</v>
      </c>
      <c r="M216" s="17">
        <v>45030</v>
      </c>
      <c r="N216" s="16" t="s">
        <v>134</v>
      </c>
    </row>
    <row r="217" spans="2:14" x14ac:dyDescent="0.3">
      <c r="B217" t="s">
        <v>1579</v>
      </c>
      <c r="C217" t="s">
        <v>196</v>
      </c>
      <c r="D217" t="str">
        <f>VLOOKUP(Orders_Table[[#This Row],[Customer ID]],Customer_Table[],2,FALSE)</f>
        <v>Kai Mendoza</v>
      </c>
      <c r="E217" t="str">
        <f>VLOOKUP(Orders_Table[[#This Row],[Customer ID]],Customer_Table[],5,FALSE)</f>
        <v xml:space="preserve">Taguig	</v>
      </c>
      <c r="F217" t="s">
        <v>5</v>
      </c>
      <c r="G217" t="str">
        <f>VLOOKUP(Orders_Table[[#This Row],[Product ID]],Products_Table[],4,FALSE)</f>
        <v>CeraVe Hydrating Facial Cleanser</v>
      </c>
      <c r="H217" t="str">
        <f>VLOOKUP(Orders_Table[[#This Row],[Product ID]],Products_Table[],2,FALSE)</f>
        <v>CeraVe</v>
      </c>
      <c r="I217" t="str">
        <f>VLOOKUP(Orders_Table[[#This Row],[Product ID]],Products_Table[],3,FALSE)</f>
        <v>Cleanser</v>
      </c>
      <c r="J217" s="16">
        <f>VLOOKUP(Orders_Table[[#This Row],[Product ID]],Products_Table[],5,FALSE)</f>
        <v>1250</v>
      </c>
      <c r="K217" s="16">
        <v>2</v>
      </c>
      <c r="L217" s="16">
        <f>Orders_Table[[#This Row],[Product Price]]*Orders_Table[[#This Row],[Quantity]]</f>
        <v>2500</v>
      </c>
      <c r="M217" s="17">
        <v>45030</v>
      </c>
      <c r="N217" s="16" t="s">
        <v>134</v>
      </c>
    </row>
    <row r="218" spans="2:14" x14ac:dyDescent="0.3">
      <c r="B218" t="s">
        <v>1580</v>
      </c>
      <c r="C218" t="s">
        <v>196</v>
      </c>
      <c r="D218" t="str">
        <f>VLOOKUP(Orders_Table[[#This Row],[Customer ID]],Customer_Table[],2,FALSE)</f>
        <v>Kai Mendoza</v>
      </c>
      <c r="E218" t="str">
        <f>VLOOKUP(Orders_Table[[#This Row],[Customer ID]],Customer_Table[],5,FALSE)</f>
        <v xml:space="preserve">Taguig	</v>
      </c>
      <c r="F218" t="s">
        <v>9</v>
      </c>
      <c r="G218" t="str">
        <f>VLOOKUP(Orders_Table[[#This Row],[Product ID]],Products_Table[],4,FALSE)</f>
        <v>CeraVe Renewing SA Cleanser</v>
      </c>
      <c r="H218" t="str">
        <f>VLOOKUP(Orders_Table[[#This Row],[Product ID]],Products_Table[],2,FALSE)</f>
        <v>CeraVe</v>
      </c>
      <c r="I218" t="str">
        <f>VLOOKUP(Orders_Table[[#This Row],[Product ID]],Products_Table[],3,FALSE)</f>
        <v>Cleanser</v>
      </c>
      <c r="J218" s="16">
        <f>VLOOKUP(Orders_Table[[#This Row],[Product ID]],Products_Table[],5,FALSE)</f>
        <v>935</v>
      </c>
      <c r="K218" s="16">
        <v>1</v>
      </c>
      <c r="L218" s="16">
        <f>Orders_Table[[#This Row],[Product Price]]*Orders_Table[[#This Row],[Quantity]]</f>
        <v>935</v>
      </c>
      <c r="M218" s="17">
        <v>45030</v>
      </c>
      <c r="N218" s="16" t="s">
        <v>134</v>
      </c>
    </row>
    <row r="219" spans="2:14" x14ac:dyDescent="0.3">
      <c r="B219" t="s">
        <v>1581</v>
      </c>
      <c r="C219" t="s">
        <v>196</v>
      </c>
      <c r="D219" t="str">
        <f>VLOOKUP(Orders_Table[[#This Row],[Customer ID]],Customer_Table[],2,FALSE)</f>
        <v>Kai Mendoza</v>
      </c>
      <c r="E219" t="str">
        <f>VLOOKUP(Orders_Table[[#This Row],[Customer ID]],Customer_Table[],5,FALSE)</f>
        <v xml:space="preserve">Taguig	</v>
      </c>
      <c r="F219" t="s">
        <v>65</v>
      </c>
      <c r="G219" t="str">
        <f>VLOOKUP(Orders_Table[[#This Row],[Product ID]],Products_Table[],4,FALSE)</f>
        <v>COSRX Low pH Good Morning Gel Cleanser</v>
      </c>
      <c r="H219" t="str">
        <f>VLOOKUP(Orders_Table[[#This Row],[Product ID]],Products_Table[],2,FALSE)</f>
        <v>COSRX</v>
      </c>
      <c r="I219" t="str">
        <f>VLOOKUP(Orders_Table[[#This Row],[Product ID]],Products_Table[],3,FALSE)</f>
        <v>Cleanser</v>
      </c>
      <c r="J219" s="16">
        <f>VLOOKUP(Orders_Table[[#This Row],[Product ID]],Products_Table[],5,FALSE)</f>
        <v>299</v>
      </c>
      <c r="K219" s="16">
        <v>1</v>
      </c>
      <c r="L219" s="16">
        <f>Orders_Table[[#This Row],[Product Price]]*Orders_Table[[#This Row],[Quantity]]</f>
        <v>299</v>
      </c>
      <c r="M219" s="17">
        <v>45030</v>
      </c>
      <c r="N219" s="16" t="s">
        <v>134</v>
      </c>
    </row>
    <row r="220" spans="2:14" x14ac:dyDescent="0.3">
      <c r="B220" t="s">
        <v>1582</v>
      </c>
      <c r="C220" t="s">
        <v>196</v>
      </c>
      <c r="D220" t="str">
        <f>VLOOKUP(Orders_Table[[#This Row],[Customer ID]],Customer_Table[],2,FALSE)</f>
        <v>Kai Mendoza</v>
      </c>
      <c r="E220" t="str">
        <f>VLOOKUP(Orders_Table[[#This Row],[Customer ID]],Customer_Table[],5,FALSE)</f>
        <v xml:space="preserve">Taguig	</v>
      </c>
      <c r="F220" t="s">
        <v>14</v>
      </c>
      <c r="G220" t="str">
        <f>VLOOKUP(Orders_Table[[#This Row],[Product ID]],Products_Table[],4,FALSE)</f>
        <v>CeraVe Ultra-Light Moisturizing Lotion SPF 30</v>
      </c>
      <c r="H220" t="str">
        <f>VLOOKUP(Orders_Table[[#This Row],[Product ID]],Products_Table[],2,FALSE)</f>
        <v>CeraVe</v>
      </c>
      <c r="I220" t="str">
        <f>VLOOKUP(Orders_Table[[#This Row],[Product ID]],Products_Table[],3,FALSE)</f>
        <v>Sunscreen</v>
      </c>
      <c r="J220" s="16">
        <f>VLOOKUP(Orders_Table[[#This Row],[Product ID]],Products_Table[],5,FALSE)</f>
        <v>1190</v>
      </c>
      <c r="K220" s="16">
        <v>1</v>
      </c>
      <c r="L220" s="16">
        <f>Orders_Table[[#This Row],[Product Price]]*Orders_Table[[#This Row],[Quantity]]</f>
        <v>1190</v>
      </c>
      <c r="M220" s="17">
        <v>45030</v>
      </c>
      <c r="N220" s="16" t="s">
        <v>134</v>
      </c>
    </row>
    <row r="221" spans="2:14" x14ac:dyDescent="0.3">
      <c r="B221" t="s">
        <v>199</v>
      </c>
      <c r="C221" t="s">
        <v>196</v>
      </c>
      <c r="D221" t="str">
        <f>VLOOKUP(Orders_Table[[#This Row],[Customer ID]],Customer_Table[],2,FALSE)</f>
        <v>Kai Mendoza</v>
      </c>
      <c r="E221" t="str">
        <f>VLOOKUP(Orders_Table[[#This Row],[Customer ID]],Customer_Table[],5,FALSE)</f>
        <v xml:space="preserve">Taguig	</v>
      </c>
      <c r="F221" t="s">
        <v>17</v>
      </c>
      <c r="G221" t="str">
        <f>VLOOKUP(Orders_Table[[#This Row],[Product ID]],Products_Table[],4,FALSE)</f>
        <v>CeraVe AM Facial Moisturizing Lotion with Sunscreen (SPF 30)</v>
      </c>
      <c r="H221" t="str">
        <f>VLOOKUP(Orders_Table[[#This Row],[Product ID]],Products_Table[],2,FALSE)</f>
        <v>CeraVe</v>
      </c>
      <c r="I221" t="str">
        <f>VLOOKUP(Orders_Table[[#This Row],[Product ID]],Products_Table[],3,FALSE)</f>
        <v>Sunscreen</v>
      </c>
      <c r="J221" s="16">
        <f>VLOOKUP(Orders_Table[[#This Row],[Product ID]],Products_Table[],5,FALSE)</f>
        <v>999</v>
      </c>
      <c r="K221" s="16">
        <v>2</v>
      </c>
      <c r="L221" s="16">
        <f>Orders_Table[[#This Row],[Product Price]]*Orders_Table[[#This Row],[Quantity]]</f>
        <v>1998</v>
      </c>
      <c r="M221" s="17">
        <v>45030</v>
      </c>
      <c r="N221" s="16" t="s">
        <v>134</v>
      </c>
    </row>
    <row r="222" spans="2:14" x14ac:dyDescent="0.3">
      <c r="B222" t="s">
        <v>1583</v>
      </c>
      <c r="C222" t="s">
        <v>636</v>
      </c>
      <c r="D222" t="str">
        <f>VLOOKUP(Orders_Table[[#This Row],[Customer ID]],Customer_Table[],2,FALSE)</f>
        <v>Alan Mclaughlin</v>
      </c>
      <c r="E222" t="str">
        <f>VLOOKUP(Orders_Table[[#This Row],[Customer ID]],Customer_Table[],5,FALSE)</f>
        <v>Makati</v>
      </c>
      <c r="F222" t="s">
        <v>19</v>
      </c>
      <c r="G222" t="str">
        <f>VLOOKUP(Orders_Table[[#This Row],[Product ID]],Products_Table[],4,FALSE)</f>
        <v>Cetaphil Gentle Skin Cleanser</v>
      </c>
      <c r="H222" t="str">
        <f>VLOOKUP(Orders_Table[[#This Row],[Product ID]],Products_Table[],2,FALSE)</f>
        <v>Cetaphil</v>
      </c>
      <c r="I222" t="str">
        <f>VLOOKUP(Orders_Table[[#This Row],[Product ID]],Products_Table[],3,FALSE)</f>
        <v>Cleanser</v>
      </c>
      <c r="J222" s="16">
        <f>VLOOKUP(Orders_Table[[#This Row],[Product ID]],Products_Table[],5,FALSE)</f>
        <v>1004</v>
      </c>
      <c r="K222" s="16">
        <v>2</v>
      </c>
      <c r="L222" s="16">
        <f>Orders_Table[[#This Row],[Product Price]]*Orders_Table[[#This Row],[Quantity]]</f>
        <v>2008</v>
      </c>
      <c r="M222" s="17">
        <v>45034</v>
      </c>
      <c r="N222" s="16" t="s">
        <v>134</v>
      </c>
    </row>
    <row r="223" spans="2:14" x14ac:dyDescent="0.3">
      <c r="B223" t="s">
        <v>1583</v>
      </c>
      <c r="C223" t="s">
        <v>636</v>
      </c>
      <c r="D223" t="str">
        <f>VLOOKUP(Orders_Table[[#This Row],[Customer ID]],Customer_Table[],2,FALSE)</f>
        <v>Alan Mclaughlin</v>
      </c>
      <c r="E223" t="str">
        <f>VLOOKUP(Orders_Table[[#This Row],[Customer ID]],Customer_Table[],5,FALSE)</f>
        <v>Makati</v>
      </c>
      <c r="F223" t="s">
        <v>22</v>
      </c>
      <c r="G223" t="str">
        <f>VLOOKUP(Orders_Table[[#This Row],[Product ID]],Products_Table[],4,FALSE)</f>
        <v>Cetaphil Daily Facial Cleanser</v>
      </c>
      <c r="H223" t="str">
        <f>VLOOKUP(Orders_Table[[#This Row],[Product ID]],Products_Table[],2,FALSE)</f>
        <v>Cetaphil</v>
      </c>
      <c r="I223" t="str">
        <f>VLOOKUP(Orders_Table[[#This Row],[Product ID]],Products_Table[],3,FALSE)</f>
        <v>Cleanser</v>
      </c>
      <c r="J223" s="16">
        <f>VLOOKUP(Orders_Table[[#This Row],[Product ID]],Products_Table[],5,FALSE)</f>
        <v>1005</v>
      </c>
      <c r="K223" s="16">
        <v>1</v>
      </c>
      <c r="L223" s="16">
        <f>Orders_Table[[#This Row],[Product Price]]*Orders_Table[[#This Row],[Quantity]]</f>
        <v>1005</v>
      </c>
      <c r="M223" s="17">
        <v>45034</v>
      </c>
      <c r="N223" s="16" t="s">
        <v>134</v>
      </c>
    </row>
    <row r="224" spans="2:14" x14ac:dyDescent="0.3">
      <c r="B224" t="s">
        <v>1583</v>
      </c>
      <c r="C224" t="s">
        <v>636</v>
      </c>
      <c r="D224" t="str">
        <f>VLOOKUP(Orders_Table[[#This Row],[Customer ID]],Customer_Table[],2,FALSE)</f>
        <v>Alan Mclaughlin</v>
      </c>
      <c r="E224" t="str">
        <f>VLOOKUP(Orders_Table[[#This Row],[Customer ID]],Customer_Table[],5,FALSE)</f>
        <v>Makati</v>
      </c>
      <c r="F224" t="s">
        <v>24</v>
      </c>
      <c r="G224" t="str">
        <f>VLOOKUP(Orders_Table[[#This Row],[Product ID]],Products_Table[],4,FALSE)</f>
        <v>Cetaphil Moisturizing Cream</v>
      </c>
      <c r="H224" t="str">
        <f>VLOOKUP(Orders_Table[[#This Row],[Product ID]],Products_Table[],2,FALSE)</f>
        <v>Cetaphil</v>
      </c>
      <c r="I224" t="str">
        <f>VLOOKUP(Orders_Table[[#This Row],[Product ID]],Products_Table[],3,FALSE)</f>
        <v>Moisturizer</v>
      </c>
      <c r="J224" s="16">
        <f>VLOOKUP(Orders_Table[[#This Row],[Product ID]],Products_Table[],5,FALSE)</f>
        <v>758</v>
      </c>
      <c r="K224" s="16">
        <v>1</v>
      </c>
      <c r="L224" s="16">
        <f>Orders_Table[[#This Row],[Product Price]]*Orders_Table[[#This Row],[Quantity]]</f>
        <v>758</v>
      </c>
      <c r="M224" s="17">
        <v>45034</v>
      </c>
      <c r="N224" s="16" t="s">
        <v>134</v>
      </c>
    </row>
    <row r="225" spans="2:14" x14ac:dyDescent="0.3">
      <c r="B225" t="s">
        <v>1583</v>
      </c>
      <c r="C225" t="s">
        <v>636</v>
      </c>
      <c r="D225" t="str">
        <f>VLOOKUP(Orders_Table[[#This Row],[Customer ID]],Customer_Table[],2,FALSE)</f>
        <v>Alan Mclaughlin</v>
      </c>
      <c r="E225" t="str">
        <f>VLOOKUP(Orders_Table[[#This Row],[Customer ID]],Customer_Table[],5,FALSE)</f>
        <v>Makati</v>
      </c>
      <c r="F225" t="s">
        <v>27</v>
      </c>
      <c r="G225" t="str">
        <f>VLOOKUP(Orders_Table[[#This Row],[Product ID]],Products_Table[],4,FALSE)</f>
        <v>Cetaphil Daily Hydrating Lotion</v>
      </c>
      <c r="H225" t="str">
        <f>VLOOKUP(Orders_Table[[#This Row],[Product ID]],Products_Table[],2,FALSE)</f>
        <v>Cetaphil</v>
      </c>
      <c r="I225" t="str">
        <f>VLOOKUP(Orders_Table[[#This Row],[Product ID]],Products_Table[],3,FALSE)</f>
        <v>Moisturizer</v>
      </c>
      <c r="J225" s="16">
        <f>VLOOKUP(Orders_Table[[#This Row],[Product ID]],Products_Table[],5,FALSE)</f>
        <v>972</v>
      </c>
      <c r="K225" s="16">
        <v>1</v>
      </c>
      <c r="L225" s="16">
        <f>Orders_Table[[#This Row],[Product Price]]*Orders_Table[[#This Row],[Quantity]]</f>
        <v>972</v>
      </c>
      <c r="M225" s="17">
        <v>45034</v>
      </c>
      <c r="N225" s="16" t="s">
        <v>134</v>
      </c>
    </row>
    <row r="226" spans="2:14" x14ac:dyDescent="0.3">
      <c r="B226" t="s">
        <v>1584</v>
      </c>
      <c r="C226" t="s">
        <v>639</v>
      </c>
      <c r="D226" t="str">
        <f>VLOOKUP(Orders_Table[[#This Row],[Customer ID]],Customer_Table[],2,FALSE)</f>
        <v>Irma Callahan</v>
      </c>
      <c r="E226" t="str">
        <f>VLOOKUP(Orders_Table[[#This Row],[Customer ID]],Customer_Table[],5,FALSE)</f>
        <v>Makati</v>
      </c>
      <c r="F226" t="s">
        <v>29</v>
      </c>
      <c r="G226" t="str">
        <f>VLOOKUP(Orders_Table[[#This Row],[Product ID]],Products_Table[],4,FALSE)</f>
        <v>Cetaphil Daily Facial Moisturizer with SPF 15</v>
      </c>
      <c r="H226" t="str">
        <f>VLOOKUP(Orders_Table[[#This Row],[Product ID]],Products_Table[],2,FALSE)</f>
        <v>Cetaphil</v>
      </c>
      <c r="I226" t="str">
        <f>VLOOKUP(Orders_Table[[#This Row],[Product ID]],Products_Table[],3,FALSE)</f>
        <v>Moisturizer</v>
      </c>
      <c r="J226" s="16">
        <f>VLOOKUP(Orders_Table[[#This Row],[Product ID]],Products_Table[],5,FALSE)</f>
        <v>1165</v>
      </c>
      <c r="K226" s="16">
        <v>1</v>
      </c>
      <c r="L226" s="16">
        <f>Orders_Table[[#This Row],[Product Price]]*Orders_Table[[#This Row],[Quantity]]</f>
        <v>1165</v>
      </c>
      <c r="M226" s="17">
        <v>45035</v>
      </c>
      <c r="N226" s="16" t="s">
        <v>134</v>
      </c>
    </row>
    <row r="227" spans="2:14" x14ac:dyDescent="0.3">
      <c r="B227" t="s">
        <v>1584</v>
      </c>
      <c r="C227" t="s">
        <v>639</v>
      </c>
      <c r="D227" t="str">
        <f>VLOOKUP(Orders_Table[[#This Row],[Customer ID]],Customer_Table[],2,FALSE)</f>
        <v>Irma Callahan</v>
      </c>
      <c r="E227" t="str">
        <f>VLOOKUP(Orders_Table[[#This Row],[Customer ID]],Customer_Table[],5,FALSE)</f>
        <v>Makati</v>
      </c>
      <c r="F227" t="s">
        <v>31</v>
      </c>
      <c r="G227" t="str">
        <f>VLOOKUP(Orders_Table[[#This Row],[Product ID]],Products_Table[],4,FALSE)</f>
        <v>Neutrogena Oil-Free Acne Wash</v>
      </c>
      <c r="H227" t="str">
        <f>VLOOKUP(Orders_Table[[#This Row],[Product ID]],Products_Table[],2,FALSE)</f>
        <v>Neutrogena</v>
      </c>
      <c r="I227" t="str">
        <f>VLOOKUP(Orders_Table[[#This Row],[Product ID]],Products_Table[],3,FALSE)</f>
        <v>Cleanser</v>
      </c>
      <c r="J227" s="16">
        <f>VLOOKUP(Orders_Table[[#This Row],[Product ID]],Products_Table[],5,FALSE)</f>
        <v>489</v>
      </c>
      <c r="K227" s="16">
        <v>2</v>
      </c>
      <c r="L227" s="16">
        <f>Orders_Table[[#This Row],[Product Price]]*Orders_Table[[#This Row],[Quantity]]</f>
        <v>978</v>
      </c>
      <c r="M227" s="17">
        <v>45035</v>
      </c>
      <c r="N227" s="16" t="s">
        <v>134</v>
      </c>
    </row>
    <row r="228" spans="2:14" x14ac:dyDescent="0.3">
      <c r="B228" t="s">
        <v>1584</v>
      </c>
      <c r="C228" t="s">
        <v>639</v>
      </c>
      <c r="D228" t="str">
        <f>VLOOKUP(Orders_Table[[#This Row],[Customer ID]],Customer_Table[],2,FALSE)</f>
        <v>Irma Callahan</v>
      </c>
      <c r="E228" t="str">
        <f>VLOOKUP(Orders_Table[[#This Row],[Customer ID]],Customer_Table[],5,FALSE)</f>
        <v>Makati</v>
      </c>
      <c r="F228" t="s">
        <v>34</v>
      </c>
      <c r="G228" t="str">
        <f>VLOOKUP(Orders_Table[[#This Row],[Product ID]],Products_Table[],4,FALSE)</f>
        <v>Neutrogena Hydro Boost Hydrating Cleansing Gel</v>
      </c>
      <c r="H228" t="str">
        <f>VLOOKUP(Orders_Table[[#This Row],[Product ID]],Products_Table[],2,FALSE)</f>
        <v>Neutrogena</v>
      </c>
      <c r="I228" t="str">
        <f>VLOOKUP(Orders_Table[[#This Row],[Product ID]],Products_Table[],3,FALSE)</f>
        <v>Cleanser</v>
      </c>
      <c r="J228" s="16">
        <f>VLOOKUP(Orders_Table[[#This Row],[Product ID]],Products_Table[],5,FALSE)</f>
        <v>799</v>
      </c>
      <c r="K228" s="16">
        <v>2</v>
      </c>
      <c r="L228" s="16">
        <f>Orders_Table[[#This Row],[Product Price]]*Orders_Table[[#This Row],[Quantity]]</f>
        <v>1598</v>
      </c>
      <c r="M228" s="17">
        <v>45035</v>
      </c>
      <c r="N228" s="16" t="s">
        <v>134</v>
      </c>
    </row>
    <row r="229" spans="2:14" x14ac:dyDescent="0.3">
      <c r="B229" t="s">
        <v>1584</v>
      </c>
      <c r="C229" t="s">
        <v>639</v>
      </c>
      <c r="D229" t="str">
        <f>VLOOKUP(Orders_Table[[#This Row],[Customer ID]],Customer_Table[],2,FALSE)</f>
        <v>Irma Callahan</v>
      </c>
      <c r="E229" t="str">
        <f>VLOOKUP(Orders_Table[[#This Row],[Customer ID]],Customer_Table[],5,FALSE)</f>
        <v>Makati</v>
      </c>
      <c r="F229" t="s">
        <v>36</v>
      </c>
      <c r="G229" t="str">
        <f>VLOOKUP(Orders_Table[[#This Row],[Product ID]],Products_Table[],4,FALSE)</f>
        <v>Neutrogena Ultra Sheer Dry-Touch Sunscreen</v>
      </c>
      <c r="H229" t="str">
        <f>VLOOKUP(Orders_Table[[#This Row],[Product ID]],Products_Table[],2,FALSE)</f>
        <v>Neutrogena</v>
      </c>
      <c r="I229" t="str">
        <f>VLOOKUP(Orders_Table[[#This Row],[Product ID]],Products_Table[],3,FALSE)</f>
        <v>Sunscreen</v>
      </c>
      <c r="J229" s="16">
        <f>VLOOKUP(Orders_Table[[#This Row],[Product ID]],Products_Table[],5,FALSE)</f>
        <v>799</v>
      </c>
      <c r="K229" s="16">
        <v>1</v>
      </c>
      <c r="L229" s="16">
        <f>Orders_Table[[#This Row],[Product Price]]*Orders_Table[[#This Row],[Quantity]]</f>
        <v>799</v>
      </c>
      <c r="M229" s="17">
        <v>45035</v>
      </c>
      <c r="N229" s="16" t="s">
        <v>134</v>
      </c>
    </row>
    <row r="230" spans="2:14" x14ac:dyDescent="0.3">
      <c r="B230" t="s">
        <v>200</v>
      </c>
      <c r="C230" t="s">
        <v>201</v>
      </c>
      <c r="D230" t="str">
        <f>VLOOKUP(Orders_Table[[#This Row],[Customer ID]],Customer_Table[],2,FALSE)</f>
        <v>Robert Salazar</v>
      </c>
      <c r="E230" t="str">
        <f>VLOOKUP(Orders_Table[[#This Row],[Customer ID]],Customer_Table[],5,FALSE)</f>
        <v>Makati</v>
      </c>
      <c r="F230" t="s">
        <v>38</v>
      </c>
      <c r="G230" t="str">
        <f>VLOOKUP(Orders_Table[[#This Row],[Product ID]],Products_Table[],4,FALSE)</f>
        <v>Neutrogena Rapid Wrinkle Repair Retinol Serum</v>
      </c>
      <c r="H230" t="str">
        <f>VLOOKUP(Orders_Table[[#This Row],[Product ID]],Products_Table[],2,FALSE)</f>
        <v>Neutrogena</v>
      </c>
      <c r="I230" t="str">
        <f>VLOOKUP(Orders_Table[[#This Row],[Product ID]],Products_Table[],3,FALSE)</f>
        <v>Serum</v>
      </c>
      <c r="J230" s="16">
        <f>VLOOKUP(Orders_Table[[#This Row],[Product ID]],Products_Table[],5,FALSE)</f>
        <v>1299</v>
      </c>
      <c r="K230" s="16">
        <v>2</v>
      </c>
      <c r="L230" s="16">
        <f>Orders_Table[[#This Row],[Product Price]]*Orders_Table[[#This Row],[Quantity]]</f>
        <v>2598</v>
      </c>
      <c r="M230" s="17">
        <v>45036</v>
      </c>
      <c r="N230" s="16" t="s">
        <v>134</v>
      </c>
    </row>
    <row r="231" spans="2:14" x14ac:dyDescent="0.3">
      <c r="B231" t="s">
        <v>200</v>
      </c>
      <c r="C231" t="s">
        <v>201</v>
      </c>
      <c r="D231" t="str">
        <f>VLOOKUP(Orders_Table[[#This Row],[Customer ID]],Customer_Table[],2,FALSE)</f>
        <v>Robert Salazar</v>
      </c>
      <c r="E231" t="str">
        <f>VLOOKUP(Orders_Table[[#This Row],[Customer ID]],Customer_Table[],5,FALSE)</f>
        <v>Makati</v>
      </c>
      <c r="F231" t="s">
        <v>40</v>
      </c>
      <c r="G231" t="str">
        <f>VLOOKUP(Orders_Table[[#This Row],[Product ID]],Products_Table[],4,FALSE)</f>
        <v>Neutrogena Hydro Boost Water Gel</v>
      </c>
      <c r="H231" t="str">
        <f>VLOOKUP(Orders_Table[[#This Row],[Product ID]],Products_Table[],2,FALSE)</f>
        <v>Neutrogena</v>
      </c>
      <c r="I231" t="str">
        <f>VLOOKUP(Orders_Table[[#This Row],[Product ID]],Products_Table[],3,FALSE)</f>
        <v>Moisturizer</v>
      </c>
      <c r="J231" s="16">
        <f>VLOOKUP(Orders_Table[[#This Row],[Product ID]],Products_Table[],5,FALSE)</f>
        <v>899</v>
      </c>
      <c r="K231" s="16">
        <v>1</v>
      </c>
      <c r="L231" s="16">
        <f>Orders_Table[[#This Row],[Product Price]]*Orders_Table[[#This Row],[Quantity]]</f>
        <v>899</v>
      </c>
      <c r="M231" s="17">
        <v>45036</v>
      </c>
      <c r="N231" s="16" t="s">
        <v>134</v>
      </c>
    </row>
    <row r="232" spans="2:14" x14ac:dyDescent="0.3">
      <c r="B232" t="s">
        <v>1585</v>
      </c>
      <c r="C232" t="s">
        <v>643</v>
      </c>
      <c r="D232" t="str">
        <f>VLOOKUP(Orders_Table[[#This Row],[Customer ID]],Customer_Table[],2,FALSE)</f>
        <v>Kimberley Ochoa</v>
      </c>
      <c r="E232" t="str">
        <f>VLOOKUP(Orders_Table[[#This Row],[Customer ID]],Customer_Table[],5,FALSE)</f>
        <v>Makati</v>
      </c>
      <c r="F232" t="s">
        <v>42</v>
      </c>
      <c r="G232" t="str">
        <f>VLOOKUP(Orders_Table[[#This Row],[Product ID]],Products_Table[],4,FALSE)</f>
        <v>Olay Luminous Whip Face Moisturizer</v>
      </c>
      <c r="H232" t="str">
        <f>VLOOKUP(Orders_Table[[#This Row],[Product ID]],Products_Table[],2,FALSE)</f>
        <v>Olay</v>
      </c>
      <c r="I232" t="str">
        <f>VLOOKUP(Orders_Table[[#This Row],[Product ID]],Products_Table[],3,FALSE)</f>
        <v>Moisturizer</v>
      </c>
      <c r="J232" s="16">
        <f>VLOOKUP(Orders_Table[[#This Row],[Product ID]],Products_Table[],5,FALSE)</f>
        <v>588</v>
      </c>
      <c r="K232" s="16">
        <v>2</v>
      </c>
      <c r="L232" s="16">
        <f>Orders_Table[[#This Row],[Product Price]]*Orders_Table[[#This Row],[Quantity]]</f>
        <v>1176</v>
      </c>
      <c r="M232" s="17">
        <v>45036</v>
      </c>
      <c r="N232" s="16" t="s">
        <v>134</v>
      </c>
    </row>
    <row r="233" spans="2:14" x14ac:dyDescent="0.3">
      <c r="B233" t="s">
        <v>1585</v>
      </c>
      <c r="C233" t="s">
        <v>643</v>
      </c>
      <c r="D233" t="str">
        <f>VLOOKUP(Orders_Table[[#This Row],[Customer ID]],Customer_Table[],2,FALSE)</f>
        <v>Kimberley Ochoa</v>
      </c>
      <c r="E233" t="str">
        <f>VLOOKUP(Orders_Table[[#This Row],[Customer ID]],Customer_Table[],5,FALSE)</f>
        <v>Makati</v>
      </c>
      <c r="F233" t="s">
        <v>45</v>
      </c>
      <c r="G233" t="str">
        <f>VLOOKUP(Orders_Table[[#This Row],[Product ID]],Products_Table[],4,FALSE)</f>
        <v>Olay Regenerist Whip Face Moisturizer</v>
      </c>
      <c r="H233" t="str">
        <f>VLOOKUP(Orders_Table[[#This Row],[Product ID]],Products_Table[],2,FALSE)</f>
        <v>Olay</v>
      </c>
      <c r="I233" t="str">
        <f>VLOOKUP(Orders_Table[[#This Row],[Product ID]],Products_Table[],3,FALSE)</f>
        <v>Moisturizer</v>
      </c>
      <c r="J233" s="16">
        <f>VLOOKUP(Orders_Table[[#This Row],[Product ID]],Products_Table[],5,FALSE)</f>
        <v>399</v>
      </c>
      <c r="K233" s="16">
        <v>2</v>
      </c>
      <c r="L233" s="16">
        <f>Orders_Table[[#This Row],[Product Price]]*Orders_Table[[#This Row],[Quantity]]</f>
        <v>798</v>
      </c>
      <c r="M233" s="17">
        <v>45036</v>
      </c>
      <c r="N233" s="16" t="s">
        <v>134</v>
      </c>
    </row>
    <row r="234" spans="2:14" x14ac:dyDescent="0.3">
      <c r="B234" t="s">
        <v>203</v>
      </c>
      <c r="C234" t="s">
        <v>204</v>
      </c>
      <c r="D234" t="str">
        <f>VLOOKUP(Orders_Table[[#This Row],[Customer ID]],Customer_Table[],2,FALSE)</f>
        <v>Jescie Norman</v>
      </c>
      <c r="E234" t="str">
        <f>VLOOKUP(Orders_Table[[#This Row],[Customer ID]],Customer_Table[],5,FALSE)</f>
        <v>Las Piñas</v>
      </c>
      <c r="F234" t="s">
        <v>47</v>
      </c>
      <c r="G234" t="str">
        <f>VLOOKUP(Orders_Table[[#This Row],[Product ID]],Products_Table[],4,FALSE)</f>
        <v>Olay Complete All Day Moisturizer with SPF</v>
      </c>
      <c r="H234" t="str">
        <f>VLOOKUP(Orders_Table[[#This Row],[Product ID]],Products_Table[],2,FALSE)</f>
        <v>Olay</v>
      </c>
      <c r="I234" t="str">
        <f>VLOOKUP(Orders_Table[[#This Row],[Product ID]],Products_Table[],3,FALSE)</f>
        <v>Sunscreen</v>
      </c>
      <c r="J234" s="16">
        <f>VLOOKUP(Orders_Table[[#This Row],[Product ID]],Products_Table[],5,FALSE)</f>
        <v>1150</v>
      </c>
      <c r="K234" s="16">
        <v>1</v>
      </c>
      <c r="L234" s="16">
        <f>Orders_Table[[#This Row],[Product Price]]*Orders_Table[[#This Row],[Quantity]]</f>
        <v>1150</v>
      </c>
      <c r="M234" s="17">
        <v>45037</v>
      </c>
      <c r="N234" s="16" t="s">
        <v>134</v>
      </c>
    </row>
    <row r="235" spans="2:14" x14ac:dyDescent="0.3">
      <c r="B235" t="s">
        <v>203</v>
      </c>
      <c r="C235" t="s">
        <v>204</v>
      </c>
      <c r="D235" t="str">
        <f>VLOOKUP(Orders_Table[[#This Row],[Customer ID]],Customer_Table[],2,FALSE)</f>
        <v>Jescie Norman</v>
      </c>
      <c r="E235" t="str">
        <f>VLOOKUP(Orders_Table[[#This Row],[Customer ID]],Customer_Table[],5,FALSE)</f>
        <v>Las Piñas</v>
      </c>
      <c r="F235" t="s">
        <v>49</v>
      </c>
      <c r="G235" t="str">
        <f>VLOOKUP(Orders_Table[[#This Row],[Product ID]],Products_Table[],4,FALSE)</f>
        <v>Olay Total Effects 7-in-1 Anti-Aging Moisturize</v>
      </c>
      <c r="H235" t="str">
        <f>VLOOKUP(Orders_Table[[#This Row],[Product ID]],Products_Table[],2,FALSE)</f>
        <v>Olay</v>
      </c>
      <c r="I235" t="str">
        <f>VLOOKUP(Orders_Table[[#This Row],[Product ID]],Products_Table[],3,FALSE)</f>
        <v>Moisturizer</v>
      </c>
      <c r="J235" s="16">
        <f>VLOOKUP(Orders_Table[[#This Row],[Product ID]],Products_Table[],5,FALSE)</f>
        <v>728</v>
      </c>
      <c r="K235" s="16">
        <v>1</v>
      </c>
      <c r="L235" s="16">
        <f>Orders_Table[[#This Row],[Product Price]]*Orders_Table[[#This Row],[Quantity]]</f>
        <v>728</v>
      </c>
      <c r="M235" s="17">
        <v>45037</v>
      </c>
      <c r="N235" s="16" t="s">
        <v>134</v>
      </c>
    </row>
    <row r="236" spans="2:14" x14ac:dyDescent="0.3">
      <c r="B236" t="s">
        <v>203</v>
      </c>
      <c r="C236" t="s">
        <v>204</v>
      </c>
      <c r="D236" t="str">
        <f>VLOOKUP(Orders_Table[[#This Row],[Customer ID]],Customer_Table[],2,FALSE)</f>
        <v>Jescie Norman</v>
      </c>
      <c r="E236" t="str">
        <f>VLOOKUP(Orders_Table[[#This Row],[Customer ID]],Customer_Table[],5,FALSE)</f>
        <v>Las Piñas</v>
      </c>
      <c r="F236" t="s">
        <v>51</v>
      </c>
      <c r="G236" t="str">
        <f>VLOOKUP(Orders_Table[[#This Row],[Product ID]],Products_Table[],4,FALSE)</f>
        <v>Olay Retinol24 Night Serum</v>
      </c>
      <c r="H236" t="str">
        <f>VLOOKUP(Orders_Table[[#This Row],[Product ID]],Products_Table[],2,FALSE)</f>
        <v>Olay</v>
      </c>
      <c r="I236" t="str">
        <f>VLOOKUP(Orders_Table[[#This Row],[Product ID]],Products_Table[],3,FALSE)</f>
        <v>Serum</v>
      </c>
      <c r="J236" s="16">
        <f>VLOOKUP(Orders_Table[[#This Row],[Product ID]],Products_Table[],5,FALSE)</f>
        <v>1399</v>
      </c>
      <c r="K236" s="16">
        <v>1</v>
      </c>
      <c r="L236" s="16">
        <f>Orders_Table[[#This Row],[Product Price]]*Orders_Table[[#This Row],[Quantity]]</f>
        <v>1399</v>
      </c>
      <c r="M236" s="17">
        <v>45037</v>
      </c>
      <c r="N236" s="16" t="s">
        <v>134</v>
      </c>
    </row>
    <row r="237" spans="2:14" x14ac:dyDescent="0.3">
      <c r="B237" t="s">
        <v>1586</v>
      </c>
      <c r="C237" t="s">
        <v>149</v>
      </c>
      <c r="D237" t="str">
        <f>VLOOKUP(Orders_Table[[#This Row],[Customer ID]],Customer_Table[],2,FALSE)</f>
        <v>Janna Blackwell</v>
      </c>
      <c r="E237" t="str">
        <f>VLOOKUP(Orders_Table[[#This Row],[Customer ID]],Customer_Table[],5,FALSE)</f>
        <v>Caloocan</v>
      </c>
      <c r="F237" t="s">
        <v>53</v>
      </c>
      <c r="G237" t="str">
        <f>VLOOKUP(Orders_Table[[#This Row],[Product ID]],Products_Table[],4,FALSE)</f>
        <v>The Ordinary Niacinamide 10% + Zinc 1%</v>
      </c>
      <c r="H237" t="str">
        <f>VLOOKUP(Orders_Table[[#This Row],[Product ID]],Products_Table[],2,FALSE)</f>
        <v>The Ordinary</v>
      </c>
      <c r="I237" t="str">
        <f>VLOOKUP(Orders_Table[[#This Row],[Product ID]],Products_Table[],3,FALSE)</f>
        <v>Serum</v>
      </c>
      <c r="J237" s="16">
        <f>VLOOKUP(Orders_Table[[#This Row],[Product ID]],Products_Table[],5,FALSE)</f>
        <v>545</v>
      </c>
      <c r="K237" s="16">
        <v>2</v>
      </c>
      <c r="L237" s="16">
        <f>Orders_Table[[#This Row],[Product Price]]*Orders_Table[[#This Row],[Quantity]]</f>
        <v>1090</v>
      </c>
      <c r="M237" s="17">
        <v>45038</v>
      </c>
      <c r="N237" s="16" t="s">
        <v>134</v>
      </c>
    </row>
    <row r="238" spans="2:14" x14ac:dyDescent="0.3">
      <c r="B238" t="s">
        <v>1586</v>
      </c>
      <c r="C238" t="s">
        <v>149</v>
      </c>
      <c r="D238" t="str">
        <f>VLOOKUP(Orders_Table[[#This Row],[Customer ID]],Customer_Table[],2,FALSE)</f>
        <v>Janna Blackwell</v>
      </c>
      <c r="E238" t="str">
        <f>VLOOKUP(Orders_Table[[#This Row],[Customer ID]],Customer_Table[],5,FALSE)</f>
        <v>Caloocan</v>
      </c>
      <c r="F238" t="s">
        <v>56</v>
      </c>
      <c r="G238" t="str">
        <f>VLOOKUP(Orders_Table[[#This Row],[Product ID]],Products_Table[],4,FALSE)</f>
        <v>The Ordinary Hyaluronic Acid 2% + B5</v>
      </c>
      <c r="H238" t="str">
        <f>VLOOKUP(Orders_Table[[#This Row],[Product ID]],Products_Table[],2,FALSE)</f>
        <v>The Ordinary</v>
      </c>
      <c r="I238" t="str">
        <f>VLOOKUP(Orders_Table[[#This Row],[Product ID]],Products_Table[],3,FALSE)</f>
        <v>Serum</v>
      </c>
      <c r="J238" s="16">
        <f>VLOOKUP(Orders_Table[[#This Row],[Product ID]],Products_Table[],5,FALSE)</f>
        <v>1190</v>
      </c>
      <c r="K238" s="16">
        <v>2</v>
      </c>
      <c r="L238" s="16">
        <f>Orders_Table[[#This Row],[Product Price]]*Orders_Table[[#This Row],[Quantity]]</f>
        <v>2380</v>
      </c>
      <c r="M238" s="17">
        <v>45038</v>
      </c>
      <c r="N238" s="16" t="s">
        <v>134</v>
      </c>
    </row>
    <row r="239" spans="2:14" x14ac:dyDescent="0.3">
      <c r="B239" t="s">
        <v>1586</v>
      </c>
      <c r="C239" t="s">
        <v>149</v>
      </c>
      <c r="D239" t="str">
        <f>VLOOKUP(Orders_Table[[#This Row],[Customer ID]],Customer_Table[],2,FALSE)</f>
        <v>Janna Blackwell</v>
      </c>
      <c r="E239" t="str">
        <f>VLOOKUP(Orders_Table[[#This Row],[Customer ID]],Customer_Table[],5,FALSE)</f>
        <v>Caloocan</v>
      </c>
      <c r="F239" t="s">
        <v>58</v>
      </c>
      <c r="G239" t="str">
        <f>VLOOKUP(Orders_Table[[#This Row],[Product ID]],Products_Table[],4,FALSE)</f>
        <v>The Ordinary AHA 30% + BHA 2% Peeling Solution</v>
      </c>
      <c r="H239" t="str">
        <f>VLOOKUP(Orders_Table[[#This Row],[Product ID]],Products_Table[],2,FALSE)</f>
        <v>The Ordinary</v>
      </c>
      <c r="I239" t="str">
        <f>VLOOKUP(Orders_Table[[#This Row],[Product ID]],Products_Table[],3,FALSE)</f>
        <v>Serum</v>
      </c>
      <c r="J239" s="16">
        <f>VLOOKUP(Orders_Table[[#This Row],[Product ID]],Products_Table[],5,FALSE)</f>
        <v>700</v>
      </c>
      <c r="K239" s="16">
        <v>1</v>
      </c>
      <c r="L239" s="16">
        <f>Orders_Table[[#This Row],[Product Price]]*Orders_Table[[#This Row],[Quantity]]</f>
        <v>700</v>
      </c>
      <c r="M239" s="17">
        <v>45038</v>
      </c>
      <c r="N239" s="16" t="s">
        <v>134</v>
      </c>
    </row>
    <row r="240" spans="2:14" x14ac:dyDescent="0.3">
      <c r="B240" t="s">
        <v>1586</v>
      </c>
      <c r="C240" t="s">
        <v>149</v>
      </c>
      <c r="D240" t="str">
        <f>VLOOKUP(Orders_Table[[#This Row],[Customer ID]],Customer_Table[],2,FALSE)</f>
        <v>Janna Blackwell</v>
      </c>
      <c r="E240" t="str">
        <f>VLOOKUP(Orders_Table[[#This Row],[Customer ID]],Customer_Table[],5,FALSE)</f>
        <v>Caloocan</v>
      </c>
      <c r="F240" t="s">
        <v>60</v>
      </c>
      <c r="G240" t="str">
        <f>VLOOKUP(Orders_Table[[#This Row],[Product ID]],Products_Table[],4,FALSE)</f>
        <v>The Ordinary Glycolic Acid 7% Toning Solution</v>
      </c>
      <c r="H240" t="str">
        <f>VLOOKUP(Orders_Table[[#This Row],[Product ID]],Products_Table[],2,FALSE)</f>
        <v>The Ordinary</v>
      </c>
      <c r="I240" t="str">
        <f>VLOOKUP(Orders_Table[[#This Row],[Product ID]],Products_Table[],3,FALSE)</f>
        <v>Toner</v>
      </c>
      <c r="J240" s="16">
        <f>VLOOKUP(Orders_Table[[#This Row],[Product ID]],Products_Table[],5,FALSE)</f>
        <v>770</v>
      </c>
      <c r="K240" s="16">
        <v>1</v>
      </c>
      <c r="L240" s="16">
        <f>Orders_Table[[#This Row],[Product Price]]*Orders_Table[[#This Row],[Quantity]]</f>
        <v>770</v>
      </c>
      <c r="M240" s="17">
        <v>45038</v>
      </c>
      <c r="N240" s="16" t="s">
        <v>134</v>
      </c>
    </row>
    <row r="241" spans="2:14" x14ac:dyDescent="0.3">
      <c r="B241" t="s">
        <v>206</v>
      </c>
      <c r="C241" t="s">
        <v>207</v>
      </c>
      <c r="D241" t="str">
        <f>VLOOKUP(Orders_Table[[#This Row],[Customer ID]],Customer_Table[],2,FALSE)</f>
        <v>Chandler Snyder</v>
      </c>
      <c r="E241" t="str">
        <f>VLOOKUP(Orders_Table[[#This Row],[Customer ID]],Customer_Table[],5,FALSE)</f>
        <v>Makati</v>
      </c>
      <c r="F241" t="s">
        <v>63</v>
      </c>
      <c r="G241" t="str">
        <f>VLOOKUP(Orders_Table[[#This Row],[Product ID]],Products_Table[],4,FALSE)</f>
        <v>The Ordinary Azelaic Acid Suspension 10%</v>
      </c>
      <c r="H241" t="str">
        <f>VLOOKUP(Orders_Table[[#This Row],[Product ID]],Products_Table[],2,FALSE)</f>
        <v>The Ordinary</v>
      </c>
      <c r="I241" t="str">
        <f>VLOOKUP(Orders_Table[[#This Row],[Product ID]],Products_Table[],3,FALSE)</f>
        <v>Serum</v>
      </c>
      <c r="J241" s="16">
        <f>VLOOKUP(Orders_Table[[#This Row],[Product ID]],Products_Table[],5,FALSE)</f>
        <v>900</v>
      </c>
      <c r="K241" s="16">
        <v>1</v>
      </c>
      <c r="L241" s="16">
        <f>Orders_Table[[#This Row],[Product Price]]*Orders_Table[[#This Row],[Quantity]]</f>
        <v>900</v>
      </c>
      <c r="M241" s="17">
        <v>45045</v>
      </c>
      <c r="N241" s="16" t="s">
        <v>134</v>
      </c>
    </row>
    <row r="242" spans="2:14" x14ac:dyDescent="0.3">
      <c r="B242" t="s">
        <v>206</v>
      </c>
      <c r="C242" t="s">
        <v>207</v>
      </c>
      <c r="D242" t="str">
        <f>VLOOKUP(Orders_Table[[#This Row],[Customer ID]],Customer_Table[],2,FALSE)</f>
        <v>Chandler Snyder</v>
      </c>
      <c r="E242" t="str">
        <f>VLOOKUP(Orders_Table[[#This Row],[Customer ID]],Customer_Table[],5,FALSE)</f>
        <v>Makati</v>
      </c>
      <c r="F242" t="s">
        <v>65</v>
      </c>
      <c r="G242" t="str">
        <f>VLOOKUP(Orders_Table[[#This Row],[Product ID]],Products_Table[],4,FALSE)</f>
        <v>COSRX Low pH Good Morning Gel Cleanser</v>
      </c>
      <c r="H242" t="str">
        <f>VLOOKUP(Orders_Table[[#This Row],[Product ID]],Products_Table[],2,FALSE)</f>
        <v>COSRX</v>
      </c>
      <c r="I242" t="str">
        <f>VLOOKUP(Orders_Table[[#This Row],[Product ID]],Products_Table[],3,FALSE)</f>
        <v>Cleanser</v>
      </c>
      <c r="J242" s="16">
        <f>VLOOKUP(Orders_Table[[#This Row],[Product ID]],Products_Table[],5,FALSE)</f>
        <v>299</v>
      </c>
      <c r="K242" s="16">
        <v>1</v>
      </c>
      <c r="L242" s="16">
        <f>Orders_Table[[#This Row],[Product Price]]*Orders_Table[[#This Row],[Quantity]]</f>
        <v>299</v>
      </c>
      <c r="M242" s="17">
        <v>45045</v>
      </c>
      <c r="N242" s="16" t="s">
        <v>134</v>
      </c>
    </row>
    <row r="243" spans="2:14" x14ac:dyDescent="0.3">
      <c r="B243" t="s">
        <v>206</v>
      </c>
      <c r="C243" t="s">
        <v>207</v>
      </c>
      <c r="D243" t="str">
        <f>VLOOKUP(Orders_Table[[#This Row],[Customer ID]],Customer_Table[],2,FALSE)</f>
        <v>Chandler Snyder</v>
      </c>
      <c r="E243" t="str">
        <f>VLOOKUP(Orders_Table[[#This Row],[Customer ID]],Customer_Table[],5,FALSE)</f>
        <v>Makati</v>
      </c>
      <c r="F243" t="s">
        <v>65</v>
      </c>
      <c r="G243" t="str">
        <f>VLOOKUP(Orders_Table[[#This Row],[Product ID]],Products_Table[],4,FALSE)</f>
        <v>COSRX Low pH Good Morning Gel Cleanser</v>
      </c>
      <c r="H243" t="str">
        <f>VLOOKUP(Orders_Table[[#This Row],[Product ID]],Products_Table[],2,FALSE)</f>
        <v>COSRX</v>
      </c>
      <c r="I243" t="str">
        <f>VLOOKUP(Orders_Table[[#This Row],[Product ID]],Products_Table[],3,FALSE)</f>
        <v>Cleanser</v>
      </c>
      <c r="J243" s="16">
        <f>VLOOKUP(Orders_Table[[#This Row],[Product ID]],Products_Table[],5,FALSE)</f>
        <v>299</v>
      </c>
      <c r="K243" s="16">
        <v>2</v>
      </c>
      <c r="L243" s="16">
        <f>Orders_Table[[#This Row],[Product Price]]*Orders_Table[[#This Row],[Quantity]]</f>
        <v>598</v>
      </c>
      <c r="M243" s="17">
        <v>45045</v>
      </c>
      <c r="N243" s="16" t="s">
        <v>134</v>
      </c>
    </row>
    <row r="244" spans="2:14" x14ac:dyDescent="0.3">
      <c r="B244" t="s">
        <v>206</v>
      </c>
      <c r="C244" t="s">
        <v>207</v>
      </c>
      <c r="D244" t="str">
        <f>VLOOKUP(Orders_Table[[#This Row],[Customer ID]],Customer_Table[],2,FALSE)</f>
        <v>Chandler Snyder</v>
      </c>
      <c r="E244" t="str">
        <f>VLOOKUP(Orders_Table[[#This Row],[Customer ID]],Customer_Table[],5,FALSE)</f>
        <v>Makati</v>
      </c>
      <c r="F244" t="s">
        <v>70</v>
      </c>
      <c r="G244" t="str">
        <f>VLOOKUP(Orders_Table[[#This Row],[Product ID]],Products_Table[],4,FALSE)</f>
        <v>COSRX AHA/BHA Clarifying Treatment Toner</v>
      </c>
      <c r="H244" t="str">
        <f>VLOOKUP(Orders_Table[[#This Row],[Product ID]],Products_Table[],2,FALSE)</f>
        <v>COSRX</v>
      </c>
      <c r="I244" t="str">
        <f>VLOOKUP(Orders_Table[[#This Row],[Product ID]],Products_Table[],3,FALSE)</f>
        <v>Toner</v>
      </c>
      <c r="J244" s="16">
        <f>VLOOKUP(Orders_Table[[#This Row],[Product ID]],Products_Table[],5,FALSE)</f>
        <v>520</v>
      </c>
      <c r="K244" s="16">
        <v>2</v>
      </c>
      <c r="L244" s="16">
        <f>Orders_Table[[#This Row],[Product Price]]*Orders_Table[[#This Row],[Quantity]]</f>
        <v>1040</v>
      </c>
      <c r="M244" s="17">
        <v>45045</v>
      </c>
      <c r="N244" s="16" t="s">
        <v>134</v>
      </c>
    </row>
    <row r="245" spans="2:14" x14ac:dyDescent="0.3">
      <c r="B245" t="s">
        <v>206</v>
      </c>
      <c r="C245" t="s">
        <v>207</v>
      </c>
      <c r="D245" t="str">
        <f>VLOOKUP(Orders_Table[[#This Row],[Customer ID]],Customer_Table[],2,FALSE)</f>
        <v>Chandler Snyder</v>
      </c>
      <c r="E245" t="str">
        <f>VLOOKUP(Orders_Table[[#This Row],[Customer ID]],Customer_Table[],5,FALSE)</f>
        <v>Makati</v>
      </c>
      <c r="F245" t="s">
        <v>72</v>
      </c>
      <c r="G245" t="str">
        <f>VLOOKUP(Orders_Table[[#This Row],[Product ID]],Products_Table[],4,FALSE)</f>
        <v>COSRX Hyaluronic Acid Hydra Power Essence</v>
      </c>
      <c r="H245" t="str">
        <f>VLOOKUP(Orders_Table[[#This Row],[Product ID]],Products_Table[],2,FALSE)</f>
        <v>COSRX</v>
      </c>
      <c r="I245" t="str">
        <f>VLOOKUP(Orders_Table[[#This Row],[Product ID]],Products_Table[],3,FALSE)</f>
        <v>Serum</v>
      </c>
      <c r="J245" s="16">
        <f>VLOOKUP(Orders_Table[[#This Row],[Product ID]],Products_Table[],5,FALSE)</f>
        <v>1020</v>
      </c>
      <c r="K245" s="16">
        <v>1</v>
      </c>
      <c r="L245" s="16">
        <f>Orders_Table[[#This Row],[Product Price]]*Orders_Table[[#This Row],[Quantity]]</f>
        <v>1020</v>
      </c>
      <c r="M245" s="17">
        <v>45045</v>
      </c>
      <c r="N245" s="16" t="s">
        <v>134</v>
      </c>
    </row>
    <row r="246" spans="2:14" x14ac:dyDescent="0.3">
      <c r="B246" t="s">
        <v>206</v>
      </c>
      <c r="C246" t="s">
        <v>207</v>
      </c>
      <c r="D246" t="str">
        <f>VLOOKUP(Orders_Table[[#This Row],[Customer ID]],Customer_Table[],2,FALSE)</f>
        <v>Chandler Snyder</v>
      </c>
      <c r="E246" t="str">
        <f>VLOOKUP(Orders_Table[[#This Row],[Customer ID]],Customer_Table[],5,FALSE)</f>
        <v>Makati</v>
      </c>
      <c r="F246" t="s">
        <v>74</v>
      </c>
      <c r="G246" t="str">
        <f>VLOOKUP(Orders_Table[[#This Row],[Product ID]],Products_Table[],4,FALSE)</f>
        <v>COSRX Centella Water Alcohol-Free Toner</v>
      </c>
      <c r="H246" t="str">
        <f>VLOOKUP(Orders_Table[[#This Row],[Product ID]],Products_Table[],2,FALSE)</f>
        <v>COSRX</v>
      </c>
      <c r="I246" t="str">
        <f>VLOOKUP(Orders_Table[[#This Row],[Product ID]],Products_Table[],3,FALSE)</f>
        <v>Toner</v>
      </c>
      <c r="J246" s="16">
        <f>VLOOKUP(Orders_Table[[#This Row],[Product ID]],Products_Table[],5,FALSE)</f>
        <v>680</v>
      </c>
      <c r="K246" s="16">
        <v>2</v>
      </c>
      <c r="L246" s="16">
        <f>Orders_Table[[#This Row],[Product Price]]*Orders_Table[[#This Row],[Quantity]]</f>
        <v>1360</v>
      </c>
      <c r="M246" s="17">
        <v>45045</v>
      </c>
      <c r="N246" s="16" t="s">
        <v>134</v>
      </c>
    </row>
    <row r="247" spans="2:14" x14ac:dyDescent="0.3">
      <c r="B247" t="s">
        <v>1587</v>
      </c>
      <c r="C247" t="s">
        <v>651</v>
      </c>
      <c r="D247" t="str">
        <f>VLOOKUP(Orders_Table[[#This Row],[Customer ID]],Customer_Table[],2,FALSE)</f>
        <v>Idola Perry</v>
      </c>
      <c r="E247" t="str">
        <f>VLOOKUP(Orders_Table[[#This Row],[Customer ID]],Customer_Table[],5,FALSE)</f>
        <v>Makati</v>
      </c>
      <c r="F247" t="s">
        <v>56</v>
      </c>
      <c r="G247" t="str">
        <f>VLOOKUP(Orders_Table[[#This Row],[Product ID]],Products_Table[],4,FALSE)</f>
        <v>The Ordinary Hyaluronic Acid 2% + B5</v>
      </c>
      <c r="H247" t="str">
        <f>VLOOKUP(Orders_Table[[#This Row],[Product ID]],Products_Table[],2,FALSE)</f>
        <v>The Ordinary</v>
      </c>
      <c r="I247" t="str">
        <f>VLOOKUP(Orders_Table[[#This Row],[Product ID]],Products_Table[],3,FALSE)</f>
        <v>Serum</v>
      </c>
      <c r="J247" s="16">
        <f>VLOOKUP(Orders_Table[[#This Row],[Product ID]],Products_Table[],5,FALSE)</f>
        <v>1190</v>
      </c>
      <c r="K247" s="16">
        <v>1</v>
      </c>
      <c r="L247" s="16">
        <f>Orders_Table[[#This Row],[Product Price]]*Orders_Table[[#This Row],[Quantity]]</f>
        <v>1190</v>
      </c>
      <c r="M247" s="17">
        <v>45048</v>
      </c>
      <c r="N247" s="16" t="s">
        <v>134</v>
      </c>
    </row>
    <row r="248" spans="2:14" x14ac:dyDescent="0.3">
      <c r="B248" t="s">
        <v>1587</v>
      </c>
      <c r="C248" t="s">
        <v>651</v>
      </c>
      <c r="D248" t="str">
        <f>VLOOKUP(Orders_Table[[#This Row],[Customer ID]],Customer_Table[],2,FALSE)</f>
        <v>Idola Perry</v>
      </c>
      <c r="E248" t="str">
        <f>VLOOKUP(Orders_Table[[#This Row],[Customer ID]],Customer_Table[],5,FALSE)</f>
        <v>Makati</v>
      </c>
      <c r="F248" t="s">
        <v>5</v>
      </c>
      <c r="G248" t="str">
        <f>VLOOKUP(Orders_Table[[#This Row],[Product ID]],Products_Table[],4,FALSE)</f>
        <v>CeraVe Hydrating Facial Cleanser</v>
      </c>
      <c r="H248" t="str">
        <f>VLOOKUP(Orders_Table[[#This Row],[Product ID]],Products_Table[],2,FALSE)</f>
        <v>CeraVe</v>
      </c>
      <c r="I248" t="str">
        <f>VLOOKUP(Orders_Table[[#This Row],[Product ID]],Products_Table[],3,FALSE)</f>
        <v>Cleanser</v>
      </c>
      <c r="J248" s="16">
        <f>VLOOKUP(Orders_Table[[#This Row],[Product ID]],Products_Table[],5,FALSE)</f>
        <v>1250</v>
      </c>
      <c r="K248" s="16">
        <v>2</v>
      </c>
      <c r="L248" s="16">
        <f>Orders_Table[[#This Row],[Product Price]]*Orders_Table[[#This Row],[Quantity]]</f>
        <v>2500</v>
      </c>
      <c r="M248" s="17">
        <v>45048</v>
      </c>
      <c r="N248" s="16" t="s">
        <v>134</v>
      </c>
    </row>
    <row r="249" spans="2:14" x14ac:dyDescent="0.3">
      <c r="B249" t="s">
        <v>1587</v>
      </c>
      <c r="C249" t="s">
        <v>651</v>
      </c>
      <c r="D249" t="str">
        <f>VLOOKUP(Orders_Table[[#This Row],[Customer ID]],Customer_Table[],2,FALSE)</f>
        <v>Idola Perry</v>
      </c>
      <c r="E249" t="str">
        <f>VLOOKUP(Orders_Table[[#This Row],[Customer ID]],Customer_Table[],5,FALSE)</f>
        <v>Makati</v>
      </c>
      <c r="F249" t="s">
        <v>9</v>
      </c>
      <c r="G249" t="str">
        <f>VLOOKUP(Orders_Table[[#This Row],[Product ID]],Products_Table[],4,FALSE)</f>
        <v>CeraVe Renewing SA Cleanser</v>
      </c>
      <c r="H249" t="str">
        <f>VLOOKUP(Orders_Table[[#This Row],[Product ID]],Products_Table[],2,FALSE)</f>
        <v>CeraVe</v>
      </c>
      <c r="I249" t="str">
        <f>VLOOKUP(Orders_Table[[#This Row],[Product ID]],Products_Table[],3,FALSE)</f>
        <v>Cleanser</v>
      </c>
      <c r="J249" s="16">
        <f>VLOOKUP(Orders_Table[[#This Row],[Product ID]],Products_Table[],5,FALSE)</f>
        <v>935</v>
      </c>
      <c r="K249" s="16">
        <v>2</v>
      </c>
      <c r="L249" s="16">
        <f>Orders_Table[[#This Row],[Product Price]]*Orders_Table[[#This Row],[Quantity]]</f>
        <v>1870</v>
      </c>
      <c r="M249" s="17">
        <v>45048</v>
      </c>
      <c r="N249" s="16" t="s">
        <v>134</v>
      </c>
    </row>
    <row r="250" spans="2:14" x14ac:dyDescent="0.3">
      <c r="B250" t="s">
        <v>1587</v>
      </c>
      <c r="C250" t="s">
        <v>651</v>
      </c>
      <c r="D250" t="str">
        <f>VLOOKUP(Orders_Table[[#This Row],[Customer ID]],Customer_Table[],2,FALSE)</f>
        <v>Idola Perry</v>
      </c>
      <c r="E250" t="str">
        <f>VLOOKUP(Orders_Table[[#This Row],[Customer ID]],Customer_Table[],5,FALSE)</f>
        <v>Makati</v>
      </c>
      <c r="F250" t="s">
        <v>19</v>
      </c>
      <c r="G250" t="str">
        <f>VLOOKUP(Orders_Table[[#This Row],[Product ID]],Products_Table[],4,FALSE)</f>
        <v>Cetaphil Gentle Skin Cleanser</v>
      </c>
      <c r="H250" t="str">
        <f>VLOOKUP(Orders_Table[[#This Row],[Product ID]],Products_Table[],2,FALSE)</f>
        <v>Cetaphil</v>
      </c>
      <c r="I250" t="str">
        <f>VLOOKUP(Orders_Table[[#This Row],[Product ID]],Products_Table[],3,FALSE)</f>
        <v>Cleanser</v>
      </c>
      <c r="J250" s="16">
        <f>VLOOKUP(Orders_Table[[#This Row],[Product ID]],Products_Table[],5,FALSE)</f>
        <v>1004</v>
      </c>
      <c r="K250" s="16">
        <v>1</v>
      </c>
      <c r="L250" s="16">
        <f>Orders_Table[[#This Row],[Product Price]]*Orders_Table[[#This Row],[Quantity]]</f>
        <v>1004</v>
      </c>
      <c r="M250" s="17">
        <v>45048</v>
      </c>
      <c r="N250" s="16" t="s">
        <v>134</v>
      </c>
    </row>
    <row r="251" spans="2:14" x14ac:dyDescent="0.3">
      <c r="B251" t="s">
        <v>1587</v>
      </c>
      <c r="C251" t="s">
        <v>651</v>
      </c>
      <c r="D251" t="str">
        <f>VLOOKUP(Orders_Table[[#This Row],[Customer ID]],Customer_Table[],2,FALSE)</f>
        <v>Idola Perry</v>
      </c>
      <c r="E251" t="str">
        <f>VLOOKUP(Orders_Table[[#This Row],[Customer ID]],Customer_Table[],5,FALSE)</f>
        <v>Makati</v>
      </c>
      <c r="F251" t="s">
        <v>22</v>
      </c>
      <c r="G251" t="str">
        <f>VLOOKUP(Orders_Table[[#This Row],[Product ID]],Products_Table[],4,FALSE)</f>
        <v>Cetaphil Daily Facial Cleanser</v>
      </c>
      <c r="H251" t="str">
        <f>VLOOKUP(Orders_Table[[#This Row],[Product ID]],Products_Table[],2,FALSE)</f>
        <v>Cetaphil</v>
      </c>
      <c r="I251" t="str">
        <f>VLOOKUP(Orders_Table[[#This Row],[Product ID]],Products_Table[],3,FALSE)</f>
        <v>Cleanser</v>
      </c>
      <c r="J251" s="16">
        <f>VLOOKUP(Orders_Table[[#This Row],[Product ID]],Products_Table[],5,FALSE)</f>
        <v>1005</v>
      </c>
      <c r="K251" s="16">
        <v>1</v>
      </c>
      <c r="L251" s="16">
        <f>Orders_Table[[#This Row],[Product Price]]*Orders_Table[[#This Row],[Quantity]]</f>
        <v>1005</v>
      </c>
      <c r="M251" s="17">
        <v>45048</v>
      </c>
      <c r="N251" s="16" t="s">
        <v>134</v>
      </c>
    </row>
    <row r="252" spans="2:14" x14ac:dyDescent="0.3">
      <c r="B252" t="s">
        <v>1587</v>
      </c>
      <c r="C252" t="s">
        <v>651</v>
      </c>
      <c r="D252" t="str">
        <f>VLOOKUP(Orders_Table[[#This Row],[Customer ID]],Customer_Table[],2,FALSE)</f>
        <v>Idola Perry</v>
      </c>
      <c r="E252" t="str">
        <f>VLOOKUP(Orders_Table[[#This Row],[Customer ID]],Customer_Table[],5,FALSE)</f>
        <v>Makati</v>
      </c>
      <c r="F252" t="s">
        <v>31</v>
      </c>
      <c r="G252" t="str">
        <f>VLOOKUP(Orders_Table[[#This Row],[Product ID]],Products_Table[],4,FALSE)</f>
        <v>Neutrogena Oil-Free Acne Wash</v>
      </c>
      <c r="H252" t="str">
        <f>VLOOKUP(Orders_Table[[#This Row],[Product ID]],Products_Table[],2,FALSE)</f>
        <v>Neutrogena</v>
      </c>
      <c r="I252" t="str">
        <f>VLOOKUP(Orders_Table[[#This Row],[Product ID]],Products_Table[],3,FALSE)</f>
        <v>Cleanser</v>
      </c>
      <c r="J252" s="16">
        <f>VLOOKUP(Orders_Table[[#This Row],[Product ID]],Products_Table[],5,FALSE)</f>
        <v>489</v>
      </c>
      <c r="K252" s="16">
        <v>1</v>
      </c>
      <c r="L252" s="16">
        <f>Orders_Table[[#This Row],[Product Price]]*Orders_Table[[#This Row],[Quantity]]</f>
        <v>489</v>
      </c>
      <c r="M252" s="17">
        <v>45048</v>
      </c>
      <c r="N252" s="16" t="s">
        <v>134</v>
      </c>
    </row>
    <row r="253" spans="2:14" x14ac:dyDescent="0.3">
      <c r="B253" t="s">
        <v>1587</v>
      </c>
      <c r="C253" t="s">
        <v>651</v>
      </c>
      <c r="D253" t="str">
        <f>VLOOKUP(Orders_Table[[#This Row],[Customer ID]],Customer_Table[],2,FALSE)</f>
        <v>Idola Perry</v>
      </c>
      <c r="E253" t="str">
        <f>VLOOKUP(Orders_Table[[#This Row],[Customer ID]],Customer_Table[],5,FALSE)</f>
        <v>Makati</v>
      </c>
      <c r="F253" t="s">
        <v>34</v>
      </c>
      <c r="G253" t="str">
        <f>VLOOKUP(Orders_Table[[#This Row],[Product ID]],Products_Table[],4,FALSE)</f>
        <v>Neutrogena Hydro Boost Hydrating Cleansing Gel</v>
      </c>
      <c r="H253" t="str">
        <f>VLOOKUP(Orders_Table[[#This Row],[Product ID]],Products_Table[],2,FALSE)</f>
        <v>Neutrogena</v>
      </c>
      <c r="I253" t="str">
        <f>VLOOKUP(Orders_Table[[#This Row],[Product ID]],Products_Table[],3,FALSE)</f>
        <v>Cleanser</v>
      </c>
      <c r="J253" s="16">
        <f>VLOOKUP(Orders_Table[[#This Row],[Product ID]],Products_Table[],5,FALSE)</f>
        <v>799</v>
      </c>
      <c r="K253" s="16">
        <v>2</v>
      </c>
      <c r="L253" s="16">
        <f>Orders_Table[[#This Row],[Product Price]]*Orders_Table[[#This Row],[Quantity]]</f>
        <v>1598</v>
      </c>
      <c r="M253" s="17">
        <v>45048</v>
      </c>
      <c r="N253" s="16" t="s">
        <v>134</v>
      </c>
    </row>
    <row r="254" spans="2:14" x14ac:dyDescent="0.3">
      <c r="B254" t="s">
        <v>1587</v>
      </c>
      <c r="C254" t="s">
        <v>651</v>
      </c>
      <c r="D254" t="str">
        <f>VLOOKUP(Orders_Table[[#This Row],[Customer ID]],Customer_Table[],2,FALSE)</f>
        <v>Idola Perry</v>
      </c>
      <c r="E254" t="str">
        <f>VLOOKUP(Orders_Table[[#This Row],[Customer ID]],Customer_Table[],5,FALSE)</f>
        <v>Makati</v>
      </c>
      <c r="F254" t="s">
        <v>65</v>
      </c>
      <c r="G254" t="str">
        <f>VLOOKUP(Orders_Table[[#This Row],[Product ID]],Products_Table[],4,FALSE)</f>
        <v>COSRX Low pH Good Morning Gel Cleanser</v>
      </c>
      <c r="H254" t="str">
        <f>VLOOKUP(Orders_Table[[#This Row],[Product ID]],Products_Table[],2,FALSE)</f>
        <v>COSRX</v>
      </c>
      <c r="I254" t="str">
        <f>VLOOKUP(Orders_Table[[#This Row],[Product ID]],Products_Table[],3,FALSE)</f>
        <v>Cleanser</v>
      </c>
      <c r="J254" s="16">
        <f>VLOOKUP(Orders_Table[[#This Row],[Product ID]],Products_Table[],5,FALSE)</f>
        <v>299</v>
      </c>
      <c r="K254" s="16">
        <v>2</v>
      </c>
      <c r="L254" s="16">
        <f>Orders_Table[[#This Row],[Product Price]]*Orders_Table[[#This Row],[Quantity]]</f>
        <v>598</v>
      </c>
      <c r="M254" s="17">
        <v>45048</v>
      </c>
      <c r="N254" s="16" t="s">
        <v>134</v>
      </c>
    </row>
    <row r="255" spans="2:14" x14ac:dyDescent="0.3">
      <c r="B255" t="s">
        <v>1587</v>
      </c>
      <c r="C255" t="s">
        <v>651</v>
      </c>
      <c r="D255" t="str">
        <f>VLOOKUP(Orders_Table[[#This Row],[Customer ID]],Customer_Table[],2,FALSE)</f>
        <v>Idola Perry</v>
      </c>
      <c r="E255" t="str">
        <f>VLOOKUP(Orders_Table[[#This Row],[Customer ID]],Customer_Table[],5,FALSE)</f>
        <v>Makati</v>
      </c>
      <c r="F255" t="s">
        <v>76</v>
      </c>
      <c r="G255" t="str">
        <f>VLOOKUP(Orders_Table[[#This Row],[Product ID]],Products_Table[],4,FALSE)</f>
        <v>Innisfree Jeju Volcanic Pore Cleansing Foam</v>
      </c>
      <c r="H255" t="str">
        <f>VLOOKUP(Orders_Table[[#This Row],[Product ID]],Products_Table[],2,FALSE)</f>
        <v>Innisfree</v>
      </c>
      <c r="I255" t="str">
        <f>VLOOKUP(Orders_Table[[#This Row],[Product ID]],Products_Table[],3,FALSE)</f>
        <v>Cleanser</v>
      </c>
      <c r="J255" s="16">
        <f>VLOOKUP(Orders_Table[[#This Row],[Product ID]],Products_Table[],5,FALSE)</f>
        <v>329</v>
      </c>
      <c r="K255" s="16">
        <v>1</v>
      </c>
      <c r="L255" s="16">
        <f>Orders_Table[[#This Row],[Product Price]]*Orders_Table[[#This Row],[Quantity]]</f>
        <v>329</v>
      </c>
      <c r="M255" s="17">
        <v>45048</v>
      </c>
      <c r="N255" s="16" t="s">
        <v>134</v>
      </c>
    </row>
    <row r="256" spans="2:14" x14ac:dyDescent="0.3">
      <c r="B256" t="s">
        <v>209</v>
      </c>
      <c r="C256" t="s">
        <v>210</v>
      </c>
      <c r="D256" t="str">
        <f>VLOOKUP(Orders_Table[[#This Row],[Customer ID]],Customer_Table[],2,FALSE)</f>
        <v>Germane Mckee</v>
      </c>
      <c r="E256" t="str">
        <f>VLOOKUP(Orders_Table[[#This Row],[Customer ID]],Customer_Table[],5,FALSE)</f>
        <v>Makati</v>
      </c>
      <c r="F256" t="s">
        <v>98</v>
      </c>
      <c r="G256" t="str">
        <f>VLOOKUP(Orders_Table[[#This Row],[Product ID]],Products_Table[],4,FALSE)</f>
        <v>Belo Essentials AcnePro Pimple-Fighting Bar</v>
      </c>
      <c r="H256" t="str">
        <f>VLOOKUP(Orders_Table[[#This Row],[Product ID]],Products_Table[],2,FALSE)</f>
        <v>Belo Essentials</v>
      </c>
      <c r="I256" t="str">
        <f>VLOOKUP(Orders_Table[[#This Row],[Product ID]],Products_Table[],3,FALSE)</f>
        <v>Cleanser</v>
      </c>
      <c r="J256" s="16">
        <f>VLOOKUP(Orders_Table[[#This Row],[Product ID]],Products_Table[],5,FALSE)</f>
        <v>111</v>
      </c>
      <c r="K256" s="16">
        <v>1</v>
      </c>
      <c r="L256" s="16">
        <f>Orders_Table[[#This Row],[Product Price]]*Orders_Table[[#This Row],[Quantity]]</f>
        <v>111</v>
      </c>
      <c r="M256" s="17">
        <v>45051</v>
      </c>
      <c r="N256" s="16" t="s">
        <v>134</v>
      </c>
    </row>
    <row r="257" spans="2:14" x14ac:dyDescent="0.3">
      <c r="B257" t="s">
        <v>209</v>
      </c>
      <c r="C257" t="s">
        <v>210</v>
      </c>
      <c r="D257" t="str">
        <f>VLOOKUP(Orders_Table[[#This Row],[Customer ID]],Customer_Table[],2,FALSE)</f>
        <v>Germane Mckee</v>
      </c>
      <c r="E257" t="str">
        <f>VLOOKUP(Orders_Table[[#This Row],[Customer ID]],Customer_Table[],5,FALSE)</f>
        <v>Makati</v>
      </c>
      <c r="F257" t="s">
        <v>105</v>
      </c>
      <c r="G257" t="str">
        <f>VLOOKUP(Orders_Table[[#This Row],[Product ID]],Products_Table[],4,FALSE)</f>
        <v>Belo Essentials Whitening Face Wash</v>
      </c>
      <c r="H257" t="str">
        <f>VLOOKUP(Orders_Table[[#This Row],[Product ID]],Products_Table[],2,FALSE)</f>
        <v>Belo Essentials</v>
      </c>
      <c r="I257" t="str">
        <f>VLOOKUP(Orders_Table[[#This Row],[Product ID]],Products_Table[],3,FALSE)</f>
        <v>Cleanser</v>
      </c>
      <c r="J257" s="16">
        <f>VLOOKUP(Orders_Table[[#This Row],[Product ID]],Products_Table[],5,FALSE)</f>
        <v>165</v>
      </c>
      <c r="K257" s="16">
        <v>1</v>
      </c>
      <c r="L257" s="16">
        <f>Orders_Table[[#This Row],[Product Price]]*Orders_Table[[#This Row],[Quantity]]</f>
        <v>165</v>
      </c>
      <c r="M257" s="17">
        <v>45051</v>
      </c>
      <c r="N257" s="16" t="s">
        <v>134</v>
      </c>
    </row>
    <row r="258" spans="2:14" x14ac:dyDescent="0.3">
      <c r="B258" t="s">
        <v>209</v>
      </c>
      <c r="C258" t="s">
        <v>210</v>
      </c>
      <c r="D258" t="str">
        <f>VLOOKUP(Orders_Table[[#This Row],[Customer ID]],Customer_Table[],2,FALSE)</f>
        <v>Germane Mckee</v>
      </c>
      <c r="E258" t="str">
        <f>VLOOKUP(Orders_Table[[#This Row],[Customer ID]],Customer_Table[],5,FALSE)</f>
        <v>Makati</v>
      </c>
      <c r="F258" t="s">
        <v>65</v>
      </c>
      <c r="G258" t="str">
        <f>VLOOKUP(Orders_Table[[#This Row],[Product ID]],Products_Table[],4,FALSE)</f>
        <v>COSRX Low pH Good Morning Gel Cleanser</v>
      </c>
      <c r="H258" t="str">
        <f>VLOOKUP(Orders_Table[[#This Row],[Product ID]],Products_Table[],2,FALSE)</f>
        <v>COSRX</v>
      </c>
      <c r="I258" t="str">
        <f>VLOOKUP(Orders_Table[[#This Row],[Product ID]],Products_Table[],3,FALSE)</f>
        <v>Cleanser</v>
      </c>
      <c r="J258" s="16">
        <f>VLOOKUP(Orders_Table[[#This Row],[Product ID]],Products_Table[],5,FALSE)</f>
        <v>299</v>
      </c>
      <c r="K258" s="16">
        <v>1</v>
      </c>
      <c r="L258" s="16">
        <f>Orders_Table[[#This Row],[Product Price]]*Orders_Table[[#This Row],[Quantity]]</f>
        <v>299</v>
      </c>
      <c r="M258" s="17">
        <v>45051</v>
      </c>
      <c r="N258" s="16" t="s">
        <v>134</v>
      </c>
    </row>
    <row r="259" spans="2:14" x14ac:dyDescent="0.3">
      <c r="B259" t="s">
        <v>209</v>
      </c>
      <c r="C259" t="s">
        <v>210</v>
      </c>
      <c r="D259" t="str">
        <f>VLOOKUP(Orders_Table[[#This Row],[Customer ID]],Customer_Table[],2,FALSE)</f>
        <v>Germane Mckee</v>
      </c>
      <c r="E259" t="str">
        <f>VLOOKUP(Orders_Table[[#This Row],[Customer ID]],Customer_Table[],5,FALSE)</f>
        <v>Makati</v>
      </c>
      <c r="F259" t="s">
        <v>114</v>
      </c>
      <c r="G259" t="str">
        <f>VLOOKUP(Orders_Table[[#This Row],[Product ID]],Products_Table[],4,FALSE)</f>
        <v>Celeteque Brightening Facial Wash</v>
      </c>
      <c r="H259" t="str">
        <f>VLOOKUP(Orders_Table[[#This Row],[Product ID]],Products_Table[],2,FALSE)</f>
        <v>Celeteque</v>
      </c>
      <c r="I259" t="str">
        <f>VLOOKUP(Orders_Table[[#This Row],[Product ID]],Products_Table[],3,FALSE)</f>
        <v>Cleanser</v>
      </c>
      <c r="J259" s="16">
        <f>VLOOKUP(Orders_Table[[#This Row],[Product ID]],Products_Table[],5,FALSE)</f>
        <v>199</v>
      </c>
      <c r="K259" s="16">
        <v>2</v>
      </c>
      <c r="L259" s="16">
        <f>Orders_Table[[#This Row],[Product Price]]*Orders_Table[[#This Row],[Quantity]]</f>
        <v>398</v>
      </c>
      <c r="M259" s="17">
        <v>45051</v>
      </c>
      <c r="N259" s="16" t="s">
        <v>134</v>
      </c>
    </row>
    <row r="260" spans="2:14" x14ac:dyDescent="0.3">
      <c r="B260" t="s">
        <v>209</v>
      </c>
      <c r="C260" t="s">
        <v>210</v>
      </c>
      <c r="D260" t="str">
        <f>VLOOKUP(Orders_Table[[#This Row],[Customer ID]],Customer_Table[],2,FALSE)</f>
        <v>Germane Mckee</v>
      </c>
      <c r="E260" t="str">
        <f>VLOOKUP(Orders_Table[[#This Row],[Customer ID]],Customer_Table[],5,FALSE)</f>
        <v>Makati</v>
      </c>
      <c r="F260" t="s">
        <v>105</v>
      </c>
      <c r="G260" t="str">
        <f>VLOOKUP(Orders_Table[[#This Row],[Product ID]],Products_Table[],4,FALSE)</f>
        <v>Belo Essentials Whitening Face Wash</v>
      </c>
      <c r="H260" t="str">
        <f>VLOOKUP(Orders_Table[[#This Row],[Product ID]],Products_Table[],2,FALSE)</f>
        <v>Belo Essentials</v>
      </c>
      <c r="I260" t="str">
        <f>VLOOKUP(Orders_Table[[#This Row],[Product ID]],Products_Table[],3,FALSE)</f>
        <v>Cleanser</v>
      </c>
      <c r="J260" s="16">
        <f>VLOOKUP(Orders_Table[[#This Row],[Product ID]],Products_Table[],5,FALSE)</f>
        <v>165</v>
      </c>
      <c r="K260" s="16">
        <v>2</v>
      </c>
      <c r="L260" s="16">
        <f>Orders_Table[[#This Row],[Product Price]]*Orders_Table[[#This Row],[Quantity]]</f>
        <v>330</v>
      </c>
      <c r="M260" s="17">
        <v>45051</v>
      </c>
      <c r="N260" s="16" t="s">
        <v>134</v>
      </c>
    </row>
    <row r="261" spans="2:14" x14ac:dyDescent="0.3">
      <c r="B261" t="s">
        <v>209</v>
      </c>
      <c r="C261" t="s">
        <v>210</v>
      </c>
      <c r="D261" t="str">
        <f>VLOOKUP(Orders_Table[[#This Row],[Customer ID]],Customer_Table[],2,FALSE)</f>
        <v>Germane Mckee</v>
      </c>
      <c r="E261" t="str">
        <f>VLOOKUP(Orders_Table[[#This Row],[Customer ID]],Customer_Table[],5,FALSE)</f>
        <v>Makati</v>
      </c>
      <c r="F261" t="s">
        <v>107</v>
      </c>
      <c r="G261" t="str">
        <f>VLOOKUP(Orders_Table[[#This Row],[Product ID]],Products_Table[],4,FALSE)</f>
        <v>Belo Essentials Pore Minimizing Whitening Face Toner</v>
      </c>
      <c r="H261" t="str">
        <f>VLOOKUP(Orders_Table[[#This Row],[Product ID]],Products_Table[],2,FALSE)</f>
        <v>Belo Essentials</v>
      </c>
      <c r="I261" t="str">
        <f>VLOOKUP(Orders_Table[[#This Row],[Product ID]],Products_Table[],3,FALSE)</f>
        <v>Toner</v>
      </c>
      <c r="J261" s="16">
        <f>VLOOKUP(Orders_Table[[#This Row],[Product ID]],Products_Table[],5,FALSE)</f>
        <v>90</v>
      </c>
      <c r="K261" s="16">
        <v>1</v>
      </c>
      <c r="L261" s="16">
        <f>Orders_Table[[#This Row],[Product Price]]*Orders_Table[[#This Row],[Quantity]]</f>
        <v>90</v>
      </c>
      <c r="M261" s="17">
        <v>45051</v>
      </c>
      <c r="N261" s="16" t="s">
        <v>134</v>
      </c>
    </row>
    <row r="262" spans="2:14" x14ac:dyDescent="0.3">
      <c r="B262" t="s">
        <v>212</v>
      </c>
      <c r="C262" t="s">
        <v>213</v>
      </c>
      <c r="D262" t="str">
        <f>VLOOKUP(Orders_Table[[#This Row],[Customer ID]],Customer_Table[],2,FALSE)</f>
        <v>Leonard Campos</v>
      </c>
      <c r="E262" t="str">
        <f>VLOOKUP(Orders_Table[[#This Row],[Customer ID]],Customer_Table[],5,FALSE)</f>
        <v>Makati</v>
      </c>
      <c r="F262" t="s">
        <v>109</v>
      </c>
      <c r="G262" t="str">
        <f>VLOOKUP(Orders_Table[[#This Row],[Product ID]],Products_Table[],4,FALSE)</f>
        <v>Celeteque Hydration Facial Moisturizer</v>
      </c>
      <c r="H262" t="str">
        <f>VLOOKUP(Orders_Table[[#This Row],[Product ID]],Products_Table[],2,FALSE)</f>
        <v>Celeteque</v>
      </c>
      <c r="I262" t="str">
        <f>VLOOKUP(Orders_Table[[#This Row],[Product ID]],Products_Table[],3,FALSE)</f>
        <v>Moisturizer</v>
      </c>
      <c r="J262" s="16">
        <f>VLOOKUP(Orders_Table[[#This Row],[Product ID]],Products_Table[],5,FALSE)</f>
        <v>250</v>
      </c>
      <c r="K262" s="16">
        <v>2</v>
      </c>
      <c r="L262" s="16">
        <f>Orders_Table[[#This Row],[Product Price]]*Orders_Table[[#This Row],[Quantity]]</f>
        <v>500</v>
      </c>
      <c r="M262" s="17">
        <v>45056</v>
      </c>
      <c r="N262" s="16" t="s">
        <v>134</v>
      </c>
    </row>
    <row r="263" spans="2:14" x14ac:dyDescent="0.3">
      <c r="B263" t="s">
        <v>212</v>
      </c>
      <c r="C263" t="s">
        <v>213</v>
      </c>
      <c r="D263" t="str">
        <f>VLOOKUP(Orders_Table[[#This Row],[Customer ID]],Customer_Table[],2,FALSE)</f>
        <v>Leonard Campos</v>
      </c>
      <c r="E263" t="str">
        <f>VLOOKUP(Orders_Table[[#This Row],[Customer ID]],Customer_Table[],5,FALSE)</f>
        <v>Makati</v>
      </c>
      <c r="F263" t="s">
        <v>112</v>
      </c>
      <c r="G263" t="str">
        <f>VLOOKUP(Orders_Table[[#This Row],[Product ID]],Products_Table[],4,FALSE)</f>
        <v>Celeteque Acne Solutions Acne Cleansing Gel</v>
      </c>
      <c r="H263" t="str">
        <f>VLOOKUP(Orders_Table[[#This Row],[Product ID]],Products_Table[],2,FALSE)</f>
        <v>Celeteque</v>
      </c>
      <c r="I263" t="str">
        <f>VLOOKUP(Orders_Table[[#This Row],[Product ID]],Products_Table[],3,FALSE)</f>
        <v>Cleanser</v>
      </c>
      <c r="J263" s="16">
        <f>VLOOKUP(Orders_Table[[#This Row],[Product ID]],Products_Table[],5,FALSE)</f>
        <v>270</v>
      </c>
      <c r="K263" s="16">
        <v>1</v>
      </c>
      <c r="L263" s="16">
        <f>Orders_Table[[#This Row],[Product Price]]*Orders_Table[[#This Row],[Quantity]]</f>
        <v>270</v>
      </c>
      <c r="M263" s="17">
        <v>45056</v>
      </c>
      <c r="N263" s="16" t="s">
        <v>134</v>
      </c>
    </row>
    <row r="264" spans="2:14" x14ac:dyDescent="0.3">
      <c r="B264" t="s">
        <v>212</v>
      </c>
      <c r="C264" t="s">
        <v>213</v>
      </c>
      <c r="D264" t="str">
        <f>VLOOKUP(Orders_Table[[#This Row],[Customer ID]],Customer_Table[],2,FALSE)</f>
        <v>Leonard Campos</v>
      </c>
      <c r="E264" t="str">
        <f>VLOOKUP(Orders_Table[[#This Row],[Customer ID]],Customer_Table[],5,FALSE)</f>
        <v>Makati</v>
      </c>
      <c r="F264" t="s">
        <v>114</v>
      </c>
      <c r="G264" t="str">
        <f>VLOOKUP(Orders_Table[[#This Row],[Product ID]],Products_Table[],4,FALSE)</f>
        <v>Celeteque Brightening Facial Wash</v>
      </c>
      <c r="H264" t="str">
        <f>VLOOKUP(Orders_Table[[#This Row],[Product ID]],Products_Table[],2,FALSE)</f>
        <v>Celeteque</v>
      </c>
      <c r="I264" t="str">
        <f>VLOOKUP(Orders_Table[[#This Row],[Product ID]],Products_Table[],3,FALSE)</f>
        <v>Cleanser</v>
      </c>
      <c r="J264" s="16">
        <f>VLOOKUP(Orders_Table[[#This Row],[Product ID]],Products_Table[],5,FALSE)</f>
        <v>199</v>
      </c>
      <c r="K264" s="16">
        <v>2</v>
      </c>
      <c r="L264" s="16">
        <f>Orders_Table[[#This Row],[Product Price]]*Orders_Table[[#This Row],[Quantity]]</f>
        <v>398</v>
      </c>
      <c r="M264" s="17">
        <v>45056</v>
      </c>
      <c r="N264" s="16" t="s">
        <v>134</v>
      </c>
    </row>
    <row r="265" spans="2:14" x14ac:dyDescent="0.3">
      <c r="B265" t="s">
        <v>212</v>
      </c>
      <c r="C265" t="s">
        <v>213</v>
      </c>
      <c r="D265" t="str">
        <f>VLOOKUP(Orders_Table[[#This Row],[Customer ID]],Customer_Table[],2,FALSE)</f>
        <v>Leonard Campos</v>
      </c>
      <c r="E265" t="str">
        <f>VLOOKUP(Orders_Table[[#This Row],[Customer ID]],Customer_Table[],5,FALSE)</f>
        <v>Makati</v>
      </c>
      <c r="F265" t="s">
        <v>116</v>
      </c>
      <c r="G265" t="str">
        <f>VLOOKUP(Orders_Table[[#This Row],[Product ID]],Products_Table[],4,FALSE)</f>
        <v>Celeteque Brightening Facial Toner</v>
      </c>
      <c r="H265" t="str">
        <f>VLOOKUP(Orders_Table[[#This Row],[Product ID]],Products_Table[],2,FALSE)</f>
        <v>Celeteque</v>
      </c>
      <c r="I265" t="str">
        <f>VLOOKUP(Orders_Table[[#This Row],[Product ID]],Products_Table[],3,FALSE)</f>
        <v>Toner</v>
      </c>
      <c r="J265" s="16">
        <f>VLOOKUP(Orders_Table[[#This Row],[Product ID]],Products_Table[],5,FALSE)</f>
        <v>139</v>
      </c>
      <c r="K265" s="16">
        <v>2</v>
      </c>
      <c r="L265" s="16">
        <f>Orders_Table[[#This Row],[Product Price]]*Orders_Table[[#This Row],[Quantity]]</f>
        <v>278</v>
      </c>
      <c r="M265" s="17">
        <v>45056</v>
      </c>
      <c r="N265" s="16" t="s">
        <v>134</v>
      </c>
    </row>
    <row r="266" spans="2:14" x14ac:dyDescent="0.3">
      <c r="B266" t="s">
        <v>212</v>
      </c>
      <c r="C266" t="s">
        <v>213</v>
      </c>
      <c r="D266" t="str">
        <f>VLOOKUP(Orders_Table[[#This Row],[Customer ID]],Customer_Table[],2,FALSE)</f>
        <v>Leonard Campos</v>
      </c>
      <c r="E266" t="str">
        <f>VLOOKUP(Orders_Table[[#This Row],[Customer ID]],Customer_Table[],5,FALSE)</f>
        <v>Makati</v>
      </c>
      <c r="F266" t="s">
        <v>118</v>
      </c>
      <c r="G266" t="str">
        <f>VLOOKUP(Orders_Table[[#This Row],[Product ID]],Products_Table[],4,FALSE)</f>
        <v>Celeteque Hydration Alcohol-Free Toner</v>
      </c>
      <c r="H266" t="str">
        <f>VLOOKUP(Orders_Table[[#This Row],[Product ID]],Products_Table[],2,FALSE)</f>
        <v>Celeteque</v>
      </c>
      <c r="I266" t="str">
        <f>VLOOKUP(Orders_Table[[#This Row],[Product ID]],Products_Table[],3,FALSE)</f>
        <v>Toner</v>
      </c>
      <c r="J266" s="16">
        <f>VLOOKUP(Orders_Table[[#This Row],[Product ID]],Products_Table[],5,FALSE)</f>
        <v>129</v>
      </c>
      <c r="K266" s="16">
        <v>1</v>
      </c>
      <c r="L266" s="16">
        <f>Orders_Table[[#This Row],[Product Price]]*Orders_Table[[#This Row],[Quantity]]</f>
        <v>129</v>
      </c>
      <c r="M266" s="17">
        <v>45056</v>
      </c>
      <c r="N266" s="16" t="s">
        <v>134</v>
      </c>
    </row>
    <row r="267" spans="2:14" x14ac:dyDescent="0.3">
      <c r="B267" t="s">
        <v>212</v>
      </c>
      <c r="C267" t="s">
        <v>213</v>
      </c>
      <c r="D267" t="str">
        <f>VLOOKUP(Orders_Table[[#This Row],[Customer ID]],Customer_Table[],2,FALSE)</f>
        <v>Leonard Campos</v>
      </c>
      <c r="E267" t="str">
        <f>VLOOKUP(Orders_Table[[#This Row],[Customer ID]],Customer_Table[],5,FALSE)</f>
        <v>Makati</v>
      </c>
      <c r="F267" t="s">
        <v>5</v>
      </c>
      <c r="G267" t="str">
        <f>VLOOKUP(Orders_Table[[#This Row],[Product ID]],Products_Table[],4,FALSE)</f>
        <v>CeraVe Hydrating Facial Cleanser</v>
      </c>
      <c r="H267" t="str">
        <f>VLOOKUP(Orders_Table[[#This Row],[Product ID]],Products_Table[],2,FALSE)</f>
        <v>CeraVe</v>
      </c>
      <c r="I267" t="str">
        <f>VLOOKUP(Orders_Table[[#This Row],[Product ID]],Products_Table[],3,FALSE)</f>
        <v>Cleanser</v>
      </c>
      <c r="J267" s="16">
        <f>VLOOKUP(Orders_Table[[#This Row],[Product ID]],Products_Table[],5,FALSE)</f>
        <v>1250</v>
      </c>
      <c r="K267" s="16">
        <v>1</v>
      </c>
      <c r="L267" s="16">
        <f>Orders_Table[[#This Row],[Product Price]]*Orders_Table[[#This Row],[Quantity]]</f>
        <v>1250</v>
      </c>
      <c r="M267" s="17">
        <v>45056</v>
      </c>
      <c r="N267" s="16" t="s">
        <v>134</v>
      </c>
    </row>
    <row r="268" spans="2:14" x14ac:dyDescent="0.3">
      <c r="B268" t="s">
        <v>212</v>
      </c>
      <c r="C268" t="s">
        <v>213</v>
      </c>
      <c r="D268" t="str">
        <f>VLOOKUP(Orders_Table[[#This Row],[Customer ID]],Customer_Table[],2,FALSE)</f>
        <v>Leonard Campos</v>
      </c>
      <c r="E268" t="str">
        <f>VLOOKUP(Orders_Table[[#This Row],[Customer ID]],Customer_Table[],5,FALSE)</f>
        <v>Makati</v>
      </c>
      <c r="F268" t="s">
        <v>9</v>
      </c>
      <c r="G268" t="str">
        <f>VLOOKUP(Orders_Table[[#This Row],[Product ID]],Products_Table[],4,FALSE)</f>
        <v>CeraVe Renewing SA Cleanser</v>
      </c>
      <c r="H268" t="str">
        <f>VLOOKUP(Orders_Table[[#This Row],[Product ID]],Products_Table[],2,FALSE)</f>
        <v>CeraVe</v>
      </c>
      <c r="I268" t="str">
        <f>VLOOKUP(Orders_Table[[#This Row],[Product ID]],Products_Table[],3,FALSE)</f>
        <v>Cleanser</v>
      </c>
      <c r="J268" s="16">
        <f>VLOOKUP(Orders_Table[[#This Row],[Product ID]],Products_Table[],5,FALSE)</f>
        <v>935</v>
      </c>
      <c r="K268" s="16">
        <v>1</v>
      </c>
      <c r="L268" s="16">
        <f>Orders_Table[[#This Row],[Product Price]]*Orders_Table[[#This Row],[Quantity]]</f>
        <v>935</v>
      </c>
      <c r="M268" s="17">
        <v>45056</v>
      </c>
      <c r="N268" s="16" t="s">
        <v>134</v>
      </c>
    </row>
    <row r="269" spans="2:14" x14ac:dyDescent="0.3">
      <c r="B269" t="s">
        <v>212</v>
      </c>
      <c r="C269" t="s">
        <v>213</v>
      </c>
      <c r="D269" t="str">
        <f>VLOOKUP(Orders_Table[[#This Row],[Customer ID]],Customer_Table[],2,FALSE)</f>
        <v>Leonard Campos</v>
      </c>
      <c r="E269" t="str">
        <f>VLOOKUP(Orders_Table[[#This Row],[Customer ID]],Customer_Table[],5,FALSE)</f>
        <v>Makati</v>
      </c>
      <c r="F269" t="s">
        <v>11</v>
      </c>
      <c r="G269" t="str">
        <f>VLOOKUP(Orders_Table[[#This Row],[Product ID]],Products_Table[],4,FALSE)</f>
        <v>CeraVe Skin Renewing Vitamin C Serum</v>
      </c>
      <c r="H269" t="str">
        <f>VLOOKUP(Orders_Table[[#This Row],[Product ID]],Products_Table[],2,FALSE)</f>
        <v>CeraVe</v>
      </c>
      <c r="I269" t="str">
        <f>VLOOKUP(Orders_Table[[#This Row],[Product ID]],Products_Table[],3,FALSE)</f>
        <v>Serum</v>
      </c>
      <c r="J269" s="16">
        <f>VLOOKUP(Orders_Table[[#This Row],[Product ID]],Products_Table[],5,FALSE)</f>
        <v>1891</v>
      </c>
      <c r="K269" s="16">
        <v>1</v>
      </c>
      <c r="L269" s="16">
        <f>Orders_Table[[#This Row],[Product Price]]*Orders_Table[[#This Row],[Quantity]]</f>
        <v>1891</v>
      </c>
      <c r="M269" s="17">
        <v>45056</v>
      </c>
      <c r="N269" s="16" t="s">
        <v>134</v>
      </c>
    </row>
    <row r="270" spans="2:14" x14ac:dyDescent="0.3">
      <c r="B270" t="s">
        <v>212</v>
      </c>
      <c r="C270" t="s">
        <v>213</v>
      </c>
      <c r="D270" t="str">
        <f>VLOOKUP(Orders_Table[[#This Row],[Customer ID]],Customer_Table[],2,FALSE)</f>
        <v>Leonard Campos</v>
      </c>
      <c r="E270" t="str">
        <f>VLOOKUP(Orders_Table[[#This Row],[Customer ID]],Customer_Table[],5,FALSE)</f>
        <v>Makati</v>
      </c>
      <c r="F270" t="s">
        <v>14</v>
      </c>
      <c r="G270" t="str">
        <f>VLOOKUP(Orders_Table[[#This Row],[Product ID]],Products_Table[],4,FALSE)</f>
        <v>CeraVe Ultra-Light Moisturizing Lotion SPF 30</v>
      </c>
      <c r="H270" t="str">
        <f>VLOOKUP(Orders_Table[[#This Row],[Product ID]],Products_Table[],2,FALSE)</f>
        <v>CeraVe</v>
      </c>
      <c r="I270" t="str">
        <f>VLOOKUP(Orders_Table[[#This Row],[Product ID]],Products_Table[],3,FALSE)</f>
        <v>Sunscreen</v>
      </c>
      <c r="J270" s="16">
        <f>VLOOKUP(Orders_Table[[#This Row],[Product ID]],Products_Table[],5,FALSE)</f>
        <v>1190</v>
      </c>
      <c r="K270" s="16">
        <v>2</v>
      </c>
      <c r="L270" s="16">
        <f>Orders_Table[[#This Row],[Product Price]]*Orders_Table[[#This Row],[Quantity]]</f>
        <v>2380</v>
      </c>
      <c r="M270" s="17">
        <v>45056</v>
      </c>
      <c r="N270" s="16" t="s">
        <v>134</v>
      </c>
    </row>
    <row r="271" spans="2:14" x14ac:dyDescent="0.3">
      <c r="B271" t="s">
        <v>212</v>
      </c>
      <c r="C271" t="s">
        <v>213</v>
      </c>
      <c r="D271" t="str">
        <f>VLOOKUP(Orders_Table[[#This Row],[Customer ID]],Customer_Table[],2,FALSE)</f>
        <v>Leonard Campos</v>
      </c>
      <c r="E271" t="str">
        <f>VLOOKUP(Orders_Table[[#This Row],[Customer ID]],Customer_Table[],5,FALSE)</f>
        <v>Makati</v>
      </c>
      <c r="F271" t="s">
        <v>17</v>
      </c>
      <c r="G271" t="str">
        <f>VLOOKUP(Orders_Table[[#This Row],[Product ID]],Products_Table[],4,FALSE)</f>
        <v>CeraVe AM Facial Moisturizing Lotion with Sunscreen (SPF 30)</v>
      </c>
      <c r="H271" t="str">
        <f>VLOOKUP(Orders_Table[[#This Row],[Product ID]],Products_Table[],2,FALSE)</f>
        <v>CeraVe</v>
      </c>
      <c r="I271" t="str">
        <f>VLOOKUP(Orders_Table[[#This Row],[Product ID]],Products_Table[],3,FALSE)</f>
        <v>Sunscreen</v>
      </c>
      <c r="J271" s="16">
        <f>VLOOKUP(Orders_Table[[#This Row],[Product ID]],Products_Table[],5,FALSE)</f>
        <v>999</v>
      </c>
      <c r="K271" s="16">
        <v>2</v>
      </c>
      <c r="L271" s="16">
        <f>Orders_Table[[#This Row],[Product Price]]*Orders_Table[[#This Row],[Quantity]]</f>
        <v>1998</v>
      </c>
      <c r="M271" s="17">
        <v>45056</v>
      </c>
      <c r="N271" s="16" t="s">
        <v>134</v>
      </c>
    </row>
    <row r="272" spans="2:14" x14ac:dyDescent="0.3">
      <c r="B272" t="s">
        <v>1588</v>
      </c>
      <c r="C272" t="s">
        <v>656</v>
      </c>
      <c r="D272" t="str">
        <f>VLOOKUP(Orders_Table[[#This Row],[Customer ID]],Customer_Table[],2,FALSE)</f>
        <v>Arsenio Rowe</v>
      </c>
      <c r="E272" t="str">
        <f>VLOOKUP(Orders_Table[[#This Row],[Customer ID]],Customer_Table[],5,FALSE)</f>
        <v>Makati</v>
      </c>
      <c r="F272" t="s">
        <v>19</v>
      </c>
      <c r="G272" t="str">
        <f>VLOOKUP(Orders_Table[[#This Row],[Product ID]],Products_Table[],4,FALSE)</f>
        <v>Cetaphil Gentle Skin Cleanser</v>
      </c>
      <c r="H272" t="str">
        <f>VLOOKUP(Orders_Table[[#This Row],[Product ID]],Products_Table[],2,FALSE)</f>
        <v>Cetaphil</v>
      </c>
      <c r="I272" t="str">
        <f>VLOOKUP(Orders_Table[[#This Row],[Product ID]],Products_Table[],3,FALSE)</f>
        <v>Cleanser</v>
      </c>
      <c r="J272" s="16">
        <f>VLOOKUP(Orders_Table[[#This Row],[Product ID]],Products_Table[],5,FALSE)</f>
        <v>1004</v>
      </c>
      <c r="K272" s="16">
        <v>1</v>
      </c>
      <c r="L272" s="16">
        <f>Orders_Table[[#This Row],[Product Price]]*Orders_Table[[#This Row],[Quantity]]</f>
        <v>1004</v>
      </c>
      <c r="M272" s="17">
        <v>45061</v>
      </c>
      <c r="N272" s="16" t="s">
        <v>134</v>
      </c>
    </row>
    <row r="273" spans="2:14" x14ac:dyDescent="0.3">
      <c r="B273" t="s">
        <v>1589</v>
      </c>
      <c r="C273" t="s">
        <v>900</v>
      </c>
      <c r="D273" t="str">
        <f>VLOOKUP(Orders_Table[[#This Row],[Customer ID]],Customer_Table[],2,FALSE)</f>
        <v>Kiayada Reed</v>
      </c>
      <c r="E273" t="str">
        <f>VLOOKUP(Orders_Table[[#This Row],[Customer ID]],Customer_Table[],5,FALSE)</f>
        <v>Quezon City</v>
      </c>
      <c r="F273" t="s">
        <v>65</v>
      </c>
      <c r="G273" t="str">
        <f>VLOOKUP(Orders_Table[[#This Row],[Product ID]],Products_Table[],4,FALSE)</f>
        <v>COSRX Low pH Good Morning Gel Cleanser</v>
      </c>
      <c r="H273" t="str">
        <f>VLOOKUP(Orders_Table[[#This Row],[Product ID]],Products_Table[],2,FALSE)</f>
        <v>COSRX</v>
      </c>
      <c r="I273" t="str">
        <f>VLOOKUP(Orders_Table[[#This Row],[Product ID]],Products_Table[],3,FALSE)</f>
        <v>Cleanser</v>
      </c>
      <c r="J273" s="16">
        <f>VLOOKUP(Orders_Table[[#This Row],[Product ID]],Products_Table[],5,FALSE)</f>
        <v>299</v>
      </c>
      <c r="K273" s="16">
        <v>2</v>
      </c>
      <c r="L273" s="16">
        <f>Orders_Table[[#This Row],[Product Price]]*Orders_Table[[#This Row],[Quantity]]</f>
        <v>598</v>
      </c>
      <c r="M273" s="17">
        <v>45062</v>
      </c>
      <c r="N273" s="16" t="s">
        <v>134</v>
      </c>
    </row>
    <row r="274" spans="2:14" x14ac:dyDescent="0.3">
      <c r="B274" t="s">
        <v>1590</v>
      </c>
      <c r="C274" t="s">
        <v>900</v>
      </c>
      <c r="D274" t="str">
        <f>VLOOKUP(Orders_Table[[#This Row],[Customer ID]],Customer_Table[],2,FALSE)</f>
        <v>Kiayada Reed</v>
      </c>
      <c r="E274" t="str">
        <f>VLOOKUP(Orders_Table[[#This Row],[Customer ID]],Customer_Table[],5,FALSE)</f>
        <v>Quezon City</v>
      </c>
      <c r="F274" t="s">
        <v>24</v>
      </c>
      <c r="G274" t="str">
        <f>VLOOKUP(Orders_Table[[#This Row],[Product ID]],Products_Table[],4,FALSE)</f>
        <v>Cetaphil Moisturizing Cream</v>
      </c>
      <c r="H274" t="str">
        <f>VLOOKUP(Orders_Table[[#This Row],[Product ID]],Products_Table[],2,FALSE)</f>
        <v>Cetaphil</v>
      </c>
      <c r="I274" t="str">
        <f>VLOOKUP(Orders_Table[[#This Row],[Product ID]],Products_Table[],3,FALSE)</f>
        <v>Moisturizer</v>
      </c>
      <c r="J274" s="16">
        <f>VLOOKUP(Orders_Table[[#This Row],[Product ID]],Products_Table[],5,FALSE)</f>
        <v>758</v>
      </c>
      <c r="K274" s="16">
        <v>1</v>
      </c>
      <c r="L274" s="16">
        <f>Orders_Table[[#This Row],[Product Price]]*Orders_Table[[#This Row],[Quantity]]</f>
        <v>758</v>
      </c>
      <c r="M274" s="17">
        <v>45062</v>
      </c>
      <c r="N274" s="16" t="s">
        <v>134</v>
      </c>
    </row>
    <row r="275" spans="2:14" x14ac:dyDescent="0.3">
      <c r="B275" t="s">
        <v>1591</v>
      </c>
      <c r="C275" t="s">
        <v>900</v>
      </c>
      <c r="D275" t="str">
        <f>VLOOKUP(Orders_Table[[#This Row],[Customer ID]],Customer_Table[],2,FALSE)</f>
        <v>Kiayada Reed</v>
      </c>
      <c r="E275" t="str">
        <f>VLOOKUP(Orders_Table[[#This Row],[Customer ID]],Customer_Table[],5,FALSE)</f>
        <v>Quezon City</v>
      </c>
      <c r="F275" t="s">
        <v>27</v>
      </c>
      <c r="G275" t="str">
        <f>VLOOKUP(Orders_Table[[#This Row],[Product ID]],Products_Table[],4,FALSE)</f>
        <v>Cetaphil Daily Hydrating Lotion</v>
      </c>
      <c r="H275" t="str">
        <f>VLOOKUP(Orders_Table[[#This Row],[Product ID]],Products_Table[],2,FALSE)</f>
        <v>Cetaphil</v>
      </c>
      <c r="I275" t="str">
        <f>VLOOKUP(Orders_Table[[#This Row],[Product ID]],Products_Table[],3,FALSE)</f>
        <v>Moisturizer</v>
      </c>
      <c r="J275" s="16">
        <f>VLOOKUP(Orders_Table[[#This Row],[Product ID]],Products_Table[],5,FALSE)</f>
        <v>972</v>
      </c>
      <c r="K275" s="16">
        <v>2</v>
      </c>
      <c r="L275" s="16">
        <f>Orders_Table[[#This Row],[Product Price]]*Orders_Table[[#This Row],[Quantity]]</f>
        <v>1944</v>
      </c>
      <c r="M275" s="17">
        <v>45062</v>
      </c>
      <c r="N275" s="16" t="s">
        <v>134</v>
      </c>
    </row>
    <row r="276" spans="2:14" x14ac:dyDescent="0.3">
      <c r="B276" t="s">
        <v>1592</v>
      </c>
      <c r="C276" t="s">
        <v>900</v>
      </c>
      <c r="D276" t="str">
        <f>VLOOKUP(Orders_Table[[#This Row],[Customer ID]],Customer_Table[],2,FALSE)</f>
        <v>Kiayada Reed</v>
      </c>
      <c r="E276" t="str">
        <f>VLOOKUP(Orders_Table[[#This Row],[Customer ID]],Customer_Table[],5,FALSE)</f>
        <v>Quezon City</v>
      </c>
      <c r="F276" t="s">
        <v>29</v>
      </c>
      <c r="G276" t="str">
        <f>VLOOKUP(Orders_Table[[#This Row],[Product ID]],Products_Table[],4,FALSE)</f>
        <v>Cetaphil Daily Facial Moisturizer with SPF 15</v>
      </c>
      <c r="H276" t="str">
        <f>VLOOKUP(Orders_Table[[#This Row],[Product ID]],Products_Table[],2,FALSE)</f>
        <v>Cetaphil</v>
      </c>
      <c r="I276" t="str">
        <f>VLOOKUP(Orders_Table[[#This Row],[Product ID]],Products_Table[],3,FALSE)</f>
        <v>Moisturizer</v>
      </c>
      <c r="J276" s="16">
        <f>VLOOKUP(Orders_Table[[#This Row],[Product ID]],Products_Table[],5,FALSE)</f>
        <v>1165</v>
      </c>
      <c r="K276" s="16">
        <v>2</v>
      </c>
      <c r="L276" s="16">
        <f>Orders_Table[[#This Row],[Product Price]]*Orders_Table[[#This Row],[Quantity]]</f>
        <v>2330</v>
      </c>
      <c r="M276" s="17">
        <v>45062</v>
      </c>
      <c r="N276" s="16" t="s">
        <v>134</v>
      </c>
    </row>
    <row r="277" spans="2:14" x14ac:dyDescent="0.3">
      <c r="B277" t="s">
        <v>1593</v>
      </c>
      <c r="C277" t="s">
        <v>1403</v>
      </c>
      <c r="D277" t="str">
        <f>VLOOKUP(Orders_Table[[#This Row],[Customer ID]],Customer_Table[],2,FALSE)</f>
        <v>Connor Henson</v>
      </c>
      <c r="E277" t="str">
        <f>VLOOKUP(Orders_Table[[#This Row],[Customer ID]],Customer_Table[],5,FALSE)</f>
        <v xml:space="preserve">Taguig	</v>
      </c>
      <c r="F277" t="s">
        <v>31</v>
      </c>
      <c r="G277" t="str">
        <f>VLOOKUP(Orders_Table[[#This Row],[Product ID]],Products_Table[],4,FALSE)</f>
        <v>Neutrogena Oil-Free Acne Wash</v>
      </c>
      <c r="H277" t="str">
        <f>VLOOKUP(Orders_Table[[#This Row],[Product ID]],Products_Table[],2,FALSE)</f>
        <v>Neutrogena</v>
      </c>
      <c r="I277" t="str">
        <f>VLOOKUP(Orders_Table[[#This Row],[Product ID]],Products_Table[],3,FALSE)</f>
        <v>Cleanser</v>
      </c>
      <c r="J277" s="16">
        <f>VLOOKUP(Orders_Table[[#This Row],[Product ID]],Products_Table[],5,FALSE)</f>
        <v>489</v>
      </c>
      <c r="K277" s="16">
        <v>1</v>
      </c>
      <c r="L277" s="16">
        <f>Orders_Table[[#This Row],[Product Price]]*Orders_Table[[#This Row],[Quantity]]</f>
        <v>489</v>
      </c>
      <c r="M277" s="17">
        <v>45066</v>
      </c>
      <c r="N277" s="16" t="s">
        <v>134</v>
      </c>
    </row>
    <row r="278" spans="2:14" x14ac:dyDescent="0.3">
      <c r="B278" t="s">
        <v>1594</v>
      </c>
      <c r="C278" t="s">
        <v>1403</v>
      </c>
      <c r="D278" t="str">
        <f>VLOOKUP(Orders_Table[[#This Row],[Customer ID]],Customer_Table[],2,FALSE)</f>
        <v>Connor Henson</v>
      </c>
      <c r="E278" t="str">
        <f>VLOOKUP(Orders_Table[[#This Row],[Customer ID]],Customer_Table[],5,FALSE)</f>
        <v xml:space="preserve">Taguig	</v>
      </c>
      <c r="F278" t="s">
        <v>34</v>
      </c>
      <c r="G278" t="str">
        <f>VLOOKUP(Orders_Table[[#This Row],[Product ID]],Products_Table[],4,FALSE)</f>
        <v>Neutrogena Hydro Boost Hydrating Cleansing Gel</v>
      </c>
      <c r="H278" t="str">
        <f>VLOOKUP(Orders_Table[[#This Row],[Product ID]],Products_Table[],2,FALSE)</f>
        <v>Neutrogena</v>
      </c>
      <c r="I278" t="str">
        <f>VLOOKUP(Orders_Table[[#This Row],[Product ID]],Products_Table[],3,FALSE)</f>
        <v>Cleanser</v>
      </c>
      <c r="J278" s="16">
        <f>VLOOKUP(Orders_Table[[#This Row],[Product ID]],Products_Table[],5,FALSE)</f>
        <v>799</v>
      </c>
      <c r="K278" s="16">
        <v>1</v>
      </c>
      <c r="L278" s="16">
        <f>Orders_Table[[#This Row],[Product Price]]*Orders_Table[[#This Row],[Quantity]]</f>
        <v>799</v>
      </c>
      <c r="M278" s="17">
        <v>45066</v>
      </c>
      <c r="N278" s="16" t="s">
        <v>134</v>
      </c>
    </row>
    <row r="279" spans="2:14" x14ac:dyDescent="0.3">
      <c r="B279" t="s">
        <v>1595</v>
      </c>
      <c r="C279" t="s">
        <v>1403</v>
      </c>
      <c r="D279" t="str">
        <f>VLOOKUP(Orders_Table[[#This Row],[Customer ID]],Customer_Table[],2,FALSE)</f>
        <v>Connor Henson</v>
      </c>
      <c r="E279" t="str">
        <f>VLOOKUP(Orders_Table[[#This Row],[Customer ID]],Customer_Table[],5,FALSE)</f>
        <v xml:space="preserve">Taguig	</v>
      </c>
      <c r="F279" t="s">
        <v>19</v>
      </c>
      <c r="G279" t="str">
        <f>VLOOKUP(Orders_Table[[#This Row],[Product ID]],Products_Table[],4,FALSE)</f>
        <v>Cetaphil Gentle Skin Cleanser</v>
      </c>
      <c r="H279" t="str">
        <f>VLOOKUP(Orders_Table[[#This Row],[Product ID]],Products_Table[],2,FALSE)</f>
        <v>Cetaphil</v>
      </c>
      <c r="I279" t="str">
        <f>VLOOKUP(Orders_Table[[#This Row],[Product ID]],Products_Table[],3,FALSE)</f>
        <v>Cleanser</v>
      </c>
      <c r="J279" s="16">
        <f>VLOOKUP(Orders_Table[[#This Row],[Product ID]],Products_Table[],5,FALSE)</f>
        <v>1004</v>
      </c>
      <c r="K279" s="16">
        <v>1</v>
      </c>
      <c r="L279" s="16">
        <f>Orders_Table[[#This Row],[Product Price]]*Orders_Table[[#This Row],[Quantity]]</f>
        <v>1004</v>
      </c>
      <c r="M279" s="17">
        <v>45066</v>
      </c>
      <c r="N279" s="16" t="s">
        <v>134</v>
      </c>
    </row>
    <row r="280" spans="2:14" x14ac:dyDescent="0.3">
      <c r="B280" t="s">
        <v>1596</v>
      </c>
      <c r="C280" t="s">
        <v>1403</v>
      </c>
      <c r="D280" t="str">
        <f>VLOOKUP(Orders_Table[[#This Row],[Customer ID]],Customer_Table[],2,FALSE)</f>
        <v>Connor Henson</v>
      </c>
      <c r="E280" t="str">
        <f>VLOOKUP(Orders_Table[[#This Row],[Customer ID]],Customer_Table[],5,FALSE)</f>
        <v xml:space="preserve">Taguig	</v>
      </c>
      <c r="F280" t="s">
        <v>38</v>
      </c>
      <c r="G280" t="str">
        <f>VLOOKUP(Orders_Table[[#This Row],[Product ID]],Products_Table[],4,FALSE)</f>
        <v>Neutrogena Rapid Wrinkle Repair Retinol Serum</v>
      </c>
      <c r="H280" t="str">
        <f>VLOOKUP(Orders_Table[[#This Row],[Product ID]],Products_Table[],2,FALSE)</f>
        <v>Neutrogena</v>
      </c>
      <c r="I280" t="str">
        <f>VLOOKUP(Orders_Table[[#This Row],[Product ID]],Products_Table[],3,FALSE)</f>
        <v>Serum</v>
      </c>
      <c r="J280" s="16">
        <f>VLOOKUP(Orders_Table[[#This Row],[Product ID]],Products_Table[],5,FALSE)</f>
        <v>1299</v>
      </c>
      <c r="K280" s="16">
        <v>2</v>
      </c>
      <c r="L280" s="16">
        <f>Orders_Table[[#This Row],[Product Price]]*Orders_Table[[#This Row],[Quantity]]</f>
        <v>2598</v>
      </c>
      <c r="M280" s="17">
        <v>45066</v>
      </c>
      <c r="N280" s="16" t="s">
        <v>134</v>
      </c>
    </row>
    <row r="281" spans="2:14" x14ac:dyDescent="0.3">
      <c r="B281" t="s">
        <v>215</v>
      </c>
      <c r="C281" t="s">
        <v>216</v>
      </c>
      <c r="D281" t="str">
        <f>VLOOKUP(Orders_Table[[#This Row],[Customer ID]],Customer_Table[],2,FALSE)</f>
        <v>Jordan Hunt</v>
      </c>
      <c r="E281" t="str">
        <f>VLOOKUP(Orders_Table[[#This Row],[Customer ID]],Customer_Table[],5,FALSE)</f>
        <v>Caloocan</v>
      </c>
      <c r="F281" t="s">
        <v>40</v>
      </c>
      <c r="G281" t="str">
        <f>VLOOKUP(Orders_Table[[#This Row],[Product ID]],Products_Table[],4,FALSE)</f>
        <v>Neutrogena Hydro Boost Water Gel</v>
      </c>
      <c r="H281" t="str">
        <f>VLOOKUP(Orders_Table[[#This Row],[Product ID]],Products_Table[],2,FALSE)</f>
        <v>Neutrogena</v>
      </c>
      <c r="I281" t="str">
        <f>VLOOKUP(Orders_Table[[#This Row],[Product ID]],Products_Table[],3,FALSE)</f>
        <v>Moisturizer</v>
      </c>
      <c r="J281" s="16">
        <f>VLOOKUP(Orders_Table[[#This Row],[Product ID]],Products_Table[],5,FALSE)</f>
        <v>899</v>
      </c>
      <c r="K281" s="16">
        <v>2</v>
      </c>
      <c r="L281" s="16">
        <f>Orders_Table[[#This Row],[Product Price]]*Orders_Table[[#This Row],[Quantity]]</f>
        <v>1798</v>
      </c>
      <c r="M281" s="17">
        <v>45070</v>
      </c>
      <c r="N281" s="16" t="s">
        <v>134</v>
      </c>
    </row>
    <row r="282" spans="2:14" x14ac:dyDescent="0.3">
      <c r="B282" t="s">
        <v>218</v>
      </c>
      <c r="C282" t="s">
        <v>219</v>
      </c>
      <c r="D282" t="str">
        <f>VLOOKUP(Orders_Table[[#This Row],[Customer ID]],Customer_Table[],2,FALSE)</f>
        <v>Basia Bailey</v>
      </c>
      <c r="E282" t="str">
        <f>VLOOKUP(Orders_Table[[#This Row],[Customer ID]],Customer_Table[],5,FALSE)</f>
        <v>Makati</v>
      </c>
      <c r="F282" t="s">
        <v>42</v>
      </c>
      <c r="G282" t="str">
        <f>VLOOKUP(Orders_Table[[#This Row],[Product ID]],Products_Table[],4,FALSE)</f>
        <v>Olay Luminous Whip Face Moisturizer</v>
      </c>
      <c r="H282" t="str">
        <f>VLOOKUP(Orders_Table[[#This Row],[Product ID]],Products_Table[],2,FALSE)</f>
        <v>Olay</v>
      </c>
      <c r="I282" t="str">
        <f>VLOOKUP(Orders_Table[[#This Row],[Product ID]],Products_Table[],3,FALSE)</f>
        <v>Moisturizer</v>
      </c>
      <c r="J282" s="16">
        <f>VLOOKUP(Orders_Table[[#This Row],[Product ID]],Products_Table[],5,FALSE)</f>
        <v>588</v>
      </c>
      <c r="K282" s="16">
        <v>1</v>
      </c>
      <c r="L282" s="16">
        <f>Orders_Table[[#This Row],[Product Price]]*Orders_Table[[#This Row],[Quantity]]</f>
        <v>588</v>
      </c>
      <c r="M282" s="17">
        <v>45071</v>
      </c>
      <c r="N282" s="16" t="s">
        <v>134</v>
      </c>
    </row>
    <row r="283" spans="2:14" x14ac:dyDescent="0.3">
      <c r="B283" t="s">
        <v>218</v>
      </c>
      <c r="C283" t="s">
        <v>219</v>
      </c>
      <c r="D283" t="str">
        <f>VLOOKUP(Orders_Table[[#This Row],[Customer ID]],Customer_Table[],2,FALSE)</f>
        <v>Basia Bailey</v>
      </c>
      <c r="E283" t="str">
        <f>VLOOKUP(Orders_Table[[#This Row],[Customer ID]],Customer_Table[],5,FALSE)</f>
        <v>Makati</v>
      </c>
      <c r="F283" t="s">
        <v>45</v>
      </c>
      <c r="G283" t="str">
        <f>VLOOKUP(Orders_Table[[#This Row],[Product ID]],Products_Table[],4,FALSE)</f>
        <v>Olay Regenerist Whip Face Moisturizer</v>
      </c>
      <c r="H283" t="str">
        <f>VLOOKUP(Orders_Table[[#This Row],[Product ID]],Products_Table[],2,FALSE)</f>
        <v>Olay</v>
      </c>
      <c r="I283" t="str">
        <f>VLOOKUP(Orders_Table[[#This Row],[Product ID]],Products_Table[],3,FALSE)</f>
        <v>Moisturizer</v>
      </c>
      <c r="J283" s="16">
        <f>VLOOKUP(Orders_Table[[#This Row],[Product ID]],Products_Table[],5,FALSE)</f>
        <v>399</v>
      </c>
      <c r="K283" s="16">
        <v>1</v>
      </c>
      <c r="L283" s="16">
        <f>Orders_Table[[#This Row],[Product Price]]*Orders_Table[[#This Row],[Quantity]]</f>
        <v>399</v>
      </c>
      <c r="M283" s="17">
        <v>45071</v>
      </c>
      <c r="N283" s="16" t="s">
        <v>134</v>
      </c>
    </row>
    <row r="284" spans="2:14" x14ac:dyDescent="0.3">
      <c r="B284" t="s">
        <v>218</v>
      </c>
      <c r="C284" t="s">
        <v>219</v>
      </c>
      <c r="D284" t="str">
        <f>VLOOKUP(Orders_Table[[#This Row],[Customer ID]],Customer_Table[],2,FALSE)</f>
        <v>Basia Bailey</v>
      </c>
      <c r="E284" t="str">
        <f>VLOOKUP(Orders_Table[[#This Row],[Customer ID]],Customer_Table[],5,FALSE)</f>
        <v>Makati</v>
      </c>
      <c r="F284" t="s">
        <v>47</v>
      </c>
      <c r="G284" t="str">
        <f>VLOOKUP(Orders_Table[[#This Row],[Product ID]],Products_Table[],4,FALSE)</f>
        <v>Olay Complete All Day Moisturizer with SPF</v>
      </c>
      <c r="H284" t="str">
        <f>VLOOKUP(Orders_Table[[#This Row],[Product ID]],Products_Table[],2,FALSE)</f>
        <v>Olay</v>
      </c>
      <c r="I284" t="str">
        <f>VLOOKUP(Orders_Table[[#This Row],[Product ID]],Products_Table[],3,FALSE)</f>
        <v>Sunscreen</v>
      </c>
      <c r="J284" s="16">
        <f>VLOOKUP(Orders_Table[[#This Row],[Product ID]],Products_Table[],5,FALSE)</f>
        <v>1150</v>
      </c>
      <c r="K284" s="16">
        <v>1</v>
      </c>
      <c r="L284" s="16">
        <f>Orders_Table[[#This Row],[Product Price]]*Orders_Table[[#This Row],[Quantity]]</f>
        <v>1150</v>
      </c>
      <c r="M284" s="17">
        <v>45071</v>
      </c>
      <c r="N284" s="16" t="s">
        <v>134</v>
      </c>
    </row>
    <row r="285" spans="2:14" x14ac:dyDescent="0.3">
      <c r="B285" t="s">
        <v>218</v>
      </c>
      <c r="C285" t="s">
        <v>219</v>
      </c>
      <c r="D285" t="str">
        <f>VLOOKUP(Orders_Table[[#This Row],[Customer ID]],Customer_Table[],2,FALSE)</f>
        <v>Basia Bailey</v>
      </c>
      <c r="E285" t="str">
        <f>VLOOKUP(Orders_Table[[#This Row],[Customer ID]],Customer_Table[],5,FALSE)</f>
        <v>Makati</v>
      </c>
      <c r="F285" t="s">
        <v>49</v>
      </c>
      <c r="G285" t="str">
        <f>VLOOKUP(Orders_Table[[#This Row],[Product ID]],Products_Table[],4,FALSE)</f>
        <v>Olay Total Effects 7-in-1 Anti-Aging Moisturize</v>
      </c>
      <c r="H285" t="str">
        <f>VLOOKUP(Orders_Table[[#This Row],[Product ID]],Products_Table[],2,FALSE)</f>
        <v>Olay</v>
      </c>
      <c r="I285" t="str">
        <f>VLOOKUP(Orders_Table[[#This Row],[Product ID]],Products_Table[],3,FALSE)</f>
        <v>Moisturizer</v>
      </c>
      <c r="J285" s="16">
        <f>VLOOKUP(Orders_Table[[#This Row],[Product ID]],Products_Table[],5,FALSE)</f>
        <v>728</v>
      </c>
      <c r="K285" s="16">
        <v>1</v>
      </c>
      <c r="L285" s="16">
        <f>Orders_Table[[#This Row],[Product Price]]*Orders_Table[[#This Row],[Quantity]]</f>
        <v>728</v>
      </c>
      <c r="M285" s="17">
        <v>45071</v>
      </c>
      <c r="N285" s="16" t="s">
        <v>134</v>
      </c>
    </row>
    <row r="286" spans="2:14" x14ac:dyDescent="0.3">
      <c r="B286" t="s">
        <v>218</v>
      </c>
      <c r="C286" t="s">
        <v>219</v>
      </c>
      <c r="D286" t="str">
        <f>VLOOKUP(Orders_Table[[#This Row],[Customer ID]],Customer_Table[],2,FALSE)</f>
        <v>Basia Bailey</v>
      </c>
      <c r="E286" t="str">
        <f>VLOOKUP(Orders_Table[[#This Row],[Customer ID]],Customer_Table[],5,FALSE)</f>
        <v>Makati</v>
      </c>
      <c r="F286" t="s">
        <v>51</v>
      </c>
      <c r="G286" t="str">
        <f>VLOOKUP(Orders_Table[[#This Row],[Product ID]],Products_Table[],4,FALSE)</f>
        <v>Olay Retinol24 Night Serum</v>
      </c>
      <c r="H286" t="str">
        <f>VLOOKUP(Orders_Table[[#This Row],[Product ID]],Products_Table[],2,FALSE)</f>
        <v>Olay</v>
      </c>
      <c r="I286" t="str">
        <f>VLOOKUP(Orders_Table[[#This Row],[Product ID]],Products_Table[],3,FALSE)</f>
        <v>Serum</v>
      </c>
      <c r="J286" s="16">
        <f>VLOOKUP(Orders_Table[[#This Row],[Product ID]],Products_Table[],5,FALSE)</f>
        <v>1399</v>
      </c>
      <c r="K286" s="16">
        <v>2</v>
      </c>
      <c r="L286" s="16">
        <f>Orders_Table[[#This Row],[Product Price]]*Orders_Table[[#This Row],[Quantity]]</f>
        <v>2798</v>
      </c>
      <c r="M286" s="17">
        <v>45071</v>
      </c>
      <c r="N286" s="16" t="s">
        <v>134</v>
      </c>
    </row>
    <row r="287" spans="2:14" x14ac:dyDescent="0.3">
      <c r="B287" t="s">
        <v>218</v>
      </c>
      <c r="C287" t="s">
        <v>219</v>
      </c>
      <c r="D287" t="str">
        <f>VLOOKUP(Orders_Table[[#This Row],[Customer ID]],Customer_Table[],2,FALSE)</f>
        <v>Basia Bailey</v>
      </c>
      <c r="E287" t="str">
        <f>VLOOKUP(Orders_Table[[#This Row],[Customer ID]],Customer_Table[],5,FALSE)</f>
        <v>Makati</v>
      </c>
      <c r="F287" t="s">
        <v>53</v>
      </c>
      <c r="G287" t="str">
        <f>VLOOKUP(Orders_Table[[#This Row],[Product ID]],Products_Table[],4,FALSE)</f>
        <v>The Ordinary Niacinamide 10% + Zinc 1%</v>
      </c>
      <c r="H287" t="str">
        <f>VLOOKUP(Orders_Table[[#This Row],[Product ID]],Products_Table[],2,FALSE)</f>
        <v>The Ordinary</v>
      </c>
      <c r="I287" t="str">
        <f>VLOOKUP(Orders_Table[[#This Row],[Product ID]],Products_Table[],3,FALSE)</f>
        <v>Serum</v>
      </c>
      <c r="J287" s="16">
        <f>VLOOKUP(Orders_Table[[#This Row],[Product ID]],Products_Table[],5,FALSE)</f>
        <v>545</v>
      </c>
      <c r="K287" s="16">
        <v>2</v>
      </c>
      <c r="L287" s="16">
        <f>Orders_Table[[#This Row],[Product Price]]*Orders_Table[[#This Row],[Quantity]]</f>
        <v>1090</v>
      </c>
      <c r="M287" s="17">
        <v>45071</v>
      </c>
      <c r="N287" s="16" t="s">
        <v>134</v>
      </c>
    </row>
    <row r="288" spans="2:14" x14ac:dyDescent="0.3">
      <c r="B288" t="s">
        <v>218</v>
      </c>
      <c r="C288" t="s">
        <v>219</v>
      </c>
      <c r="D288" t="str">
        <f>VLOOKUP(Orders_Table[[#This Row],[Customer ID]],Customer_Table[],2,FALSE)</f>
        <v>Basia Bailey</v>
      </c>
      <c r="E288" t="str">
        <f>VLOOKUP(Orders_Table[[#This Row],[Customer ID]],Customer_Table[],5,FALSE)</f>
        <v>Makati</v>
      </c>
      <c r="F288" t="s">
        <v>56</v>
      </c>
      <c r="G288" t="str">
        <f>VLOOKUP(Orders_Table[[#This Row],[Product ID]],Products_Table[],4,FALSE)</f>
        <v>The Ordinary Hyaluronic Acid 2% + B5</v>
      </c>
      <c r="H288" t="str">
        <f>VLOOKUP(Orders_Table[[#This Row],[Product ID]],Products_Table[],2,FALSE)</f>
        <v>The Ordinary</v>
      </c>
      <c r="I288" t="str">
        <f>VLOOKUP(Orders_Table[[#This Row],[Product ID]],Products_Table[],3,FALSE)</f>
        <v>Serum</v>
      </c>
      <c r="J288" s="16">
        <f>VLOOKUP(Orders_Table[[#This Row],[Product ID]],Products_Table[],5,FALSE)</f>
        <v>1190</v>
      </c>
      <c r="K288" s="16">
        <v>1</v>
      </c>
      <c r="L288" s="16">
        <f>Orders_Table[[#This Row],[Product Price]]*Orders_Table[[#This Row],[Quantity]]</f>
        <v>1190</v>
      </c>
      <c r="M288" s="17">
        <v>45071</v>
      </c>
      <c r="N288" s="16" t="s">
        <v>134</v>
      </c>
    </row>
    <row r="289" spans="2:14" x14ac:dyDescent="0.3">
      <c r="B289" t="s">
        <v>218</v>
      </c>
      <c r="C289" t="s">
        <v>219</v>
      </c>
      <c r="D289" t="str">
        <f>VLOOKUP(Orders_Table[[#This Row],[Customer ID]],Customer_Table[],2,FALSE)</f>
        <v>Basia Bailey</v>
      </c>
      <c r="E289" t="str">
        <f>VLOOKUP(Orders_Table[[#This Row],[Customer ID]],Customer_Table[],5,FALSE)</f>
        <v>Makati</v>
      </c>
      <c r="F289" t="s">
        <v>58</v>
      </c>
      <c r="G289" t="str">
        <f>VLOOKUP(Orders_Table[[#This Row],[Product ID]],Products_Table[],4,FALSE)</f>
        <v>The Ordinary AHA 30% + BHA 2% Peeling Solution</v>
      </c>
      <c r="H289" t="str">
        <f>VLOOKUP(Orders_Table[[#This Row],[Product ID]],Products_Table[],2,FALSE)</f>
        <v>The Ordinary</v>
      </c>
      <c r="I289" t="str">
        <f>VLOOKUP(Orders_Table[[#This Row],[Product ID]],Products_Table[],3,FALSE)</f>
        <v>Serum</v>
      </c>
      <c r="J289" s="16">
        <f>VLOOKUP(Orders_Table[[#This Row],[Product ID]],Products_Table[],5,FALSE)</f>
        <v>700</v>
      </c>
      <c r="K289" s="16">
        <v>2</v>
      </c>
      <c r="L289" s="16">
        <f>Orders_Table[[#This Row],[Product Price]]*Orders_Table[[#This Row],[Quantity]]</f>
        <v>1400</v>
      </c>
      <c r="M289" s="17">
        <v>45071</v>
      </c>
      <c r="N289" s="16" t="s">
        <v>134</v>
      </c>
    </row>
    <row r="290" spans="2:14" x14ac:dyDescent="0.3">
      <c r="B290" t="s">
        <v>218</v>
      </c>
      <c r="C290" t="s">
        <v>219</v>
      </c>
      <c r="D290" t="str">
        <f>VLOOKUP(Orders_Table[[#This Row],[Customer ID]],Customer_Table[],2,FALSE)</f>
        <v>Basia Bailey</v>
      </c>
      <c r="E290" t="str">
        <f>VLOOKUP(Orders_Table[[#This Row],[Customer ID]],Customer_Table[],5,FALSE)</f>
        <v>Makati</v>
      </c>
      <c r="F290" t="s">
        <v>60</v>
      </c>
      <c r="G290" t="str">
        <f>VLOOKUP(Orders_Table[[#This Row],[Product ID]],Products_Table[],4,FALSE)</f>
        <v>The Ordinary Glycolic Acid 7% Toning Solution</v>
      </c>
      <c r="H290" t="str">
        <f>VLOOKUP(Orders_Table[[#This Row],[Product ID]],Products_Table[],2,FALSE)</f>
        <v>The Ordinary</v>
      </c>
      <c r="I290" t="str">
        <f>VLOOKUP(Orders_Table[[#This Row],[Product ID]],Products_Table[],3,FALSE)</f>
        <v>Toner</v>
      </c>
      <c r="J290" s="16">
        <f>VLOOKUP(Orders_Table[[#This Row],[Product ID]],Products_Table[],5,FALSE)</f>
        <v>770</v>
      </c>
      <c r="K290" s="16">
        <v>1</v>
      </c>
      <c r="L290" s="16">
        <f>Orders_Table[[#This Row],[Product Price]]*Orders_Table[[#This Row],[Quantity]]</f>
        <v>770</v>
      </c>
      <c r="M290" s="17">
        <v>45071</v>
      </c>
      <c r="N290" s="16" t="s">
        <v>134</v>
      </c>
    </row>
    <row r="291" spans="2:14" x14ac:dyDescent="0.3">
      <c r="B291" t="s">
        <v>1597</v>
      </c>
      <c r="C291" t="s">
        <v>152</v>
      </c>
      <c r="D291" t="str">
        <f>VLOOKUP(Orders_Table[[#This Row],[Customer ID]],Customer_Table[],2,FALSE)</f>
        <v>Aileen Jefferson</v>
      </c>
      <c r="E291" t="str">
        <f>VLOOKUP(Orders_Table[[#This Row],[Customer ID]],Customer_Table[],5,FALSE)</f>
        <v>Cavite City</v>
      </c>
      <c r="F291" t="s">
        <v>70</v>
      </c>
      <c r="G291" t="str">
        <f>VLOOKUP(Orders_Table[[#This Row],[Product ID]],Products_Table[],4,FALSE)</f>
        <v>COSRX AHA/BHA Clarifying Treatment Toner</v>
      </c>
      <c r="H291" t="str">
        <f>VLOOKUP(Orders_Table[[#This Row],[Product ID]],Products_Table[],2,FALSE)</f>
        <v>COSRX</v>
      </c>
      <c r="I291" t="str">
        <f>VLOOKUP(Orders_Table[[#This Row],[Product ID]],Products_Table[],3,FALSE)</f>
        <v>Toner</v>
      </c>
      <c r="J291" s="16">
        <f>VLOOKUP(Orders_Table[[#This Row],[Product ID]],Products_Table[],5,FALSE)</f>
        <v>520</v>
      </c>
      <c r="K291" s="16">
        <v>2</v>
      </c>
      <c r="L291" s="16">
        <f>Orders_Table[[#This Row],[Product Price]]*Orders_Table[[#This Row],[Quantity]]</f>
        <v>1040</v>
      </c>
      <c r="M291" s="17">
        <v>45073</v>
      </c>
      <c r="N291" s="16" t="s">
        <v>134</v>
      </c>
    </row>
    <row r="292" spans="2:14" x14ac:dyDescent="0.3">
      <c r="B292" t="s">
        <v>1597</v>
      </c>
      <c r="C292" t="s">
        <v>152</v>
      </c>
      <c r="D292" t="str">
        <f>VLOOKUP(Orders_Table[[#This Row],[Customer ID]],Customer_Table[],2,FALSE)</f>
        <v>Aileen Jefferson</v>
      </c>
      <c r="E292" t="str">
        <f>VLOOKUP(Orders_Table[[#This Row],[Customer ID]],Customer_Table[],5,FALSE)</f>
        <v>Cavite City</v>
      </c>
      <c r="F292" t="s">
        <v>65</v>
      </c>
      <c r="G292" t="str">
        <f>VLOOKUP(Orders_Table[[#This Row],[Product ID]],Products_Table[],4,FALSE)</f>
        <v>COSRX Low pH Good Morning Gel Cleanser</v>
      </c>
      <c r="H292" t="str">
        <f>VLOOKUP(Orders_Table[[#This Row],[Product ID]],Products_Table[],2,FALSE)</f>
        <v>COSRX</v>
      </c>
      <c r="I292" t="str">
        <f>VLOOKUP(Orders_Table[[#This Row],[Product ID]],Products_Table[],3,FALSE)</f>
        <v>Cleanser</v>
      </c>
      <c r="J292" s="16">
        <f>VLOOKUP(Orders_Table[[#This Row],[Product ID]],Products_Table[],5,FALSE)</f>
        <v>299</v>
      </c>
      <c r="K292" s="16">
        <v>2</v>
      </c>
      <c r="L292" s="16">
        <f>Orders_Table[[#This Row],[Product Price]]*Orders_Table[[#This Row],[Quantity]]</f>
        <v>598</v>
      </c>
      <c r="M292" s="17">
        <v>45073</v>
      </c>
      <c r="N292" s="16" t="s">
        <v>134</v>
      </c>
    </row>
    <row r="293" spans="2:14" x14ac:dyDescent="0.3">
      <c r="B293" t="s">
        <v>1597</v>
      </c>
      <c r="C293" t="s">
        <v>152</v>
      </c>
      <c r="D293" t="str">
        <f>VLOOKUP(Orders_Table[[#This Row],[Customer ID]],Customer_Table[],2,FALSE)</f>
        <v>Aileen Jefferson</v>
      </c>
      <c r="E293" t="str">
        <f>VLOOKUP(Orders_Table[[#This Row],[Customer ID]],Customer_Table[],5,FALSE)</f>
        <v>Cavite City</v>
      </c>
      <c r="F293" t="s">
        <v>68</v>
      </c>
      <c r="G293" t="str">
        <f>VLOOKUP(Orders_Table[[#This Row],[Product ID]],Products_Table[],4,FALSE)</f>
        <v>COSRX BHA Blackhead Power Liquid</v>
      </c>
      <c r="H293" t="str">
        <f>VLOOKUP(Orders_Table[[#This Row],[Product ID]],Products_Table[],2,FALSE)</f>
        <v>COSRX</v>
      </c>
      <c r="I293" t="str">
        <f>VLOOKUP(Orders_Table[[#This Row],[Product ID]],Products_Table[],3,FALSE)</f>
        <v>Toner</v>
      </c>
      <c r="J293" s="16">
        <f>VLOOKUP(Orders_Table[[#This Row],[Product ID]],Products_Table[],5,FALSE)</f>
        <v>990</v>
      </c>
      <c r="K293" s="16">
        <v>1</v>
      </c>
      <c r="L293" s="16">
        <f>Orders_Table[[#This Row],[Product Price]]*Orders_Table[[#This Row],[Quantity]]</f>
        <v>990</v>
      </c>
      <c r="M293" s="17">
        <v>45073</v>
      </c>
      <c r="N293" s="16" t="s">
        <v>134</v>
      </c>
    </row>
    <row r="294" spans="2:14" x14ac:dyDescent="0.3">
      <c r="B294" t="s">
        <v>1598</v>
      </c>
      <c r="C294" t="s">
        <v>662</v>
      </c>
      <c r="D294" t="str">
        <f>VLOOKUP(Orders_Table[[#This Row],[Customer ID]],Customer_Table[],2,FALSE)</f>
        <v>Lance Terry</v>
      </c>
      <c r="E294" t="str">
        <f>VLOOKUP(Orders_Table[[#This Row],[Customer ID]],Customer_Table[],5,FALSE)</f>
        <v>Makati</v>
      </c>
      <c r="F294" t="s">
        <v>70</v>
      </c>
      <c r="G294" t="str">
        <f>VLOOKUP(Orders_Table[[#This Row],[Product ID]],Products_Table[],4,FALSE)</f>
        <v>COSRX AHA/BHA Clarifying Treatment Toner</v>
      </c>
      <c r="H294" t="str">
        <f>VLOOKUP(Orders_Table[[#This Row],[Product ID]],Products_Table[],2,FALSE)</f>
        <v>COSRX</v>
      </c>
      <c r="I294" t="str">
        <f>VLOOKUP(Orders_Table[[#This Row],[Product ID]],Products_Table[],3,FALSE)</f>
        <v>Toner</v>
      </c>
      <c r="J294" s="16">
        <f>VLOOKUP(Orders_Table[[#This Row],[Product ID]],Products_Table[],5,FALSE)</f>
        <v>520</v>
      </c>
      <c r="K294" s="16">
        <v>1</v>
      </c>
      <c r="L294" s="16">
        <f>Orders_Table[[#This Row],[Product Price]]*Orders_Table[[#This Row],[Quantity]]</f>
        <v>520</v>
      </c>
      <c r="M294" s="17">
        <v>45073</v>
      </c>
      <c r="N294" s="16" t="s">
        <v>134</v>
      </c>
    </row>
    <row r="295" spans="2:14" x14ac:dyDescent="0.3">
      <c r="B295" t="s">
        <v>1599</v>
      </c>
      <c r="C295" t="s">
        <v>664</v>
      </c>
      <c r="D295" t="str">
        <f>VLOOKUP(Orders_Table[[#This Row],[Customer ID]],Customer_Table[],2,FALSE)</f>
        <v>Wade Callahan</v>
      </c>
      <c r="E295" t="str">
        <f>VLOOKUP(Orders_Table[[#This Row],[Customer ID]],Customer_Table[],5,FALSE)</f>
        <v>Makati</v>
      </c>
      <c r="F295" t="s">
        <v>72</v>
      </c>
      <c r="G295" t="str">
        <f>VLOOKUP(Orders_Table[[#This Row],[Product ID]],Products_Table[],4,FALSE)</f>
        <v>COSRX Hyaluronic Acid Hydra Power Essence</v>
      </c>
      <c r="H295" t="str">
        <f>VLOOKUP(Orders_Table[[#This Row],[Product ID]],Products_Table[],2,FALSE)</f>
        <v>COSRX</v>
      </c>
      <c r="I295" t="str">
        <f>VLOOKUP(Orders_Table[[#This Row],[Product ID]],Products_Table[],3,FALSE)</f>
        <v>Serum</v>
      </c>
      <c r="J295" s="16">
        <f>VLOOKUP(Orders_Table[[#This Row],[Product ID]],Products_Table[],5,FALSE)</f>
        <v>1020</v>
      </c>
      <c r="K295" s="16">
        <v>1</v>
      </c>
      <c r="L295" s="16">
        <f>Orders_Table[[#This Row],[Product Price]]*Orders_Table[[#This Row],[Quantity]]</f>
        <v>1020</v>
      </c>
      <c r="M295" s="17">
        <v>45074</v>
      </c>
      <c r="N295" s="16" t="s">
        <v>134</v>
      </c>
    </row>
    <row r="296" spans="2:14" x14ac:dyDescent="0.3">
      <c r="B296" t="s">
        <v>1600</v>
      </c>
      <c r="C296" t="s">
        <v>667</v>
      </c>
      <c r="D296" t="str">
        <f>VLOOKUP(Orders_Table[[#This Row],[Customer ID]],Customer_Table[],2,FALSE)</f>
        <v>Tanek Oliver</v>
      </c>
      <c r="E296" t="str">
        <f>VLOOKUP(Orders_Table[[#This Row],[Customer ID]],Customer_Table[],5,FALSE)</f>
        <v>Makati</v>
      </c>
      <c r="F296" t="s">
        <v>74</v>
      </c>
      <c r="G296" t="str">
        <f>VLOOKUP(Orders_Table[[#This Row],[Product ID]],Products_Table[],4,FALSE)</f>
        <v>COSRX Centella Water Alcohol-Free Toner</v>
      </c>
      <c r="H296" t="str">
        <f>VLOOKUP(Orders_Table[[#This Row],[Product ID]],Products_Table[],2,FALSE)</f>
        <v>COSRX</v>
      </c>
      <c r="I296" t="str">
        <f>VLOOKUP(Orders_Table[[#This Row],[Product ID]],Products_Table[],3,FALSE)</f>
        <v>Toner</v>
      </c>
      <c r="J296" s="16">
        <f>VLOOKUP(Orders_Table[[#This Row],[Product ID]],Products_Table[],5,FALSE)</f>
        <v>680</v>
      </c>
      <c r="K296" s="16">
        <v>2</v>
      </c>
      <c r="L296" s="16">
        <f>Orders_Table[[#This Row],[Product Price]]*Orders_Table[[#This Row],[Quantity]]</f>
        <v>1360</v>
      </c>
      <c r="M296" s="17">
        <v>45074</v>
      </c>
      <c r="N296" s="16" t="s">
        <v>134</v>
      </c>
    </row>
    <row r="297" spans="2:14" x14ac:dyDescent="0.3">
      <c r="B297" t="s">
        <v>1601</v>
      </c>
      <c r="C297" t="s">
        <v>670</v>
      </c>
      <c r="D297" t="str">
        <f>VLOOKUP(Orders_Table[[#This Row],[Customer ID]],Customer_Table[],2,FALSE)</f>
        <v>Kane Figueroa</v>
      </c>
      <c r="E297" t="str">
        <f>VLOOKUP(Orders_Table[[#This Row],[Customer ID]],Customer_Table[],5,FALSE)</f>
        <v>Makati</v>
      </c>
      <c r="F297" t="s">
        <v>76</v>
      </c>
      <c r="G297" t="str">
        <f>VLOOKUP(Orders_Table[[#This Row],[Product ID]],Products_Table[],4,FALSE)</f>
        <v>Innisfree Jeju Volcanic Pore Cleansing Foam</v>
      </c>
      <c r="H297" t="str">
        <f>VLOOKUP(Orders_Table[[#This Row],[Product ID]],Products_Table[],2,FALSE)</f>
        <v>Innisfree</v>
      </c>
      <c r="I297" t="str">
        <f>VLOOKUP(Orders_Table[[#This Row],[Product ID]],Products_Table[],3,FALSE)</f>
        <v>Cleanser</v>
      </c>
      <c r="J297" s="16">
        <f>VLOOKUP(Orders_Table[[#This Row],[Product ID]],Products_Table[],5,FALSE)</f>
        <v>329</v>
      </c>
      <c r="K297" s="16">
        <v>2</v>
      </c>
      <c r="L297" s="16">
        <f>Orders_Table[[#This Row],[Product Price]]*Orders_Table[[#This Row],[Quantity]]</f>
        <v>658</v>
      </c>
      <c r="M297" s="17">
        <v>45074</v>
      </c>
      <c r="N297" s="16" t="s">
        <v>134</v>
      </c>
    </row>
    <row r="298" spans="2:14" x14ac:dyDescent="0.3">
      <c r="B298" t="s">
        <v>1602</v>
      </c>
      <c r="C298" t="s">
        <v>672</v>
      </c>
      <c r="D298" t="str">
        <f>VLOOKUP(Orders_Table[[#This Row],[Customer ID]],Customer_Table[],2,FALSE)</f>
        <v>Bernard Perkins</v>
      </c>
      <c r="E298" t="str">
        <f>VLOOKUP(Orders_Table[[#This Row],[Customer ID]],Customer_Table[],5,FALSE)</f>
        <v>Makati</v>
      </c>
      <c r="F298" t="s">
        <v>79</v>
      </c>
      <c r="G298" t="str">
        <f>VLOOKUP(Orders_Table[[#This Row],[Product ID]],Products_Table[],4,FALSE)</f>
        <v>Innisfree Bija Cica Gel</v>
      </c>
      <c r="H298" t="str">
        <f>VLOOKUP(Orders_Table[[#This Row],[Product ID]],Products_Table[],2,FALSE)</f>
        <v>Innisfree</v>
      </c>
      <c r="I298" t="str">
        <f>VLOOKUP(Orders_Table[[#This Row],[Product ID]],Products_Table[],3,FALSE)</f>
        <v>Moisturizer</v>
      </c>
      <c r="J298" s="16">
        <f>VLOOKUP(Orders_Table[[#This Row],[Product ID]],Products_Table[],5,FALSE)</f>
        <v>1192</v>
      </c>
      <c r="K298" s="16">
        <v>1</v>
      </c>
      <c r="L298" s="16">
        <f>Orders_Table[[#This Row],[Product Price]]*Orders_Table[[#This Row],[Quantity]]</f>
        <v>1192</v>
      </c>
      <c r="M298" s="17">
        <v>45077</v>
      </c>
      <c r="N298" s="16" t="s">
        <v>134</v>
      </c>
    </row>
    <row r="299" spans="2:14" x14ac:dyDescent="0.3">
      <c r="B299" t="s">
        <v>1603</v>
      </c>
      <c r="C299" t="s">
        <v>577</v>
      </c>
      <c r="D299" t="str">
        <f>VLOOKUP(Orders_Table[[#This Row],[Customer ID]],Customer_Table[],2,FALSE)</f>
        <v>Kyle Flores</v>
      </c>
      <c r="E299" t="str">
        <f>VLOOKUP(Orders_Table[[#This Row],[Customer ID]],Customer_Table[],5,FALSE)</f>
        <v>Makati</v>
      </c>
      <c r="F299" t="s">
        <v>81</v>
      </c>
      <c r="G299" t="str">
        <f>VLOOKUP(Orders_Table[[#This Row],[Product ID]],Products_Table[],4,FALSE)</f>
        <v>Innisfree Intensive Hydrating Serum with Green Tea Seed</v>
      </c>
      <c r="H299" t="str">
        <f>VLOOKUP(Orders_Table[[#This Row],[Product ID]],Products_Table[],2,FALSE)</f>
        <v>Innisfree</v>
      </c>
      <c r="I299" t="str">
        <f>VLOOKUP(Orders_Table[[#This Row],[Product ID]],Products_Table[],3,FALSE)</f>
        <v>Serum</v>
      </c>
      <c r="J299" s="16">
        <f>VLOOKUP(Orders_Table[[#This Row],[Product ID]],Products_Table[],5,FALSE)</f>
        <v>1020</v>
      </c>
      <c r="K299" s="16">
        <v>1</v>
      </c>
      <c r="L299" s="16">
        <f>Orders_Table[[#This Row],[Product Price]]*Orders_Table[[#This Row],[Quantity]]</f>
        <v>1020</v>
      </c>
      <c r="M299" s="17">
        <v>45077</v>
      </c>
      <c r="N299" s="16" t="s">
        <v>134</v>
      </c>
    </row>
    <row r="300" spans="2:14" x14ac:dyDescent="0.3">
      <c r="B300" t="s">
        <v>1604</v>
      </c>
      <c r="C300" t="s">
        <v>676</v>
      </c>
      <c r="D300" t="str">
        <f>VLOOKUP(Orders_Table[[#This Row],[Customer ID]],Customer_Table[],2,FALSE)</f>
        <v>Brianna Leon</v>
      </c>
      <c r="E300" t="str">
        <f>VLOOKUP(Orders_Table[[#This Row],[Customer ID]],Customer_Table[],5,FALSE)</f>
        <v>Manila</v>
      </c>
      <c r="F300" t="s">
        <v>83</v>
      </c>
      <c r="G300" t="str">
        <f>VLOOKUP(Orders_Table[[#This Row],[Product ID]],Products_Table[],4,FALSE)</f>
        <v>Innisfree Green Tea Seed Serum</v>
      </c>
      <c r="H300" t="str">
        <f>VLOOKUP(Orders_Table[[#This Row],[Product ID]],Products_Table[],2,FALSE)</f>
        <v>Innisfree</v>
      </c>
      <c r="I300" t="str">
        <f>VLOOKUP(Orders_Table[[#This Row],[Product ID]],Products_Table[],3,FALSE)</f>
        <v>Serum</v>
      </c>
      <c r="J300" s="16">
        <f>VLOOKUP(Orders_Table[[#This Row],[Product ID]],Products_Table[],5,FALSE)</f>
        <v>1690</v>
      </c>
      <c r="K300" s="16">
        <v>1</v>
      </c>
      <c r="L300" s="16">
        <f>Orders_Table[[#This Row],[Product Price]]*Orders_Table[[#This Row],[Quantity]]</f>
        <v>1690</v>
      </c>
      <c r="M300" s="17">
        <v>45077</v>
      </c>
      <c r="N300" s="16" t="s">
        <v>134</v>
      </c>
    </row>
    <row r="301" spans="2:14" x14ac:dyDescent="0.3">
      <c r="B301" t="s">
        <v>1605</v>
      </c>
      <c r="C301" t="s">
        <v>679</v>
      </c>
      <c r="D301" t="str">
        <f>VLOOKUP(Orders_Table[[#This Row],[Customer ID]],Customer_Table[],2,FALSE)</f>
        <v>Emma Lewis</v>
      </c>
      <c r="E301" t="str">
        <f>VLOOKUP(Orders_Table[[#This Row],[Customer ID]],Customer_Table[],5,FALSE)</f>
        <v>Manila</v>
      </c>
      <c r="F301" t="s">
        <v>85</v>
      </c>
      <c r="G301" t="str">
        <f>VLOOKUP(Orders_Table[[#This Row],[Product ID]],Products_Table[],4,FALSE)</f>
        <v>Innisfree Jeju Orchid Enriched Cream</v>
      </c>
      <c r="H301" t="str">
        <f>VLOOKUP(Orders_Table[[#This Row],[Product ID]],Products_Table[],2,FALSE)</f>
        <v>Innisfree</v>
      </c>
      <c r="I301" t="str">
        <f>VLOOKUP(Orders_Table[[#This Row],[Product ID]],Products_Table[],3,FALSE)</f>
        <v>Moisturizer</v>
      </c>
      <c r="J301" s="16">
        <f>VLOOKUP(Orders_Table[[#This Row],[Product ID]],Products_Table[],5,FALSE)</f>
        <v>200</v>
      </c>
      <c r="K301" s="16">
        <v>1</v>
      </c>
      <c r="L301" s="16">
        <f>Orders_Table[[#This Row],[Product Price]]*Orders_Table[[#This Row],[Quantity]]</f>
        <v>200</v>
      </c>
      <c r="M301" s="17">
        <v>45077</v>
      </c>
      <c r="N301" s="16" t="s">
        <v>134</v>
      </c>
    </row>
    <row r="302" spans="2:14" x14ac:dyDescent="0.3">
      <c r="B302" t="s">
        <v>1606</v>
      </c>
      <c r="C302" t="s">
        <v>682</v>
      </c>
      <c r="D302" t="str">
        <f>VLOOKUP(Orders_Table[[#This Row],[Customer ID]],Customer_Table[],2,FALSE)</f>
        <v>Kyla Davenport</v>
      </c>
      <c r="E302" t="str">
        <f>VLOOKUP(Orders_Table[[#This Row],[Customer ID]],Customer_Table[],5,FALSE)</f>
        <v>Manila</v>
      </c>
      <c r="F302" t="s">
        <v>87</v>
      </c>
      <c r="G302" t="str">
        <f>VLOOKUP(Orders_Table[[#This Row],[Product ID]],Products_Table[],4,FALSE)</f>
        <v>Nature Republic Provence Calendula Aqua Sun Gel</v>
      </c>
      <c r="H302" t="str">
        <f>VLOOKUP(Orders_Table[[#This Row],[Product ID]],Products_Table[],2,FALSE)</f>
        <v>Nature Republic</v>
      </c>
      <c r="I302" t="str">
        <f>VLOOKUP(Orders_Table[[#This Row],[Product ID]],Products_Table[],3,FALSE)</f>
        <v>Sunscreen</v>
      </c>
      <c r="J302" s="16">
        <f>VLOOKUP(Orders_Table[[#This Row],[Product ID]],Products_Table[],5,FALSE)</f>
        <v>475</v>
      </c>
      <c r="K302" s="16">
        <v>2</v>
      </c>
      <c r="L302" s="16">
        <f>Orders_Table[[#This Row],[Product Price]]*Orders_Table[[#This Row],[Quantity]]</f>
        <v>950</v>
      </c>
      <c r="M302" s="17">
        <v>45079</v>
      </c>
      <c r="N302" s="16" t="s">
        <v>134</v>
      </c>
    </row>
    <row r="303" spans="2:14" x14ac:dyDescent="0.3">
      <c r="B303" t="s">
        <v>1607</v>
      </c>
      <c r="C303" t="s">
        <v>369</v>
      </c>
      <c r="D303" t="str">
        <f>VLOOKUP(Orders_Table[[#This Row],[Customer ID]],Customer_Table[],2,FALSE)</f>
        <v>Orli Garner</v>
      </c>
      <c r="E303" t="str">
        <f>VLOOKUP(Orders_Table[[#This Row],[Customer ID]],Customer_Table[],5,FALSE)</f>
        <v>Manila</v>
      </c>
      <c r="F303" t="s">
        <v>90</v>
      </c>
      <c r="G303" t="str">
        <f>VLOOKUP(Orders_Table[[#This Row],[Product ID]],Products_Table[],4,FALSE)</f>
        <v>Nature Republic Hawaiian Fresh Clear Toner</v>
      </c>
      <c r="H303" t="str">
        <f>VLOOKUP(Orders_Table[[#This Row],[Product ID]],Products_Table[],2,FALSE)</f>
        <v>Nature Republic</v>
      </c>
      <c r="I303" t="str">
        <f>VLOOKUP(Orders_Table[[#This Row],[Product ID]],Products_Table[],3,FALSE)</f>
        <v>Toner</v>
      </c>
      <c r="J303" s="16">
        <f>VLOOKUP(Orders_Table[[#This Row],[Product ID]],Products_Table[],5,FALSE)</f>
        <v>1270</v>
      </c>
      <c r="K303" s="16">
        <v>2</v>
      </c>
      <c r="L303" s="16">
        <f>Orders_Table[[#This Row],[Product Price]]*Orders_Table[[#This Row],[Quantity]]</f>
        <v>2540</v>
      </c>
      <c r="M303" s="17">
        <v>45079</v>
      </c>
      <c r="N303" s="16" t="s">
        <v>134</v>
      </c>
    </row>
    <row r="304" spans="2:14" x14ac:dyDescent="0.3">
      <c r="B304" t="s">
        <v>1608</v>
      </c>
      <c r="C304" t="s">
        <v>186</v>
      </c>
      <c r="D304" t="str">
        <f>VLOOKUP(Orders_Table[[#This Row],[Customer ID]],Customer_Table[],2,FALSE)</f>
        <v>Kirby Campbell</v>
      </c>
      <c r="E304" t="str">
        <f>VLOOKUP(Orders_Table[[#This Row],[Customer ID]],Customer_Table[],5,FALSE)</f>
        <v>Manila</v>
      </c>
      <c r="F304" t="s">
        <v>92</v>
      </c>
      <c r="G304" t="str">
        <f>VLOOKUP(Orders_Table[[#This Row],[Product ID]],Products_Table[],4,FALSE)</f>
        <v>Nature Republic Snail Solution Ampoule</v>
      </c>
      <c r="H304" t="str">
        <f>VLOOKUP(Orders_Table[[#This Row],[Product ID]],Products_Table[],2,FALSE)</f>
        <v>Nature Republic</v>
      </c>
      <c r="I304" t="str">
        <f>VLOOKUP(Orders_Table[[#This Row],[Product ID]],Products_Table[],3,FALSE)</f>
        <v>Serum</v>
      </c>
      <c r="J304" s="16">
        <f>VLOOKUP(Orders_Table[[#This Row],[Product ID]],Products_Table[],5,FALSE)</f>
        <v>1100</v>
      </c>
      <c r="K304" s="16">
        <v>1</v>
      </c>
      <c r="L304" s="16">
        <f>Orders_Table[[#This Row],[Product Price]]*Orders_Table[[#This Row],[Quantity]]</f>
        <v>1100</v>
      </c>
      <c r="M304" s="17">
        <v>45079</v>
      </c>
      <c r="N304" s="16" t="s">
        <v>134</v>
      </c>
    </row>
    <row r="305" spans="2:14" x14ac:dyDescent="0.3">
      <c r="B305" t="s">
        <v>1609</v>
      </c>
      <c r="C305" t="s">
        <v>687</v>
      </c>
      <c r="D305" t="str">
        <f>VLOOKUP(Orders_Table[[#This Row],[Customer ID]],Customer_Table[],2,FALSE)</f>
        <v>Wayne Brady</v>
      </c>
      <c r="E305" t="str">
        <f>VLOOKUP(Orders_Table[[#This Row],[Customer ID]],Customer_Table[],5,FALSE)</f>
        <v>Manila</v>
      </c>
      <c r="F305" t="s">
        <v>94</v>
      </c>
      <c r="G305" t="str">
        <f>VLOOKUP(Orders_Table[[#This Row],[Product ID]],Products_Table[],4,FALSE)</f>
        <v>Nature Republic Aloe Vera Soothing Gel</v>
      </c>
      <c r="H305" t="str">
        <f>VLOOKUP(Orders_Table[[#This Row],[Product ID]],Products_Table[],2,FALSE)</f>
        <v>Nature Republic</v>
      </c>
      <c r="I305" t="str">
        <f>VLOOKUP(Orders_Table[[#This Row],[Product ID]],Products_Table[],3,FALSE)</f>
        <v>Moisturizer</v>
      </c>
      <c r="J305" s="16">
        <f>VLOOKUP(Orders_Table[[#This Row],[Product ID]],Products_Table[],5,FALSE)</f>
        <v>245</v>
      </c>
      <c r="K305" s="16">
        <v>2</v>
      </c>
      <c r="L305" s="16">
        <f>Orders_Table[[#This Row],[Product Price]]*Orders_Table[[#This Row],[Quantity]]</f>
        <v>490</v>
      </c>
      <c r="M305" s="17">
        <v>45079</v>
      </c>
      <c r="N305" s="16" t="s">
        <v>134</v>
      </c>
    </row>
    <row r="306" spans="2:14" x14ac:dyDescent="0.3">
      <c r="B306" t="s">
        <v>1610</v>
      </c>
      <c r="C306" t="s">
        <v>690</v>
      </c>
      <c r="D306" t="str">
        <f>VLOOKUP(Orders_Table[[#This Row],[Customer ID]],Customer_Table[],2,FALSE)</f>
        <v>Kevyn Lawrence</v>
      </c>
      <c r="E306" t="str">
        <f>VLOOKUP(Orders_Table[[#This Row],[Customer ID]],Customer_Table[],5,FALSE)</f>
        <v>Manila</v>
      </c>
      <c r="F306" t="s">
        <v>96</v>
      </c>
      <c r="G306" t="str">
        <f>VLOOKUP(Orders_Table[[#This Row],[Product ID]],Products_Table[],4,FALSE)</f>
        <v>Nature Republic Super Aqua Max Watery Essence</v>
      </c>
      <c r="H306" t="str">
        <f>VLOOKUP(Orders_Table[[#This Row],[Product ID]],Products_Table[],2,FALSE)</f>
        <v>Nature Republic</v>
      </c>
      <c r="I306" t="str">
        <f>VLOOKUP(Orders_Table[[#This Row],[Product ID]],Products_Table[],3,FALSE)</f>
        <v>Serum</v>
      </c>
      <c r="J306" s="16">
        <f>VLOOKUP(Orders_Table[[#This Row],[Product ID]],Products_Table[],5,FALSE)</f>
        <v>828</v>
      </c>
      <c r="K306" s="16">
        <v>1</v>
      </c>
      <c r="L306" s="16">
        <f>Orders_Table[[#This Row],[Product Price]]*Orders_Table[[#This Row],[Quantity]]</f>
        <v>828</v>
      </c>
      <c r="M306" s="17">
        <v>45079</v>
      </c>
      <c r="N306" s="16" t="s">
        <v>134</v>
      </c>
    </row>
    <row r="307" spans="2:14" x14ac:dyDescent="0.3">
      <c r="B307" t="s">
        <v>1611</v>
      </c>
      <c r="C307" t="s">
        <v>693</v>
      </c>
      <c r="D307" t="str">
        <f>VLOOKUP(Orders_Table[[#This Row],[Customer ID]],Customer_Table[],2,FALSE)</f>
        <v>Philip Marks</v>
      </c>
      <c r="E307" t="str">
        <f>VLOOKUP(Orders_Table[[#This Row],[Customer ID]],Customer_Table[],5,FALSE)</f>
        <v>Manila</v>
      </c>
      <c r="F307" t="s">
        <v>98</v>
      </c>
      <c r="G307" t="str">
        <f>VLOOKUP(Orders_Table[[#This Row],[Product ID]],Products_Table[],4,FALSE)</f>
        <v>Belo Essentials AcnePro Pimple-Fighting Bar</v>
      </c>
      <c r="H307" t="str">
        <f>VLOOKUP(Orders_Table[[#This Row],[Product ID]],Products_Table[],2,FALSE)</f>
        <v>Belo Essentials</v>
      </c>
      <c r="I307" t="str">
        <f>VLOOKUP(Orders_Table[[#This Row],[Product ID]],Products_Table[],3,FALSE)</f>
        <v>Cleanser</v>
      </c>
      <c r="J307" s="16">
        <f>VLOOKUP(Orders_Table[[#This Row],[Product ID]],Products_Table[],5,FALSE)</f>
        <v>111</v>
      </c>
      <c r="K307" s="16">
        <v>2</v>
      </c>
      <c r="L307" s="16">
        <f>Orders_Table[[#This Row],[Product Price]]*Orders_Table[[#This Row],[Quantity]]</f>
        <v>222</v>
      </c>
      <c r="M307" s="17">
        <v>45080</v>
      </c>
      <c r="N307" s="16" t="s">
        <v>134</v>
      </c>
    </row>
    <row r="308" spans="2:14" x14ac:dyDescent="0.3">
      <c r="B308" t="s">
        <v>1612</v>
      </c>
      <c r="C308" t="s">
        <v>696</v>
      </c>
      <c r="D308" t="str">
        <f>VLOOKUP(Orders_Table[[#This Row],[Customer ID]],Customer_Table[],2,FALSE)</f>
        <v>Maxwell Gardner</v>
      </c>
      <c r="E308" t="str">
        <f>VLOOKUP(Orders_Table[[#This Row],[Customer ID]],Customer_Table[],5,FALSE)</f>
        <v>Manila</v>
      </c>
      <c r="F308" t="s">
        <v>65</v>
      </c>
      <c r="G308" t="str">
        <f>VLOOKUP(Orders_Table[[#This Row],[Product ID]],Products_Table[],4,FALSE)</f>
        <v>COSRX Low pH Good Morning Gel Cleanser</v>
      </c>
      <c r="H308" t="str">
        <f>VLOOKUP(Orders_Table[[#This Row],[Product ID]],Products_Table[],2,FALSE)</f>
        <v>COSRX</v>
      </c>
      <c r="I308" t="str">
        <f>VLOOKUP(Orders_Table[[#This Row],[Product ID]],Products_Table[],3,FALSE)</f>
        <v>Cleanser</v>
      </c>
      <c r="J308" s="16">
        <f>VLOOKUP(Orders_Table[[#This Row],[Product ID]],Products_Table[],5,FALSE)</f>
        <v>299</v>
      </c>
      <c r="K308" s="16">
        <v>2</v>
      </c>
      <c r="L308" s="16">
        <f>Orders_Table[[#This Row],[Product Price]]*Orders_Table[[#This Row],[Quantity]]</f>
        <v>598</v>
      </c>
      <c r="M308" s="17">
        <v>45080</v>
      </c>
      <c r="N308" s="16" t="s">
        <v>134</v>
      </c>
    </row>
    <row r="309" spans="2:14" x14ac:dyDescent="0.3">
      <c r="B309" t="s">
        <v>1613</v>
      </c>
      <c r="C309" t="s">
        <v>699</v>
      </c>
      <c r="D309" t="str">
        <f>VLOOKUP(Orders_Table[[#This Row],[Customer ID]],Customer_Table[],2,FALSE)</f>
        <v>Zenaida Mcfadden</v>
      </c>
      <c r="E309" t="str">
        <f>VLOOKUP(Orders_Table[[#This Row],[Customer ID]],Customer_Table[],5,FALSE)</f>
        <v>Manila</v>
      </c>
      <c r="F309" t="s">
        <v>103</v>
      </c>
      <c r="G309" t="str">
        <f>VLOOKUP(Orders_Table[[#This Row],[Product ID]],Products_Table[],4,FALSE)</f>
        <v>Belo Essentials AcnePro Treatment Toner</v>
      </c>
      <c r="H309" t="str">
        <f>VLOOKUP(Orders_Table[[#This Row],[Product ID]],Products_Table[],2,FALSE)</f>
        <v>Belo Essentials</v>
      </c>
      <c r="I309" t="str">
        <f>VLOOKUP(Orders_Table[[#This Row],[Product ID]],Products_Table[],3,FALSE)</f>
        <v>Toner</v>
      </c>
      <c r="J309" s="16">
        <f>VLOOKUP(Orders_Table[[#This Row],[Product ID]],Products_Table[],5,FALSE)</f>
        <v>89</v>
      </c>
      <c r="K309" s="16">
        <v>1</v>
      </c>
      <c r="L309" s="16">
        <f>Orders_Table[[#This Row],[Product Price]]*Orders_Table[[#This Row],[Quantity]]</f>
        <v>89</v>
      </c>
      <c r="M309" s="17">
        <v>45080</v>
      </c>
      <c r="N309" s="16" t="s">
        <v>134</v>
      </c>
    </row>
    <row r="310" spans="2:14" x14ac:dyDescent="0.3">
      <c r="B310" t="s">
        <v>1614</v>
      </c>
      <c r="C310" t="s">
        <v>372</v>
      </c>
      <c r="D310" t="str">
        <f>VLOOKUP(Orders_Table[[#This Row],[Customer ID]],Customer_Table[],2,FALSE)</f>
        <v>Kim Bailey</v>
      </c>
      <c r="E310" t="str">
        <f>VLOOKUP(Orders_Table[[#This Row],[Customer ID]],Customer_Table[],5,FALSE)</f>
        <v>Manila</v>
      </c>
      <c r="F310" t="s">
        <v>105</v>
      </c>
      <c r="G310" t="str">
        <f>VLOOKUP(Orders_Table[[#This Row],[Product ID]],Products_Table[],4,FALSE)</f>
        <v>Belo Essentials Whitening Face Wash</v>
      </c>
      <c r="H310" t="str">
        <f>VLOOKUP(Orders_Table[[#This Row],[Product ID]],Products_Table[],2,FALSE)</f>
        <v>Belo Essentials</v>
      </c>
      <c r="I310" t="str">
        <f>VLOOKUP(Orders_Table[[#This Row],[Product ID]],Products_Table[],3,FALSE)</f>
        <v>Cleanser</v>
      </c>
      <c r="J310" s="16">
        <f>VLOOKUP(Orders_Table[[#This Row],[Product ID]],Products_Table[],5,FALSE)</f>
        <v>165</v>
      </c>
      <c r="K310" s="16">
        <v>1</v>
      </c>
      <c r="L310" s="16">
        <f>Orders_Table[[#This Row],[Product Price]]*Orders_Table[[#This Row],[Quantity]]</f>
        <v>165</v>
      </c>
      <c r="M310" s="17">
        <v>45081</v>
      </c>
      <c r="N310" s="16" t="s">
        <v>134</v>
      </c>
    </row>
    <row r="311" spans="2:14" x14ac:dyDescent="0.3">
      <c r="B311" t="s">
        <v>221</v>
      </c>
      <c r="C311" t="s">
        <v>222</v>
      </c>
      <c r="D311" t="str">
        <f>VLOOKUP(Orders_Table[[#This Row],[Customer ID]],Customer_Table[],2,FALSE)</f>
        <v>Madeline Blackwell</v>
      </c>
      <c r="E311" t="str">
        <f>VLOOKUP(Orders_Table[[#This Row],[Customer ID]],Customer_Table[],5,FALSE)</f>
        <v>Marikina</v>
      </c>
      <c r="F311" t="s">
        <v>107</v>
      </c>
      <c r="G311" t="str">
        <f>VLOOKUP(Orders_Table[[#This Row],[Product ID]],Products_Table[],4,FALSE)</f>
        <v>Belo Essentials Pore Minimizing Whitening Face Toner</v>
      </c>
      <c r="H311" t="str">
        <f>VLOOKUP(Orders_Table[[#This Row],[Product ID]],Products_Table[],2,FALSE)</f>
        <v>Belo Essentials</v>
      </c>
      <c r="I311" t="str">
        <f>VLOOKUP(Orders_Table[[#This Row],[Product ID]],Products_Table[],3,FALSE)</f>
        <v>Toner</v>
      </c>
      <c r="J311" s="16">
        <f>VLOOKUP(Orders_Table[[#This Row],[Product ID]],Products_Table[],5,FALSE)</f>
        <v>90</v>
      </c>
      <c r="K311" s="16">
        <v>1</v>
      </c>
      <c r="L311" s="16">
        <f>Orders_Table[[#This Row],[Product Price]]*Orders_Table[[#This Row],[Quantity]]</f>
        <v>90</v>
      </c>
      <c r="M311" s="17">
        <v>45081</v>
      </c>
      <c r="N311" s="16" t="s">
        <v>134</v>
      </c>
    </row>
    <row r="312" spans="2:14" x14ac:dyDescent="0.3">
      <c r="B312" t="s">
        <v>1615</v>
      </c>
      <c r="C312" t="s">
        <v>250</v>
      </c>
      <c r="D312" t="str">
        <f>VLOOKUP(Orders_Table[[#This Row],[Customer ID]],Customer_Table[],2,FALSE)</f>
        <v>Gary Blankenship</v>
      </c>
      <c r="E312" t="str">
        <f>VLOOKUP(Orders_Table[[#This Row],[Customer ID]],Customer_Table[],5,FALSE)</f>
        <v>Marikina</v>
      </c>
      <c r="F312" t="s">
        <v>109</v>
      </c>
      <c r="G312" t="str">
        <f>VLOOKUP(Orders_Table[[#This Row],[Product ID]],Products_Table[],4,FALSE)</f>
        <v>Celeteque Hydration Facial Moisturizer</v>
      </c>
      <c r="H312" t="str">
        <f>VLOOKUP(Orders_Table[[#This Row],[Product ID]],Products_Table[],2,FALSE)</f>
        <v>Celeteque</v>
      </c>
      <c r="I312" t="str">
        <f>VLOOKUP(Orders_Table[[#This Row],[Product ID]],Products_Table[],3,FALSE)</f>
        <v>Moisturizer</v>
      </c>
      <c r="J312" s="16">
        <f>VLOOKUP(Orders_Table[[#This Row],[Product ID]],Products_Table[],5,FALSE)</f>
        <v>250</v>
      </c>
      <c r="K312" s="16">
        <v>2</v>
      </c>
      <c r="L312" s="16">
        <f>Orders_Table[[#This Row],[Product Price]]*Orders_Table[[#This Row],[Quantity]]</f>
        <v>500</v>
      </c>
      <c r="M312" s="17">
        <v>45082</v>
      </c>
      <c r="N312" s="16" t="s">
        <v>134</v>
      </c>
    </row>
    <row r="313" spans="2:14" x14ac:dyDescent="0.3">
      <c r="B313" t="s">
        <v>1616</v>
      </c>
      <c r="C313" t="s">
        <v>735</v>
      </c>
      <c r="D313" t="str">
        <f>VLOOKUP(Orders_Table[[#This Row],[Customer ID]],Customer_Table[],2,FALSE)</f>
        <v>Rhea Mccall</v>
      </c>
      <c r="E313" t="str">
        <f>VLOOKUP(Orders_Table[[#This Row],[Customer ID]],Customer_Table[],5,FALSE)</f>
        <v>Marikina</v>
      </c>
      <c r="F313" t="s">
        <v>112</v>
      </c>
      <c r="G313" t="str">
        <f>VLOOKUP(Orders_Table[[#This Row],[Product ID]],Products_Table[],4,FALSE)</f>
        <v>Celeteque Acne Solutions Acne Cleansing Gel</v>
      </c>
      <c r="H313" t="str">
        <f>VLOOKUP(Orders_Table[[#This Row],[Product ID]],Products_Table[],2,FALSE)</f>
        <v>Celeteque</v>
      </c>
      <c r="I313" t="str">
        <f>VLOOKUP(Orders_Table[[#This Row],[Product ID]],Products_Table[],3,FALSE)</f>
        <v>Cleanser</v>
      </c>
      <c r="J313" s="16">
        <f>VLOOKUP(Orders_Table[[#This Row],[Product ID]],Products_Table[],5,FALSE)</f>
        <v>270</v>
      </c>
      <c r="K313" s="16">
        <v>2</v>
      </c>
      <c r="L313" s="16">
        <f>Orders_Table[[#This Row],[Product Price]]*Orders_Table[[#This Row],[Quantity]]</f>
        <v>540</v>
      </c>
      <c r="M313" s="17">
        <v>45082</v>
      </c>
      <c r="N313" s="16" t="s">
        <v>134</v>
      </c>
    </row>
    <row r="314" spans="2:14" x14ac:dyDescent="0.3">
      <c r="B314" t="s">
        <v>1617</v>
      </c>
      <c r="C314" t="s">
        <v>241</v>
      </c>
      <c r="D314" t="str">
        <f>VLOOKUP(Orders_Table[[#This Row],[Customer ID]],Customer_Table[],2,FALSE)</f>
        <v>Vladimir Hampton</v>
      </c>
      <c r="E314" t="str">
        <f>VLOOKUP(Orders_Table[[#This Row],[Customer ID]],Customer_Table[],5,FALSE)</f>
        <v>Marikina</v>
      </c>
      <c r="F314" t="s">
        <v>114</v>
      </c>
      <c r="G314" t="str">
        <f>VLOOKUP(Orders_Table[[#This Row],[Product ID]],Products_Table[],4,FALSE)</f>
        <v>Celeteque Brightening Facial Wash</v>
      </c>
      <c r="H314" t="str">
        <f>VLOOKUP(Orders_Table[[#This Row],[Product ID]],Products_Table[],2,FALSE)</f>
        <v>Celeteque</v>
      </c>
      <c r="I314" t="str">
        <f>VLOOKUP(Orders_Table[[#This Row],[Product ID]],Products_Table[],3,FALSE)</f>
        <v>Cleanser</v>
      </c>
      <c r="J314" s="16">
        <f>VLOOKUP(Orders_Table[[#This Row],[Product ID]],Products_Table[],5,FALSE)</f>
        <v>199</v>
      </c>
      <c r="K314" s="16">
        <v>1</v>
      </c>
      <c r="L314" s="16">
        <f>Orders_Table[[#This Row],[Product Price]]*Orders_Table[[#This Row],[Quantity]]</f>
        <v>199</v>
      </c>
      <c r="M314" s="17">
        <v>45083</v>
      </c>
      <c r="N314" s="16" t="s">
        <v>134</v>
      </c>
    </row>
    <row r="315" spans="2:14" x14ac:dyDescent="0.3">
      <c r="B315" t="s">
        <v>1618</v>
      </c>
      <c r="C315" t="s">
        <v>739</v>
      </c>
      <c r="D315" t="str">
        <f>VLOOKUP(Orders_Table[[#This Row],[Customer ID]],Customer_Table[],2,FALSE)</f>
        <v>Gregory Cline</v>
      </c>
      <c r="E315" t="str">
        <f>VLOOKUP(Orders_Table[[#This Row],[Customer ID]],Customer_Table[],5,FALSE)</f>
        <v>Marikina</v>
      </c>
      <c r="F315" t="s">
        <v>116</v>
      </c>
      <c r="G315" t="str">
        <f>VLOOKUP(Orders_Table[[#This Row],[Product ID]],Products_Table[],4,FALSE)</f>
        <v>Celeteque Brightening Facial Toner</v>
      </c>
      <c r="H315" t="str">
        <f>VLOOKUP(Orders_Table[[#This Row],[Product ID]],Products_Table[],2,FALSE)</f>
        <v>Celeteque</v>
      </c>
      <c r="I315" t="str">
        <f>VLOOKUP(Orders_Table[[#This Row],[Product ID]],Products_Table[],3,FALSE)</f>
        <v>Toner</v>
      </c>
      <c r="J315" s="16">
        <f>VLOOKUP(Orders_Table[[#This Row],[Product ID]],Products_Table[],5,FALSE)</f>
        <v>139</v>
      </c>
      <c r="K315" s="16">
        <v>1</v>
      </c>
      <c r="L315" s="16">
        <f>Orders_Table[[#This Row],[Product Price]]*Orders_Table[[#This Row],[Quantity]]</f>
        <v>139</v>
      </c>
      <c r="M315" s="17">
        <v>45084</v>
      </c>
      <c r="N315" s="16" t="s">
        <v>134</v>
      </c>
    </row>
    <row r="316" spans="2:14" x14ac:dyDescent="0.3">
      <c r="B316" t="s">
        <v>225</v>
      </c>
      <c r="C316" t="s">
        <v>226</v>
      </c>
      <c r="D316" t="str">
        <f>VLOOKUP(Orders_Table[[#This Row],[Customer ID]],Customer_Table[],2,FALSE)</f>
        <v>Oliver Crane</v>
      </c>
      <c r="E316" t="str">
        <f>VLOOKUP(Orders_Table[[#This Row],[Customer ID]],Customer_Table[],5,FALSE)</f>
        <v>Marikina</v>
      </c>
      <c r="F316" t="s">
        <v>118</v>
      </c>
      <c r="G316" t="str">
        <f>VLOOKUP(Orders_Table[[#This Row],[Product ID]],Products_Table[],4,FALSE)</f>
        <v>Celeteque Hydration Alcohol-Free Toner</v>
      </c>
      <c r="H316" t="str">
        <f>VLOOKUP(Orders_Table[[#This Row],[Product ID]],Products_Table[],2,FALSE)</f>
        <v>Celeteque</v>
      </c>
      <c r="I316" t="str">
        <f>VLOOKUP(Orders_Table[[#This Row],[Product ID]],Products_Table[],3,FALSE)</f>
        <v>Toner</v>
      </c>
      <c r="J316" s="16">
        <f>VLOOKUP(Orders_Table[[#This Row],[Product ID]],Products_Table[],5,FALSE)</f>
        <v>129</v>
      </c>
      <c r="K316" s="16">
        <v>1</v>
      </c>
      <c r="L316" s="16">
        <f>Orders_Table[[#This Row],[Product Price]]*Orders_Table[[#This Row],[Quantity]]</f>
        <v>129</v>
      </c>
      <c r="M316" s="17">
        <v>45084</v>
      </c>
      <c r="N316" s="16" t="s">
        <v>134</v>
      </c>
    </row>
    <row r="317" spans="2:14" x14ac:dyDescent="0.3">
      <c r="B317" t="s">
        <v>1619</v>
      </c>
      <c r="C317" t="s">
        <v>709</v>
      </c>
      <c r="D317" t="str">
        <f>VLOOKUP(Orders_Table[[#This Row],[Customer ID]],Customer_Table[],2,FALSE)</f>
        <v>Melanie Hobbs</v>
      </c>
      <c r="E317" t="str">
        <f>VLOOKUP(Orders_Table[[#This Row],[Customer ID]],Customer_Table[],5,FALSE)</f>
        <v>Manila</v>
      </c>
      <c r="F317" t="s">
        <v>65</v>
      </c>
      <c r="G317" t="str">
        <f>VLOOKUP(Orders_Table[[#This Row],[Product ID]],Products_Table[],4,FALSE)</f>
        <v>COSRX Low pH Good Morning Gel Cleanser</v>
      </c>
      <c r="H317" t="str">
        <f>VLOOKUP(Orders_Table[[#This Row],[Product ID]],Products_Table[],2,FALSE)</f>
        <v>COSRX</v>
      </c>
      <c r="I317" t="str">
        <f>VLOOKUP(Orders_Table[[#This Row],[Product ID]],Products_Table[],3,FALSE)</f>
        <v>Cleanser</v>
      </c>
      <c r="J317" s="16">
        <f>VLOOKUP(Orders_Table[[#This Row],[Product ID]],Products_Table[],5,FALSE)</f>
        <v>299</v>
      </c>
      <c r="K317" s="16">
        <v>1</v>
      </c>
      <c r="L317" s="16">
        <f>Orders_Table[[#This Row],[Product Price]]*Orders_Table[[#This Row],[Quantity]]</f>
        <v>299</v>
      </c>
      <c r="M317" s="17">
        <v>45084</v>
      </c>
      <c r="N317" s="16" t="s">
        <v>134</v>
      </c>
    </row>
    <row r="318" spans="2:14" x14ac:dyDescent="0.3">
      <c r="B318" t="s">
        <v>1620</v>
      </c>
      <c r="C318" t="s">
        <v>744</v>
      </c>
      <c r="D318" t="str">
        <f>VLOOKUP(Orders_Table[[#This Row],[Customer ID]],Customer_Table[],2,FALSE)</f>
        <v>Aidan Santana</v>
      </c>
      <c r="E318" t="str">
        <f>VLOOKUP(Orders_Table[[#This Row],[Customer ID]],Customer_Table[],5,FALSE)</f>
        <v>Marikina</v>
      </c>
      <c r="F318" t="s">
        <v>81</v>
      </c>
      <c r="G318" t="str">
        <f>VLOOKUP(Orders_Table[[#This Row],[Product ID]],Products_Table[],4,FALSE)</f>
        <v>Innisfree Intensive Hydrating Serum with Green Tea Seed</v>
      </c>
      <c r="H318" t="str">
        <f>VLOOKUP(Orders_Table[[#This Row],[Product ID]],Products_Table[],2,FALSE)</f>
        <v>Innisfree</v>
      </c>
      <c r="I318" t="str">
        <f>VLOOKUP(Orders_Table[[#This Row],[Product ID]],Products_Table[],3,FALSE)</f>
        <v>Serum</v>
      </c>
      <c r="J318" s="16">
        <f>VLOOKUP(Orders_Table[[#This Row],[Product ID]],Products_Table[],5,FALSE)</f>
        <v>1020</v>
      </c>
      <c r="K318" s="16">
        <v>2</v>
      </c>
      <c r="L318" s="16">
        <f>Orders_Table[[#This Row],[Product Price]]*Orders_Table[[#This Row],[Quantity]]</f>
        <v>2040</v>
      </c>
      <c r="M318" s="17">
        <v>45085</v>
      </c>
      <c r="N318" s="16" t="s">
        <v>134</v>
      </c>
    </row>
    <row r="319" spans="2:14" x14ac:dyDescent="0.3">
      <c r="B319" t="s">
        <v>1621</v>
      </c>
      <c r="C319" t="s">
        <v>244</v>
      </c>
      <c r="D319" t="str">
        <f>VLOOKUP(Orders_Table[[#This Row],[Customer ID]],Customer_Table[],2,FALSE)</f>
        <v>Rosalyn Erickson</v>
      </c>
      <c r="E319" t="str">
        <f>VLOOKUP(Orders_Table[[#This Row],[Customer ID]],Customer_Table[],5,FALSE)</f>
        <v>Marikina</v>
      </c>
      <c r="F319" t="s">
        <v>83</v>
      </c>
      <c r="G319" t="str">
        <f>VLOOKUP(Orders_Table[[#This Row],[Product ID]],Products_Table[],4,FALSE)</f>
        <v>Innisfree Green Tea Seed Serum</v>
      </c>
      <c r="H319" t="str">
        <f>VLOOKUP(Orders_Table[[#This Row],[Product ID]],Products_Table[],2,FALSE)</f>
        <v>Innisfree</v>
      </c>
      <c r="I319" t="str">
        <f>VLOOKUP(Orders_Table[[#This Row],[Product ID]],Products_Table[],3,FALSE)</f>
        <v>Serum</v>
      </c>
      <c r="J319" s="16">
        <f>VLOOKUP(Orders_Table[[#This Row],[Product ID]],Products_Table[],5,FALSE)</f>
        <v>1690</v>
      </c>
      <c r="K319" s="16">
        <v>2</v>
      </c>
      <c r="L319" s="16">
        <f>Orders_Table[[#This Row],[Product Price]]*Orders_Table[[#This Row],[Quantity]]</f>
        <v>3380</v>
      </c>
      <c r="M319" s="17">
        <v>45086</v>
      </c>
      <c r="N319" s="16" t="s">
        <v>134</v>
      </c>
    </row>
    <row r="320" spans="2:14" x14ac:dyDescent="0.3">
      <c r="B320" t="s">
        <v>1622</v>
      </c>
      <c r="C320" t="s">
        <v>748</v>
      </c>
      <c r="D320" t="str">
        <f>VLOOKUP(Orders_Table[[#This Row],[Customer ID]],Customer_Table[],2,FALSE)</f>
        <v>Mariam Jordan</v>
      </c>
      <c r="E320" t="str">
        <f>VLOOKUP(Orders_Table[[#This Row],[Customer ID]],Customer_Table[],5,FALSE)</f>
        <v>Marikina</v>
      </c>
      <c r="F320" t="s">
        <v>85</v>
      </c>
      <c r="G320" t="str">
        <f>VLOOKUP(Orders_Table[[#This Row],[Product ID]],Products_Table[],4,FALSE)</f>
        <v>Innisfree Jeju Orchid Enriched Cream</v>
      </c>
      <c r="H320" t="str">
        <f>VLOOKUP(Orders_Table[[#This Row],[Product ID]],Products_Table[],2,FALSE)</f>
        <v>Innisfree</v>
      </c>
      <c r="I320" t="str">
        <f>VLOOKUP(Orders_Table[[#This Row],[Product ID]],Products_Table[],3,FALSE)</f>
        <v>Moisturizer</v>
      </c>
      <c r="J320" s="16">
        <f>VLOOKUP(Orders_Table[[#This Row],[Product ID]],Products_Table[],5,FALSE)</f>
        <v>200</v>
      </c>
      <c r="K320" s="16">
        <v>1</v>
      </c>
      <c r="L320" s="16">
        <f>Orders_Table[[#This Row],[Product Price]]*Orders_Table[[#This Row],[Quantity]]</f>
        <v>200</v>
      </c>
      <c r="M320" s="17">
        <v>45087</v>
      </c>
      <c r="N320" s="16" t="s">
        <v>134</v>
      </c>
    </row>
    <row r="321" spans="2:14" x14ac:dyDescent="0.3">
      <c r="B321" t="s">
        <v>1623</v>
      </c>
      <c r="C321" t="s">
        <v>750</v>
      </c>
      <c r="D321" t="str">
        <f>VLOOKUP(Orders_Table[[#This Row],[Customer ID]],Customer_Table[],2,FALSE)</f>
        <v>Donovan Frye</v>
      </c>
      <c r="E321" t="str">
        <f>VLOOKUP(Orders_Table[[#This Row],[Customer ID]],Customer_Table[],5,FALSE)</f>
        <v>Marikina</v>
      </c>
      <c r="F321" t="s">
        <v>87</v>
      </c>
      <c r="G321" t="str">
        <f>VLOOKUP(Orders_Table[[#This Row],[Product ID]],Products_Table[],4,FALSE)</f>
        <v>Nature Republic Provence Calendula Aqua Sun Gel</v>
      </c>
      <c r="H321" t="str">
        <f>VLOOKUP(Orders_Table[[#This Row],[Product ID]],Products_Table[],2,FALSE)</f>
        <v>Nature Republic</v>
      </c>
      <c r="I321" t="str">
        <f>VLOOKUP(Orders_Table[[#This Row],[Product ID]],Products_Table[],3,FALSE)</f>
        <v>Sunscreen</v>
      </c>
      <c r="J321" s="16">
        <f>VLOOKUP(Orders_Table[[#This Row],[Product ID]],Products_Table[],5,FALSE)</f>
        <v>475</v>
      </c>
      <c r="K321" s="16">
        <v>2</v>
      </c>
      <c r="L321" s="16">
        <f>Orders_Table[[#This Row],[Product Price]]*Orders_Table[[#This Row],[Quantity]]</f>
        <v>950</v>
      </c>
      <c r="M321" s="17">
        <v>45088</v>
      </c>
      <c r="N321" s="16" t="s">
        <v>134</v>
      </c>
    </row>
    <row r="322" spans="2:14" x14ac:dyDescent="0.3">
      <c r="B322" t="s">
        <v>1624</v>
      </c>
      <c r="C322" t="s">
        <v>753</v>
      </c>
      <c r="D322" t="str">
        <f>VLOOKUP(Orders_Table[[#This Row],[Customer ID]],Customer_Table[],2,FALSE)</f>
        <v>Hector Reed</v>
      </c>
      <c r="E322" t="str">
        <f>VLOOKUP(Orders_Table[[#This Row],[Customer ID]],Customer_Table[],5,FALSE)</f>
        <v>Marikina</v>
      </c>
      <c r="F322" t="s">
        <v>90</v>
      </c>
      <c r="G322" t="str">
        <f>VLOOKUP(Orders_Table[[#This Row],[Product ID]],Products_Table[],4,FALSE)</f>
        <v>Nature Republic Hawaiian Fresh Clear Toner</v>
      </c>
      <c r="H322" t="str">
        <f>VLOOKUP(Orders_Table[[#This Row],[Product ID]],Products_Table[],2,FALSE)</f>
        <v>Nature Republic</v>
      </c>
      <c r="I322" t="str">
        <f>VLOOKUP(Orders_Table[[#This Row],[Product ID]],Products_Table[],3,FALSE)</f>
        <v>Toner</v>
      </c>
      <c r="J322" s="16">
        <f>VLOOKUP(Orders_Table[[#This Row],[Product ID]],Products_Table[],5,FALSE)</f>
        <v>1270</v>
      </c>
      <c r="K322" s="16">
        <v>1</v>
      </c>
      <c r="L322" s="16">
        <f>Orders_Table[[#This Row],[Product Price]]*Orders_Table[[#This Row],[Quantity]]</f>
        <v>1270</v>
      </c>
      <c r="M322" s="17">
        <v>45089</v>
      </c>
      <c r="N322" s="16" t="s">
        <v>134</v>
      </c>
    </row>
    <row r="323" spans="2:14" x14ac:dyDescent="0.3">
      <c r="B323" t="s">
        <v>1625</v>
      </c>
      <c r="C323" t="s">
        <v>756</v>
      </c>
      <c r="D323" t="str">
        <f>VLOOKUP(Orders_Table[[#This Row],[Customer ID]],Customer_Table[],2,FALSE)</f>
        <v>Gil Flynn</v>
      </c>
      <c r="E323" t="str">
        <f>VLOOKUP(Orders_Table[[#This Row],[Customer ID]],Customer_Table[],5,FALSE)</f>
        <v>Marikina</v>
      </c>
      <c r="F323" t="s">
        <v>92</v>
      </c>
      <c r="G323" t="str">
        <f>VLOOKUP(Orders_Table[[#This Row],[Product ID]],Products_Table[],4,FALSE)</f>
        <v>Nature Republic Snail Solution Ampoule</v>
      </c>
      <c r="H323" t="str">
        <f>VLOOKUP(Orders_Table[[#This Row],[Product ID]],Products_Table[],2,FALSE)</f>
        <v>Nature Republic</v>
      </c>
      <c r="I323" t="str">
        <f>VLOOKUP(Orders_Table[[#This Row],[Product ID]],Products_Table[],3,FALSE)</f>
        <v>Serum</v>
      </c>
      <c r="J323" s="16">
        <f>VLOOKUP(Orders_Table[[#This Row],[Product ID]],Products_Table[],5,FALSE)</f>
        <v>1100</v>
      </c>
      <c r="K323" s="16">
        <v>2</v>
      </c>
      <c r="L323" s="16">
        <f>Orders_Table[[#This Row],[Product Price]]*Orders_Table[[#This Row],[Quantity]]</f>
        <v>2200</v>
      </c>
      <c r="M323" s="17">
        <v>45090</v>
      </c>
      <c r="N323" s="16" t="s">
        <v>134</v>
      </c>
    </row>
    <row r="324" spans="2:14" x14ac:dyDescent="0.3">
      <c r="B324" t="s">
        <v>1626</v>
      </c>
      <c r="C324" t="s">
        <v>247</v>
      </c>
      <c r="D324" t="str">
        <f>VLOOKUP(Orders_Table[[#This Row],[Customer ID]],Customer_Table[],2,FALSE)</f>
        <v>Duncan Pierce</v>
      </c>
      <c r="E324" t="str">
        <f>VLOOKUP(Orders_Table[[#This Row],[Customer ID]],Customer_Table[],5,FALSE)</f>
        <v>Cavite City</v>
      </c>
      <c r="F324" t="s">
        <v>94</v>
      </c>
      <c r="G324" t="str">
        <f>VLOOKUP(Orders_Table[[#This Row],[Product ID]],Products_Table[],4,FALSE)</f>
        <v>Nature Republic Aloe Vera Soothing Gel</v>
      </c>
      <c r="H324" t="str">
        <f>VLOOKUP(Orders_Table[[#This Row],[Product ID]],Products_Table[],2,FALSE)</f>
        <v>Nature Republic</v>
      </c>
      <c r="I324" t="str">
        <f>VLOOKUP(Orders_Table[[#This Row],[Product ID]],Products_Table[],3,FALSE)</f>
        <v>Moisturizer</v>
      </c>
      <c r="J324" s="16">
        <f>VLOOKUP(Orders_Table[[#This Row],[Product ID]],Products_Table[],5,FALSE)</f>
        <v>245</v>
      </c>
      <c r="K324" s="16">
        <v>2</v>
      </c>
      <c r="L324" s="16">
        <f>Orders_Table[[#This Row],[Product Price]]*Orders_Table[[#This Row],[Quantity]]</f>
        <v>490</v>
      </c>
      <c r="M324" s="17">
        <v>45091</v>
      </c>
      <c r="N324" s="16" t="s">
        <v>134</v>
      </c>
    </row>
    <row r="325" spans="2:14" x14ac:dyDescent="0.3">
      <c r="B325" t="s">
        <v>1627</v>
      </c>
      <c r="C325" t="s">
        <v>761</v>
      </c>
      <c r="D325" t="str">
        <f>VLOOKUP(Orders_Table[[#This Row],[Customer ID]],Customer_Table[],2,FALSE)</f>
        <v>Zena Bauer</v>
      </c>
      <c r="E325" t="str">
        <f>VLOOKUP(Orders_Table[[#This Row],[Customer ID]],Customer_Table[],5,FALSE)</f>
        <v>Marikina</v>
      </c>
      <c r="F325" t="s">
        <v>96</v>
      </c>
      <c r="G325" t="str">
        <f>VLOOKUP(Orders_Table[[#This Row],[Product ID]],Products_Table[],4,FALSE)</f>
        <v>Nature Republic Super Aqua Max Watery Essence</v>
      </c>
      <c r="H325" t="str">
        <f>VLOOKUP(Orders_Table[[#This Row],[Product ID]],Products_Table[],2,FALSE)</f>
        <v>Nature Republic</v>
      </c>
      <c r="I325" t="str">
        <f>VLOOKUP(Orders_Table[[#This Row],[Product ID]],Products_Table[],3,FALSE)</f>
        <v>Serum</v>
      </c>
      <c r="J325" s="16">
        <f>VLOOKUP(Orders_Table[[#This Row],[Product ID]],Products_Table[],5,FALSE)</f>
        <v>828</v>
      </c>
      <c r="K325" s="16">
        <v>1</v>
      </c>
      <c r="L325" s="16">
        <f>Orders_Table[[#This Row],[Product Price]]*Orders_Table[[#This Row],[Quantity]]</f>
        <v>828</v>
      </c>
      <c r="M325" s="17">
        <v>45092</v>
      </c>
      <c r="N325" s="16" t="s">
        <v>134</v>
      </c>
    </row>
    <row r="326" spans="2:14" x14ac:dyDescent="0.3">
      <c r="B326" t="s">
        <v>1628</v>
      </c>
      <c r="C326" t="s">
        <v>764</v>
      </c>
      <c r="D326" t="str">
        <f>VLOOKUP(Orders_Table[[#This Row],[Customer ID]],Customer_Table[],2,FALSE)</f>
        <v>Jana Battle</v>
      </c>
      <c r="E326" t="str">
        <f>VLOOKUP(Orders_Table[[#This Row],[Customer ID]],Customer_Table[],5,FALSE)</f>
        <v>Marikina</v>
      </c>
      <c r="F326" t="s">
        <v>98</v>
      </c>
      <c r="G326" t="str">
        <f>VLOOKUP(Orders_Table[[#This Row],[Product ID]],Products_Table[],4,FALSE)</f>
        <v>Belo Essentials AcnePro Pimple-Fighting Bar</v>
      </c>
      <c r="H326" t="str">
        <f>VLOOKUP(Orders_Table[[#This Row],[Product ID]],Products_Table[],2,FALSE)</f>
        <v>Belo Essentials</v>
      </c>
      <c r="I326" t="str">
        <f>VLOOKUP(Orders_Table[[#This Row],[Product ID]],Products_Table[],3,FALSE)</f>
        <v>Cleanser</v>
      </c>
      <c r="J326" s="16">
        <f>VLOOKUP(Orders_Table[[#This Row],[Product ID]],Products_Table[],5,FALSE)</f>
        <v>111</v>
      </c>
      <c r="K326" s="16">
        <v>1</v>
      </c>
      <c r="L326" s="16">
        <f>Orders_Table[[#This Row],[Product Price]]*Orders_Table[[#This Row],[Quantity]]</f>
        <v>111</v>
      </c>
      <c r="M326" s="17">
        <v>45093</v>
      </c>
      <c r="N326" s="16" t="s">
        <v>134</v>
      </c>
    </row>
    <row r="327" spans="2:14" x14ac:dyDescent="0.3">
      <c r="B327" t="s">
        <v>1629</v>
      </c>
      <c r="C327" t="s">
        <v>166</v>
      </c>
      <c r="D327" t="str">
        <f>VLOOKUP(Orders_Table[[#This Row],[Customer ID]],Customer_Table[],2,FALSE)</f>
        <v>Dominic Bernardo</v>
      </c>
      <c r="E327" t="str">
        <f>VLOOKUP(Orders_Table[[#This Row],[Customer ID]],Customer_Table[],5,FALSE)</f>
        <v>Batangas City</v>
      </c>
      <c r="F327" t="s">
        <v>5</v>
      </c>
      <c r="G327" t="str">
        <f>VLOOKUP(Orders_Table[[#This Row],[Product ID]],Products_Table[],4,FALSE)</f>
        <v>CeraVe Hydrating Facial Cleanser</v>
      </c>
      <c r="H327" t="str">
        <f>VLOOKUP(Orders_Table[[#This Row],[Product ID]],Products_Table[],2,FALSE)</f>
        <v>CeraVe</v>
      </c>
      <c r="I327" t="str">
        <f>VLOOKUP(Orders_Table[[#This Row],[Product ID]],Products_Table[],3,FALSE)</f>
        <v>Cleanser</v>
      </c>
      <c r="J327" s="16">
        <f>VLOOKUP(Orders_Table[[#This Row],[Product ID]],Products_Table[],5,FALSE)</f>
        <v>1250</v>
      </c>
      <c r="K327" s="16">
        <v>1</v>
      </c>
      <c r="L327" s="16">
        <f>Orders_Table[[#This Row],[Product Price]]*Orders_Table[[#This Row],[Quantity]]</f>
        <v>1250</v>
      </c>
      <c r="M327" s="17">
        <v>45093</v>
      </c>
      <c r="N327" s="16" t="s">
        <v>134</v>
      </c>
    </row>
    <row r="328" spans="2:14" x14ac:dyDescent="0.3">
      <c r="B328" t="s">
        <v>1630</v>
      </c>
      <c r="C328" t="s">
        <v>769</v>
      </c>
      <c r="D328" t="str">
        <f>VLOOKUP(Orders_Table[[#This Row],[Customer ID]],Customer_Table[],2,FALSE)</f>
        <v>Kameko Paul</v>
      </c>
      <c r="E328" t="str">
        <f>VLOOKUP(Orders_Table[[#This Row],[Customer ID]],Customer_Table[],5,FALSE)</f>
        <v>Marikina</v>
      </c>
      <c r="F328" t="s">
        <v>9</v>
      </c>
      <c r="G328" t="str">
        <f>VLOOKUP(Orders_Table[[#This Row],[Product ID]],Products_Table[],4,FALSE)</f>
        <v>CeraVe Renewing SA Cleanser</v>
      </c>
      <c r="H328" t="str">
        <f>VLOOKUP(Orders_Table[[#This Row],[Product ID]],Products_Table[],2,FALSE)</f>
        <v>CeraVe</v>
      </c>
      <c r="I328" t="str">
        <f>VLOOKUP(Orders_Table[[#This Row],[Product ID]],Products_Table[],3,FALSE)</f>
        <v>Cleanser</v>
      </c>
      <c r="J328" s="16">
        <f>VLOOKUP(Orders_Table[[#This Row],[Product ID]],Products_Table[],5,FALSE)</f>
        <v>935</v>
      </c>
      <c r="K328" s="16">
        <v>2</v>
      </c>
      <c r="L328" s="16">
        <f>Orders_Table[[#This Row],[Product Price]]*Orders_Table[[#This Row],[Quantity]]</f>
        <v>1870</v>
      </c>
      <c r="M328" s="17">
        <v>45093</v>
      </c>
      <c r="N328" s="16" t="s">
        <v>134</v>
      </c>
    </row>
    <row r="329" spans="2:14" x14ac:dyDescent="0.3">
      <c r="B329" t="s">
        <v>1631</v>
      </c>
      <c r="C329" t="s">
        <v>772</v>
      </c>
      <c r="D329" t="str">
        <f>VLOOKUP(Orders_Table[[#This Row],[Customer ID]],Customer_Table[],2,FALSE)</f>
        <v>Freya Wilkins</v>
      </c>
      <c r="E329" t="str">
        <f>VLOOKUP(Orders_Table[[#This Row],[Customer ID]],Customer_Table[],5,FALSE)</f>
        <v>Marikina</v>
      </c>
      <c r="F329" t="s">
        <v>19</v>
      </c>
      <c r="G329" t="str">
        <f>VLOOKUP(Orders_Table[[#This Row],[Product ID]],Products_Table[],4,FALSE)</f>
        <v>Cetaphil Gentle Skin Cleanser</v>
      </c>
      <c r="H329" t="str">
        <f>VLOOKUP(Orders_Table[[#This Row],[Product ID]],Products_Table[],2,FALSE)</f>
        <v>Cetaphil</v>
      </c>
      <c r="I329" t="str">
        <f>VLOOKUP(Orders_Table[[#This Row],[Product ID]],Products_Table[],3,FALSE)</f>
        <v>Cleanser</v>
      </c>
      <c r="J329" s="16">
        <f>VLOOKUP(Orders_Table[[#This Row],[Product ID]],Products_Table[],5,FALSE)</f>
        <v>1004</v>
      </c>
      <c r="K329" s="16">
        <v>2</v>
      </c>
      <c r="L329" s="16">
        <f>Orders_Table[[#This Row],[Product Price]]*Orders_Table[[#This Row],[Quantity]]</f>
        <v>2008</v>
      </c>
      <c r="M329" s="17">
        <v>45094</v>
      </c>
      <c r="N329" s="16" t="s">
        <v>134</v>
      </c>
    </row>
    <row r="330" spans="2:14" x14ac:dyDescent="0.3">
      <c r="B330" t="s">
        <v>1632</v>
      </c>
      <c r="C330" t="s">
        <v>775</v>
      </c>
      <c r="D330" t="str">
        <f>VLOOKUP(Orders_Table[[#This Row],[Customer ID]],Customer_Table[],2,FALSE)</f>
        <v>Marcia Nielsen</v>
      </c>
      <c r="E330" t="str">
        <f>VLOOKUP(Orders_Table[[#This Row],[Customer ID]],Customer_Table[],5,FALSE)</f>
        <v>Marikina</v>
      </c>
      <c r="F330" t="s">
        <v>14</v>
      </c>
      <c r="G330" t="str">
        <f>VLOOKUP(Orders_Table[[#This Row],[Product ID]],Products_Table[],4,FALSE)</f>
        <v>CeraVe Ultra-Light Moisturizing Lotion SPF 30</v>
      </c>
      <c r="H330" t="str">
        <f>VLOOKUP(Orders_Table[[#This Row],[Product ID]],Products_Table[],2,FALSE)</f>
        <v>CeraVe</v>
      </c>
      <c r="I330" t="str">
        <f>VLOOKUP(Orders_Table[[#This Row],[Product ID]],Products_Table[],3,FALSE)</f>
        <v>Sunscreen</v>
      </c>
      <c r="J330" s="16">
        <f>VLOOKUP(Orders_Table[[#This Row],[Product ID]],Products_Table[],5,FALSE)</f>
        <v>1190</v>
      </c>
      <c r="K330" s="16">
        <v>1</v>
      </c>
      <c r="L330" s="16">
        <f>Orders_Table[[#This Row],[Product Price]]*Orders_Table[[#This Row],[Quantity]]</f>
        <v>1190</v>
      </c>
      <c r="M330" s="17">
        <v>45095</v>
      </c>
      <c r="N330" s="16" t="s">
        <v>134</v>
      </c>
    </row>
    <row r="331" spans="2:14" x14ac:dyDescent="0.3">
      <c r="B331" t="s">
        <v>228</v>
      </c>
      <c r="C331" t="s">
        <v>229</v>
      </c>
      <c r="D331" t="str">
        <f>VLOOKUP(Orders_Table[[#This Row],[Customer ID]],Customer_Table[],2,FALSE)</f>
        <v>Rajah Cooley</v>
      </c>
      <c r="E331" t="str">
        <f>VLOOKUP(Orders_Table[[#This Row],[Customer ID]],Customer_Table[],5,FALSE)</f>
        <v>Pasay</v>
      </c>
      <c r="F331" t="s">
        <v>17</v>
      </c>
      <c r="G331" t="str">
        <f>VLOOKUP(Orders_Table[[#This Row],[Product ID]],Products_Table[],4,FALSE)</f>
        <v>CeraVe AM Facial Moisturizing Lotion with Sunscreen (SPF 30)</v>
      </c>
      <c r="H331" t="str">
        <f>VLOOKUP(Orders_Table[[#This Row],[Product ID]],Products_Table[],2,FALSE)</f>
        <v>CeraVe</v>
      </c>
      <c r="I331" t="str">
        <f>VLOOKUP(Orders_Table[[#This Row],[Product ID]],Products_Table[],3,FALSE)</f>
        <v>Sunscreen</v>
      </c>
      <c r="J331" s="16">
        <f>VLOOKUP(Orders_Table[[#This Row],[Product ID]],Products_Table[],5,FALSE)</f>
        <v>999</v>
      </c>
      <c r="K331" s="16">
        <v>1</v>
      </c>
      <c r="L331" s="16">
        <f>Orders_Table[[#This Row],[Product Price]]*Orders_Table[[#This Row],[Quantity]]</f>
        <v>999</v>
      </c>
      <c r="M331" s="17">
        <v>45096</v>
      </c>
      <c r="N331" s="16" t="s">
        <v>134</v>
      </c>
    </row>
    <row r="332" spans="2:14" x14ac:dyDescent="0.3">
      <c r="B332" t="s">
        <v>1633</v>
      </c>
      <c r="C332" t="s">
        <v>779</v>
      </c>
      <c r="D332" t="str">
        <f>VLOOKUP(Orders_Table[[#This Row],[Customer ID]],Customer_Table[],2,FALSE)</f>
        <v>Selma Ortiz</v>
      </c>
      <c r="E332" t="str">
        <f>VLOOKUP(Orders_Table[[#This Row],[Customer ID]],Customer_Table[],5,FALSE)</f>
        <v>Pasay</v>
      </c>
      <c r="F332" t="s">
        <v>19</v>
      </c>
      <c r="G332" t="str">
        <f>VLOOKUP(Orders_Table[[#This Row],[Product ID]],Products_Table[],4,FALSE)</f>
        <v>Cetaphil Gentle Skin Cleanser</v>
      </c>
      <c r="H332" t="str">
        <f>VLOOKUP(Orders_Table[[#This Row],[Product ID]],Products_Table[],2,FALSE)</f>
        <v>Cetaphil</v>
      </c>
      <c r="I332" t="str">
        <f>VLOOKUP(Orders_Table[[#This Row],[Product ID]],Products_Table[],3,FALSE)</f>
        <v>Cleanser</v>
      </c>
      <c r="J332" s="16">
        <f>VLOOKUP(Orders_Table[[#This Row],[Product ID]],Products_Table[],5,FALSE)</f>
        <v>1004</v>
      </c>
      <c r="K332" s="16">
        <v>1</v>
      </c>
      <c r="L332" s="16">
        <f>Orders_Table[[#This Row],[Product Price]]*Orders_Table[[#This Row],[Quantity]]</f>
        <v>1004</v>
      </c>
      <c r="M332" s="17">
        <v>45097</v>
      </c>
      <c r="N332" s="16" t="s">
        <v>134</v>
      </c>
    </row>
    <row r="333" spans="2:14" x14ac:dyDescent="0.3">
      <c r="B333" t="s">
        <v>1634</v>
      </c>
      <c r="C333" t="s">
        <v>294</v>
      </c>
      <c r="D333" t="str">
        <f>VLOOKUP(Orders_Table[[#This Row],[Customer ID]],Customer_Table[],2,FALSE)</f>
        <v>Hu Dillon</v>
      </c>
      <c r="E333" t="str">
        <f>VLOOKUP(Orders_Table[[#This Row],[Customer ID]],Customer_Table[],5,FALSE)</f>
        <v>Pasay</v>
      </c>
      <c r="F333" t="s">
        <v>34</v>
      </c>
      <c r="G333" t="str">
        <f>VLOOKUP(Orders_Table[[#This Row],[Product ID]],Products_Table[],4,FALSE)</f>
        <v>Neutrogena Hydro Boost Hydrating Cleansing Gel</v>
      </c>
      <c r="H333" t="str">
        <f>VLOOKUP(Orders_Table[[#This Row],[Product ID]],Products_Table[],2,FALSE)</f>
        <v>Neutrogena</v>
      </c>
      <c r="I333" t="str">
        <f>VLOOKUP(Orders_Table[[#This Row],[Product ID]],Products_Table[],3,FALSE)</f>
        <v>Cleanser</v>
      </c>
      <c r="J333" s="16">
        <f>VLOOKUP(Orders_Table[[#This Row],[Product ID]],Products_Table[],5,FALSE)</f>
        <v>799</v>
      </c>
      <c r="K333" s="16">
        <v>1</v>
      </c>
      <c r="L333" s="16">
        <f>Orders_Table[[#This Row],[Product Price]]*Orders_Table[[#This Row],[Quantity]]</f>
        <v>799</v>
      </c>
      <c r="M333" s="17">
        <v>45098</v>
      </c>
      <c r="N333" s="16" t="s">
        <v>134</v>
      </c>
    </row>
    <row r="334" spans="2:14" x14ac:dyDescent="0.3">
      <c r="B334" t="s">
        <v>1635</v>
      </c>
      <c r="C334" t="s">
        <v>783</v>
      </c>
      <c r="D334" t="str">
        <f>VLOOKUP(Orders_Table[[#This Row],[Customer ID]],Customer_Table[],2,FALSE)</f>
        <v>Baker Noble</v>
      </c>
      <c r="E334" t="str">
        <f>VLOOKUP(Orders_Table[[#This Row],[Customer ID]],Customer_Table[],5,FALSE)</f>
        <v>Pasay</v>
      </c>
      <c r="F334" t="s">
        <v>24</v>
      </c>
      <c r="G334" t="str">
        <f>VLOOKUP(Orders_Table[[#This Row],[Product ID]],Products_Table[],4,FALSE)</f>
        <v>Cetaphil Moisturizing Cream</v>
      </c>
      <c r="H334" t="str">
        <f>VLOOKUP(Orders_Table[[#This Row],[Product ID]],Products_Table[],2,FALSE)</f>
        <v>Cetaphil</v>
      </c>
      <c r="I334" t="str">
        <f>VLOOKUP(Orders_Table[[#This Row],[Product ID]],Products_Table[],3,FALSE)</f>
        <v>Moisturizer</v>
      </c>
      <c r="J334" s="16">
        <f>VLOOKUP(Orders_Table[[#This Row],[Product ID]],Products_Table[],5,FALSE)</f>
        <v>758</v>
      </c>
      <c r="K334" s="16">
        <v>2</v>
      </c>
      <c r="L334" s="16">
        <f>Orders_Table[[#This Row],[Product Price]]*Orders_Table[[#This Row],[Quantity]]</f>
        <v>1516</v>
      </c>
      <c r="M334" s="17">
        <v>45099</v>
      </c>
      <c r="N334" s="16" t="s">
        <v>134</v>
      </c>
    </row>
    <row r="335" spans="2:14" x14ac:dyDescent="0.3">
      <c r="B335" t="s">
        <v>1636</v>
      </c>
      <c r="C335" t="s">
        <v>285</v>
      </c>
      <c r="D335" t="str">
        <f>VLOOKUP(Orders_Table[[#This Row],[Customer ID]],Customer_Table[],2,FALSE)</f>
        <v>Clarke Moody</v>
      </c>
      <c r="E335" t="str">
        <f>VLOOKUP(Orders_Table[[#This Row],[Customer ID]],Customer_Table[],5,FALSE)</f>
        <v>Caloocan</v>
      </c>
      <c r="F335" t="s">
        <v>27</v>
      </c>
      <c r="G335" t="str">
        <f>VLOOKUP(Orders_Table[[#This Row],[Product ID]],Products_Table[],4,FALSE)</f>
        <v>Cetaphil Daily Hydrating Lotion</v>
      </c>
      <c r="H335" t="str">
        <f>VLOOKUP(Orders_Table[[#This Row],[Product ID]],Products_Table[],2,FALSE)</f>
        <v>Cetaphil</v>
      </c>
      <c r="I335" t="str">
        <f>VLOOKUP(Orders_Table[[#This Row],[Product ID]],Products_Table[],3,FALSE)</f>
        <v>Moisturizer</v>
      </c>
      <c r="J335" s="16">
        <f>VLOOKUP(Orders_Table[[#This Row],[Product ID]],Products_Table[],5,FALSE)</f>
        <v>972</v>
      </c>
      <c r="K335" s="16">
        <v>2</v>
      </c>
      <c r="L335" s="16">
        <f>Orders_Table[[#This Row],[Product Price]]*Orders_Table[[#This Row],[Quantity]]</f>
        <v>1944</v>
      </c>
      <c r="M335" s="17">
        <v>45100</v>
      </c>
      <c r="N335" s="16" t="s">
        <v>134</v>
      </c>
    </row>
    <row r="336" spans="2:14" x14ac:dyDescent="0.3">
      <c r="B336" t="s">
        <v>1637</v>
      </c>
      <c r="C336" t="s">
        <v>788</v>
      </c>
      <c r="D336" t="str">
        <f>VLOOKUP(Orders_Table[[#This Row],[Customer ID]],Customer_Table[],2,FALSE)</f>
        <v>Kelsie Key</v>
      </c>
      <c r="E336" t="str">
        <f>VLOOKUP(Orders_Table[[#This Row],[Customer ID]],Customer_Table[],5,FALSE)</f>
        <v>Pasay</v>
      </c>
      <c r="F336" t="s">
        <v>65</v>
      </c>
      <c r="G336" t="str">
        <f>VLOOKUP(Orders_Table[[#This Row],[Product ID]],Products_Table[],4,FALSE)</f>
        <v>COSRX Low pH Good Morning Gel Cleanser</v>
      </c>
      <c r="H336" t="str">
        <f>VLOOKUP(Orders_Table[[#This Row],[Product ID]],Products_Table[],2,FALSE)</f>
        <v>COSRX</v>
      </c>
      <c r="I336" t="str">
        <f>VLOOKUP(Orders_Table[[#This Row],[Product ID]],Products_Table[],3,FALSE)</f>
        <v>Cleanser</v>
      </c>
      <c r="J336" s="16">
        <f>VLOOKUP(Orders_Table[[#This Row],[Product ID]],Products_Table[],5,FALSE)</f>
        <v>299</v>
      </c>
      <c r="K336" s="16">
        <v>1</v>
      </c>
      <c r="L336" s="16">
        <f>Orders_Table[[#This Row],[Product Price]]*Orders_Table[[#This Row],[Quantity]]</f>
        <v>299</v>
      </c>
      <c r="M336" s="17">
        <v>45103</v>
      </c>
      <c r="N336" s="16" t="s">
        <v>134</v>
      </c>
    </row>
    <row r="337" spans="2:14" x14ac:dyDescent="0.3">
      <c r="B337" t="s">
        <v>1638</v>
      </c>
      <c r="C337" t="s">
        <v>790</v>
      </c>
      <c r="D337" t="str">
        <f>VLOOKUP(Orders_Table[[#This Row],[Customer ID]],Customer_Table[],2,FALSE)</f>
        <v>Madison Franklin</v>
      </c>
      <c r="E337" t="str">
        <f>VLOOKUP(Orders_Table[[#This Row],[Customer ID]],Customer_Table[],5,FALSE)</f>
        <v>Pasay</v>
      </c>
      <c r="F337" t="s">
        <v>31</v>
      </c>
      <c r="G337" t="str">
        <f>VLOOKUP(Orders_Table[[#This Row],[Product ID]],Products_Table[],4,FALSE)</f>
        <v>Neutrogena Oil-Free Acne Wash</v>
      </c>
      <c r="H337" t="str">
        <f>VLOOKUP(Orders_Table[[#This Row],[Product ID]],Products_Table[],2,FALSE)</f>
        <v>Neutrogena</v>
      </c>
      <c r="I337" t="str">
        <f>VLOOKUP(Orders_Table[[#This Row],[Product ID]],Products_Table[],3,FALSE)</f>
        <v>Cleanser</v>
      </c>
      <c r="J337" s="16">
        <f>VLOOKUP(Orders_Table[[#This Row],[Product ID]],Products_Table[],5,FALSE)</f>
        <v>489</v>
      </c>
      <c r="K337" s="16">
        <v>2</v>
      </c>
      <c r="L337" s="16">
        <f>Orders_Table[[#This Row],[Product Price]]*Orders_Table[[#This Row],[Quantity]]</f>
        <v>978</v>
      </c>
      <c r="M337" s="17">
        <v>45103</v>
      </c>
      <c r="N337" s="16" t="s">
        <v>134</v>
      </c>
    </row>
    <row r="338" spans="2:14" x14ac:dyDescent="0.3">
      <c r="B338" t="s">
        <v>1639</v>
      </c>
      <c r="C338" t="s">
        <v>297</v>
      </c>
      <c r="D338" t="str">
        <f>VLOOKUP(Orders_Table[[#This Row],[Customer ID]],Customer_Table[],2,FALSE)</f>
        <v>Uta Christian</v>
      </c>
      <c r="E338" t="str">
        <f>VLOOKUP(Orders_Table[[#This Row],[Customer ID]],Customer_Table[],5,FALSE)</f>
        <v>Pasay</v>
      </c>
      <c r="F338" t="s">
        <v>31</v>
      </c>
      <c r="G338" t="str">
        <f>VLOOKUP(Orders_Table[[#This Row],[Product ID]],Products_Table[],4,FALSE)</f>
        <v>Neutrogena Oil-Free Acne Wash</v>
      </c>
      <c r="H338" t="str">
        <f>VLOOKUP(Orders_Table[[#This Row],[Product ID]],Products_Table[],2,FALSE)</f>
        <v>Neutrogena</v>
      </c>
      <c r="I338" t="str">
        <f>VLOOKUP(Orders_Table[[#This Row],[Product ID]],Products_Table[],3,FALSE)</f>
        <v>Cleanser</v>
      </c>
      <c r="J338" s="16">
        <f>VLOOKUP(Orders_Table[[#This Row],[Product ID]],Products_Table[],5,FALSE)</f>
        <v>489</v>
      </c>
      <c r="K338" s="16">
        <v>1</v>
      </c>
      <c r="L338" s="16">
        <f>Orders_Table[[#This Row],[Product Price]]*Orders_Table[[#This Row],[Quantity]]</f>
        <v>489</v>
      </c>
      <c r="M338" s="17">
        <v>45103</v>
      </c>
      <c r="N338" s="16" t="s">
        <v>134</v>
      </c>
    </row>
    <row r="339" spans="2:14" x14ac:dyDescent="0.3">
      <c r="B339" t="s">
        <v>1640</v>
      </c>
      <c r="C339" t="s">
        <v>794</v>
      </c>
      <c r="D339" t="str">
        <f>VLOOKUP(Orders_Table[[#This Row],[Customer ID]],Customer_Table[],2,FALSE)</f>
        <v>Ivor Glenn</v>
      </c>
      <c r="E339" t="str">
        <f>VLOOKUP(Orders_Table[[#This Row],[Customer ID]],Customer_Table[],5,FALSE)</f>
        <v>Pasay</v>
      </c>
      <c r="F339" t="s">
        <v>34</v>
      </c>
      <c r="G339" t="str">
        <f>VLOOKUP(Orders_Table[[#This Row],[Product ID]],Products_Table[],4,FALSE)</f>
        <v>Neutrogena Hydro Boost Hydrating Cleansing Gel</v>
      </c>
      <c r="H339" t="str">
        <f>VLOOKUP(Orders_Table[[#This Row],[Product ID]],Products_Table[],2,FALSE)</f>
        <v>Neutrogena</v>
      </c>
      <c r="I339" t="str">
        <f>VLOOKUP(Orders_Table[[#This Row],[Product ID]],Products_Table[],3,FALSE)</f>
        <v>Cleanser</v>
      </c>
      <c r="J339" s="16">
        <f>VLOOKUP(Orders_Table[[#This Row],[Product ID]],Products_Table[],5,FALSE)</f>
        <v>799</v>
      </c>
      <c r="K339" s="16">
        <v>2</v>
      </c>
      <c r="L339" s="16">
        <f>Orders_Table[[#This Row],[Product Price]]*Orders_Table[[#This Row],[Quantity]]</f>
        <v>1598</v>
      </c>
      <c r="M339" s="17">
        <v>45103</v>
      </c>
      <c r="N339" s="16" t="s">
        <v>134</v>
      </c>
    </row>
    <row r="340" spans="2:14" x14ac:dyDescent="0.3">
      <c r="B340" t="s">
        <v>1641</v>
      </c>
      <c r="C340" t="s">
        <v>797</v>
      </c>
      <c r="D340" t="str">
        <f>VLOOKUP(Orders_Table[[#This Row],[Customer ID]],Customer_Table[],2,FALSE)</f>
        <v>Mona Reed</v>
      </c>
      <c r="E340" t="str">
        <f>VLOOKUP(Orders_Table[[#This Row],[Customer ID]],Customer_Table[],5,FALSE)</f>
        <v>Pasay</v>
      </c>
      <c r="F340" t="s">
        <v>38</v>
      </c>
      <c r="G340" t="str">
        <f>VLOOKUP(Orders_Table[[#This Row],[Product ID]],Products_Table[],4,FALSE)</f>
        <v>Neutrogena Rapid Wrinkle Repair Retinol Serum</v>
      </c>
      <c r="H340" t="str">
        <f>VLOOKUP(Orders_Table[[#This Row],[Product ID]],Products_Table[],2,FALSE)</f>
        <v>Neutrogena</v>
      </c>
      <c r="I340" t="str">
        <f>VLOOKUP(Orders_Table[[#This Row],[Product ID]],Products_Table[],3,FALSE)</f>
        <v>Serum</v>
      </c>
      <c r="J340" s="16">
        <f>VLOOKUP(Orders_Table[[#This Row],[Product ID]],Products_Table[],5,FALSE)</f>
        <v>1299</v>
      </c>
      <c r="K340" s="16">
        <v>2</v>
      </c>
      <c r="L340" s="16">
        <f>Orders_Table[[#This Row],[Product Price]]*Orders_Table[[#This Row],[Quantity]]</f>
        <v>2598</v>
      </c>
      <c r="M340" s="17">
        <v>45103</v>
      </c>
      <c r="N340" s="16" t="s">
        <v>134</v>
      </c>
    </row>
    <row r="341" spans="2:14" x14ac:dyDescent="0.3">
      <c r="B341" t="s">
        <v>232</v>
      </c>
      <c r="C341" t="s">
        <v>233</v>
      </c>
      <c r="D341" t="str">
        <f>VLOOKUP(Orders_Table[[#This Row],[Customer ID]],Customer_Table[],2,FALSE)</f>
        <v>Xenos Rosa</v>
      </c>
      <c r="E341" t="str">
        <f>VLOOKUP(Orders_Table[[#This Row],[Customer ID]],Customer_Table[],5,FALSE)</f>
        <v>Pasay</v>
      </c>
      <c r="F341" t="s">
        <v>40</v>
      </c>
      <c r="G341" t="str">
        <f>VLOOKUP(Orders_Table[[#This Row],[Product ID]],Products_Table[],4,FALSE)</f>
        <v>Neutrogena Hydro Boost Water Gel</v>
      </c>
      <c r="H341" t="str">
        <f>VLOOKUP(Orders_Table[[#This Row],[Product ID]],Products_Table[],2,FALSE)</f>
        <v>Neutrogena</v>
      </c>
      <c r="I341" t="str">
        <f>VLOOKUP(Orders_Table[[#This Row],[Product ID]],Products_Table[],3,FALSE)</f>
        <v>Moisturizer</v>
      </c>
      <c r="J341" s="16">
        <f>VLOOKUP(Orders_Table[[#This Row],[Product ID]],Products_Table[],5,FALSE)</f>
        <v>899</v>
      </c>
      <c r="K341" s="16">
        <v>1</v>
      </c>
      <c r="L341" s="16">
        <f>Orders_Table[[#This Row],[Product Price]]*Orders_Table[[#This Row],[Quantity]]</f>
        <v>899</v>
      </c>
      <c r="M341" s="17">
        <v>45103</v>
      </c>
      <c r="N341" s="16" t="s">
        <v>134</v>
      </c>
    </row>
    <row r="342" spans="2:14" x14ac:dyDescent="0.3">
      <c r="B342" t="s">
        <v>1642</v>
      </c>
      <c r="C342" t="s">
        <v>693</v>
      </c>
      <c r="D342" t="str">
        <f>VLOOKUP(Orders_Table[[#This Row],[Customer ID]],Customer_Table[],2,FALSE)</f>
        <v>Philip Marks</v>
      </c>
      <c r="E342" t="str">
        <f>VLOOKUP(Orders_Table[[#This Row],[Customer ID]],Customer_Table[],5,FALSE)</f>
        <v>Manila</v>
      </c>
      <c r="F342" t="s">
        <v>42</v>
      </c>
      <c r="G342" t="str">
        <f>VLOOKUP(Orders_Table[[#This Row],[Product ID]],Products_Table[],4,FALSE)</f>
        <v>Olay Luminous Whip Face Moisturizer</v>
      </c>
      <c r="H342" t="str">
        <f>VLOOKUP(Orders_Table[[#This Row],[Product ID]],Products_Table[],2,FALSE)</f>
        <v>Olay</v>
      </c>
      <c r="I342" t="str">
        <f>VLOOKUP(Orders_Table[[#This Row],[Product ID]],Products_Table[],3,FALSE)</f>
        <v>Moisturizer</v>
      </c>
      <c r="J342" s="16">
        <f>VLOOKUP(Orders_Table[[#This Row],[Product ID]],Products_Table[],5,FALSE)</f>
        <v>588</v>
      </c>
      <c r="K342" s="16">
        <v>1</v>
      </c>
      <c r="L342" s="16">
        <f>Orders_Table[[#This Row],[Product Price]]*Orders_Table[[#This Row],[Quantity]]</f>
        <v>588</v>
      </c>
      <c r="M342" s="17">
        <v>45103</v>
      </c>
      <c r="N342" s="16" t="s">
        <v>134</v>
      </c>
    </row>
    <row r="343" spans="2:14" x14ac:dyDescent="0.3">
      <c r="B343" t="s">
        <v>1643</v>
      </c>
      <c r="C343" t="s">
        <v>802</v>
      </c>
      <c r="D343" t="str">
        <f>VLOOKUP(Orders_Table[[#This Row],[Customer ID]],Customer_Table[],2,FALSE)</f>
        <v>Adara Duran</v>
      </c>
      <c r="E343" t="str">
        <f>VLOOKUP(Orders_Table[[#This Row],[Customer ID]],Customer_Table[],5,FALSE)</f>
        <v>Pasig</v>
      </c>
      <c r="F343" t="s">
        <v>45</v>
      </c>
      <c r="G343" t="str">
        <f>VLOOKUP(Orders_Table[[#This Row],[Product ID]],Products_Table[],4,FALSE)</f>
        <v>Olay Regenerist Whip Face Moisturizer</v>
      </c>
      <c r="H343" t="str">
        <f>VLOOKUP(Orders_Table[[#This Row],[Product ID]],Products_Table[],2,FALSE)</f>
        <v>Olay</v>
      </c>
      <c r="I343" t="str">
        <f>VLOOKUP(Orders_Table[[#This Row],[Product ID]],Products_Table[],3,FALSE)</f>
        <v>Moisturizer</v>
      </c>
      <c r="J343" s="16">
        <f>VLOOKUP(Orders_Table[[#This Row],[Product ID]],Products_Table[],5,FALSE)</f>
        <v>399</v>
      </c>
      <c r="K343" s="16">
        <v>1</v>
      </c>
      <c r="L343" s="16">
        <f>Orders_Table[[#This Row],[Product Price]]*Orders_Table[[#This Row],[Quantity]]</f>
        <v>399</v>
      </c>
      <c r="M343" s="17">
        <v>45104</v>
      </c>
      <c r="N343" s="16" t="s">
        <v>134</v>
      </c>
    </row>
    <row r="344" spans="2:14" x14ac:dyDescent="0.3">
      <c r="B344" t="s">
        <v>1644</v>
      </c>
      <c r="C344" t="s">
        <v>805</v>
      </c>
      <c r="D344" t="str">
        <f>VLOOKUP(Orders_Table[[#This Row],[Customer ID]],Customer_Table[],2,FALSE)</f>
        <v>Kuame Gill</v>
      </c>
      <c r="E344" t="str">
        <f>VLOOKUP(Orders_Table[[#This Row],[Customer ID]],Customer_Table[],5,FALSE)</f>
        <v>Pasig</v>
      </c>
      <c r="F344" t="s">
        <v>5</v>
      </c>
      <c r="G344" t="str">
        <f>VLOOKUP(Orders_Table[[#This Row],[Product ID]],Products_Table[],4,FALSE)</f>
        <v>CeraVe Hydrating Facial Cleanser</v>
      </c>
      <c r="H344" t="str">
        <f>VLOOKUP(Orders_Table[[#This Row],[Product ID]],Products_Table[],2,FALSE)</f>
        <v>CeraVe</v>
      </c>
      <c r="I344" t="str">
        <f>VLOOKUP(Orders_Table[[#This Row],[Product ID]],Products_Table[],3,FALSE)</f>
        <v>Cleanser</v>
      </c>
      <c r="J344" s="16">
        <f>VLOOKUP(Orders_Table[[#This Row],[Product ID]],Products_Table[],5,FALSE)</f>
        <v>1250</v>
      </c>
      <c r="K344" s="16">
        <v>2</v>
      </c>
      <c r="L344" s="16">
        <f>Orders_Table[[#This Row],[Product Price]]*Orders_Table[[#This Row],[Quantity]]</f>
        <v>2500</v>
      </c>
      <c r="M344" s="17">
        <v>45104</v>
      </c>
      <c r="N344" s="16" t="s">
        <v>134</v>
      </c>
    </row>
    <row r="345" spans="2:14" x14ac:dyDescent="0.3">
      <c r="B345" t="s">
        <v>1645</v>
      </c>
      <c r="C345" t="s">
        <v>662</v>
      </c>
      <c r="D345" t="str">
        <f>VLOOKUP(Orders_Table[[#This Row],[Customer ID]],Customer_Table[],2,FALSE)</f>
        <v>Lance Terry</v>
      </c>
      <c r="E345" t="str">
        <f>VLOOKUP(Orders_Table[[#This Row],[Customer ID]],Customer_Table[],5,FALSE)</f>
        <v>Makati</v>
      </c>
      <c r="F345" t="s">
        <v>19</v>
      </c>
      <c r="G345" t="str">
        <f>VLOOKUP(Orders_Table[[#This Row],[Product ID]],Products_Table[],4,FALSE)</f>
        <v>Cetaphil Gentle Skin Cleanser</v>
      </c>
      <c r="H345" t="str">
        <f>VLOOKUP(Orders_Table[[#This Row],[Product ID]],Products_Table[],2,FALSE)</f>
        <v>Cetaphil</v>
      </c>
      <c r="I345" t="str">
        <f>VLOOKUP(Orders_Table[[#This Row],[Product ID]],Products_Table[],3,FALSE)</f>
        <v>Cleanser</v>
      </c>
      <c r="J345" s="16">
        <f>VLOOKUP(Orders_Table[[#This Row],[Product ID]],Products_Table[],5,FALSE)</f>
        <v>1004</v>
      </c>
      <c r="K345" s="16">
        <v>2</v>
      </c>
      <c r="L345" s="16">
        <f>Orders_Table[[#This Row],[Product Price]]*Orders_Table[[#This Row],[Quantity]]</f>
        <v>2008</v>
      </c>
      <c r="M345" s="17">
        <v>45104</v>
      </c>
      <c r="N345" s="16" t="s">
        <v>134</v>
      </c>
    </row>
    <row r="346" spans="2:14" x14ac:dyDescent="0.3">
      <c r="B346" t="s">
        <v>1646</v>
      </c>
      <c r="C346" t="s">
        <v>254</v>
      </c>
      <c r="D346" t="str">
        <f>VLOOKUP(Orders_Table[[#This Row],[Customer ID]],Customer_Table[],2,FALSE)</f>
        <v>Vladimir Rhodes</v>
      </c>
      <c r="E346" t="str">
        <f>VLOOKUP(Orders_Table[[#This Row],[Customer ID]],Customer_Table[],5,FALSE)</f>
        <v>Pasig</v>
      </c>
      <c r="F346" t="s">
        <v>19</v>
      </c>
      <c r="G346" t="str">
        <f>VLOOKUP(Orders_Table[[#This Row],[Product ID]],Products_Table[],4,FALSE)</f>
        <v>Cetaphil Gentle Skin Cleanser</v>
      </c>
      <c r="H346" t="str">
        <f>VLOOKUP(Orders_Table[[#This Row],[Product ID]],Products_Table[],2,FALSE)</f>
        <v>Cetaphil</v>
      </c>
      <c r="I346" t="str">
        <f>VLOOKUP(Orders_Table[[#This Row],[Product ID]],Products_Table[],3,FALSE)</f>
        <v>Cleanser</v>
      </c>
      <c r="J346" s="16">
        <f>VLOOKUP(Orders_Table[[#This Row],[Product ID]],Products_Table[],5,FALSE)</f>
        <v>1004</v>
      </c>
      <c r="K346" s="16">
        <v>1</v>
      </c>
      <c r="L346" s="16">
        <f>Orders_Table[[#This Row],[Product Price]]*Orders_Table[[#This Row],[Quantity]]</f>
        <v>1004</v>
      </c>
      <c r="M346" s="17">
        <v>45105</v>
      </c>
      <c r="N346" s="16" t="s">
        <v>134</v>
      </c>
    </row>
    <row r="347" spans="2:14" x14ac:dyDescent="0.3">
      <c r="B347" t="s">
        <v>1647</v>
      </c>
      <c r="C347" t="s">
        <v>811</v>
      </c>
      <c r="D347" t="str">
        <f>VLOOKUP(Orders_Table[[#This Row],[Customer ID]],Customer_Table[],2,FALSE)</f>
        <v>Lucian Guzman</v>
      </c>
      <c r="E347" t="str">
        <f>VLOOKUP(Orders_Table[[#This Row],[Customer ID]],Customer_Table[],5,FALSE)</f>
        <v>Pasig</v>
      </c>
      <c r="F347" t="s">
        <v>22</v>
      </c>
      <c r="G347" t="str">
        <f>VLOOKUP(Orders_Table[[#This Row],[Product ID]],Products_Table[],4,FALSE)</f>
        <v>Cetaphil Daily Facial Cleanser</v>
      </c>
      <c r="H347" t="str">
        <f>VLOOKUP(Orders_Table[[#This Row],[Product ID]],Products_Table[],2,FALSE)</f>
        <v>Cetaphil</v>
      </c>
      <c r="I347" t="str">
        <f>VLOOKUP(Orders_Table[[#This Row],[Product ID]],Products_Table[],3,FALSE)</f>
        <v>Cleanser</v>
      </c>
      <c r="J347" s="16">
        <f>VLOOKUP(Orders_Table[[#This Row],[Product ID]],Products_Table[],5,FALSE)</f>
        <v>1005</v>
      </c>
      <c r="K347" s="16">
        <v>1</v>
      </c>
      <c r="L347" s="16">
        <f>Orders_Table[[#This Row],[Product Price]]*Orders_Table[[#This Row],[Quantity]]</f>
        <v>1005</v>
      </c>
      <c r="M347" s="17">
        <v>45105</v>
      </c>
      <c r="N347" s="16" t="s">
        <v>134</v>
      </c>
    </row>
    <row r="348" spans="2:14" x14ac:dyDescent="0.3">
      <c r="B348" t="s">
        <v>1648</v>
      </c>
      <c r="C348" t="s">
        <v>814</v>
      </c>
      <c r="D348" t="str">
        <f>VLOOKUP(Orders_Table[[#This Row],[Customer ID]],Customer_Table[],2,FALSE)</f>
        <v>Kimberley Finch</v>
      </c>
      <c r="E348" t="str">
        <f>VLOOKUP(Orders_Table[[#This Row],[Customer ID]],Customer_Table[],5,FALSE)</f>
        <v>Pasig</v>
      </c>
      <c r="F348" t="s">
        <v>31</v>
      </c>
      <c r="G348" t="str">
        <f>VLOOKUP(Orders_Table[[#This Row],[Product ID]],Products_Table[],4,FALSE)</f>
        <v>Neutrogena Oil-Free Acne Wash</v>
      </c>
      <c r="H348" t="str">
        <f>VLOOKUP(Orders_Table[[#This Row],[Product ID]],Products_Table[],2,FALSE)</f>
        <v>Neutrogena</v>
      </c>
      <c r="I348" t="str">
        <f>VLOOKUP(Orders_Table[[#This Row],[Product ID]],Products_Table[],3,FALSE)</f>
        <v>Cleanser</v>
      </c>
      <c r="J348" s="16">
        <f>VLOOKUP(Orders_Table[[#This Row],[Product ID]],Products_Table[],5,FALSE)</f>
        <v>489</v>
      </c>
      <c r="K348" s="16">
        <v>1</v>
      </c>
      <c r="L348" s="16">
        <f>Orders_Table[[#This Row],[Product Price]]*Orders_Table[[#This Row],[Quantity]]</f>
        <v>489</v>
      </c>
      <c r="M348" s="17">
        <v>45105</v>
      </c>
      <c r="N348" s="16" t="s">
        <v>134</v>
      </c>
    </row>
    <row r="349" spans="2:14" x14ac:dyDescent="0.3">
      <c r="B349" t="s">
        <v>1649</v>
      </c>
      <c r="C349" t="s">
        <v>748</v>
      </c>
      <c r="D349" t="str">
        <f>VLOOKUP(Orders_Table[[#This Row],[Customer ID]],Customer_Table[],2,FALSE)</f>
        <v>Mariam Jordan</v>
      </c>
      <c r="E349" t="str">
        <f>VLOOKUP(Orders_Table[[#This Row],[Customer ID]],Customer_Table[],5,FALSE)</f>
        <v>Marikina</v>
      </c>
      <c r="F349" t="s">
        <v>34</v>
      </c>
      <c r="G349" t="str">
        <f>VLOOKUP(Orders_Table[[#This Row],[Product ID]],Products_Table[],4,FALSE)</f>
        <v>Neutrogena Hydro Boost Hydrating Cleansing Gel</v>
      </c>
      <c r="H349" t="str">
        <f>VLOOKUP(Orders_Table[[#This Row],[Product ID]],Products_Table[],2,FALSE)</f>
        <v>Neutrogena</v>
      </c>
      <c r="I349" t="str">
        <f>VLOOKUP(Orders_Table[[#This Row],[Product ID]],Products_Table[],3,FALSE)</f>
        <v>Cleanser</v>
      </c>
      <c r="J349" s="16">
        <f>VLOOKUP(Orders_Table[[#This Row],[Product ID]],Products_Table[],5,FALSE)</f>
        <v>799</v>
      </c>
      <c r="K349" s="16">
        <v>1</v>
      </c>
      <c r="L349" s="16">
        <f>Orders_Table[[#This Row],[Product Price]]*Orders_Table[[#This Row],[Quantity]]</f>
        <v>799</v>
      </c>
      <c r="M349" s="17">
        <v>45106</v>
      </c>
      <c r="N349" s="16" t="s">
        <v>134</v>
      </c>
    </row>
    <row r="350" spans="2:14" x14ac:dyDescent="0.3">
      <c r="B350" t="s">
        <v>1650</v>
      </c>
      <c r="C350" t="s">
        <v>818</v>
      </c>
      <c r="D350" t="str">
        <f>VLOOKUP(Orders_Table[[#This Row],[Customer ID]],Customer_Table[],2,FALSE)</f>
        <v>Patience Barber</v>
      </c>
      <c r="E350" t="str">
        <f>VLOOKUP(Orders_Table[[#This Row],[Customer ID]],Customer_Table[],5,FALSE)</f>
        <v>Pasig</v>
      </c>
      <c r="F350" t="s">
        <v>65</v>
      </c>
      <c r="G350" t="str">
        <f>VLOOKUP(Orders_Table[[#This Row],[Product ID]],Products_Table[],4,FALSE)</f>
        <v>COSRX Low pH Good Morning Gel Cleanser</v>
      </c>
      <c r="H350" t="str">
        <f>VLOOKUP(Orders_Table[[#This Row],[Product ID]],Products_Table[],2,FALSE)</f>
        <v>COSRX</v>
      </c>
      <c r="I350" t="str">
        <f>VLOOKUP(Orders_Table[[#This Row],[Product ID]],Products_Table[],3,FALSE)</f>
        <v>Cleanser</v>
      </c>
      <c r="J350" s="16">
        <f>VLOOKUP(Orders_Table[[#This Row],[Product ID]],Products_Table[],5,FALSE)</f>
        <v>299</v>
      </c>
      <c r="K350" s="16">
        <v>2</v>
      </c>
      <c r="L350" s="16">
        <f>Orders_Table[[#This Row],[Product Price]]*Orders_Table[[#This Row],[Quantity]]</f>
        <v>598</v>
      </c>
      <c r="M350" s="17">
        <v>45107</v>
      </c>
      <c r="N350" s="16" t="s">
        <v>134</v>
      </c>
    </row>
    <row r="351" spans="2:14" x14ac:dyDescent="0.3">
      <c r="B351" t="s">
        <v>1651</v>
      </c>
      <c r="C351" t="s">
        <v>630</v>
      </c>
      <c r="D351" t="str">
        <f>VLOOKUP(Orders_Table[[#This Row],[Customer ID]],Customer_Table[],2,FALSE)</f>
        <v>Clarke Montoya</v>
      </c>
      <c r="E351" t="str">
        <f>VLOOKUP(Orders_Table[[#This Row],[Customer ID]],Customer_Table[],5,FALSE)</f>
        <v>Makati</v>
      </c>
      <c r="F351" t="s">
        <v>76</v>
      </c>
      <c r="G351" t="str">
        <f>VLOOKUP(Orders_Table[[#This Row],[Product ID]],Products_Table[],4,FALSE)</f>
        <v>Innisfree Jeju Volcanic Pore Cleansing Foam</v>
      </c>
      <c r="H351" t="str">
        <f>VLOOKUP(Orders_Table[[#This Row],[Product ID]],Products_Table[],2,FALSE)</f>
        <v>Innisfree</v>
      </c>
      <c r="I351" t="str">
        <f>VLOOKUP(Orders_Table[[#This Row],[Product ID]],Products_Table[],3,FALSE)</f>
        <v>Cleanser</v>
      </c>
      <c r="J351" s="16">
        <f>VLOOKUP(Orders_Table[[#This Row],[Product ID]],Products_Table[],5,FALSE)</f>
        <v>329</v>
      </c>
      <c r="K351" s="16">
        <v>2</v>
      </c>
      <c r="L351" s="16">
        <f>Orders_Table[[#This Row],[Product Price]]*Orders_Table[[#This Row],[Quantity]]</f>
        <v>658</v>
      </c>
      <c r="M351" s="17">
        <v>45107</v>
      </c>
      <c r="N351" s="16" t="s">
        <v>134</v>
      </c>
    </row>
    <row r="352" spans="2:14" x14ac:dyDescent="0.3">
      <c r="B352" t="s">
        <v>1652</v>
      </c>
      <c r="C352" t="s">
        <v>823</v>
      </c>
      <c r="D352" t="str">
        <f>VLOOKUP(Orders_Table[[#This Row],[Customer ID]],Customer_Table[],2,FALSE)</f>
        <v>Jamalia Watts</v>
      </c>
      <c r="E352" t="str">
        <f>VLOOKUP(Orders_Table[[#This Row],[Customer ID]],Customer_Table[],5,FALSE)</f>
        <v>Pasig</v>
      </c>
      <c r="F352" t="s">
        <v>98</v>
      </c>
      <c r="G352" t="str">
        <f>VLOOKUP(Orders_Table[[#This Row],[Product ID]],Products_Table[],4,FALSE)</f>
        <v>Belo Essentials AcnePro Pimple-Fighting Bar</v>
      </c>
      <c r="H352" t="str">
        <f>VLOOKUP(Orders_Table[[#This Row],[Product ID]],Products_Table[],2,FALSE)</f>
        <v>Belo Essentials</v>
      </c>
      <c r="I352" t="str">
        <f>VLOOKUP(Orders_Table[[#This Row],[Product ID]],Products_Table[],3,FALSE)</f>
        <v>Cleanser</v>
      </c>
      <c r="J352" s="16">
        <f>VLOOKUP(Orders_Table[[#This Row],[Product ID]],Products_Table[],5,FALSE)</f>
        <v>111</v>
      </c>
      <c r="K352" s="16">
        <v>1</v>
      </c>
      <c r="L352" s="16">
        <f>Orders_Table[[#This Row],[Product Price]]*Orders_Table[[#This Row],[Quantity]]</f>
        <v>111</v>
      </c>
      <c r="M352" s="17">
        <v>45107</v>
      </c>
      <c r="N352" s="16" t="s">
        <v>134</v>
      </c>
    </row>
    <row r="353" spans="2:14" x14ac:dyDescent="0.3">
      <c r="B353" t="s">
        <v>1653</v>
      </c>
      <c r="C353" t="s">
        <v>325</v>
      </c>
      <c r="D353" t="str">
        <f>VLOOKUP(Orders_Table[[#This Row],[Customer ID]],Customer_Table[],2,FALSE)</f>
        <v>Giacomo Whitehead</v>
      </c>
      <c r="E353" t="str">
        <f>VLOOKUP(Orders_Table[[#This Row],[Customer ID]],Customer_Table[],5,FALSE)</f>
        <v>Pasig</v>
      </c>
      <c r="F353" t="s">
        <v>65</v>
      </c>
      <c r="G353" t="str">
        <f>VLOOKUP(Orders_Table[[#This Row],[Product ID]],Products_Table[],4,FALSE)</f>
        <v>COSRX Low pH Good Morning Gel Cleanser</v>
      </c>
      <c r="H353" t="str">
        <f>VLOOKUP(Orders_Table[[#This Row],[Product ID]],Products_Table[],2,FALSE)</f>
        <v>COSRX</v>
      </c>
      <c r="I353" t="str">
        <f>VLOOKUP(Orders_Table[[#This Row],[Product ID]],Products_Table[],3,FALSE)</f>
        <v>Cleanser</v>
      </c>
      <c r="J353" s="16">
        <f>VLOOKUP(Orders_Table[[#This Row],[Product ID]],Products_Table[],5,FALSE)</f>
        <v>299</v>
      </c>
      <c r="K353" s="16">
        <v>2</v>
      </c>
      <c r="L353" s="16">
        <f>Orders_Table[[#This Row],[Product Price]]*Orders_Table[[#This Row],[Quantity]]</f>
        <v>598</v>
      </c>
      <c r="M353" s="17">
        <v>45107</v>
      </c>
      <c r="N353" s="16" t="s">
        <v>134</v>
      </c>
    </row>
    <row r="354" spans="2:14" x14ac:dyDescent="0.3">
      <c r="B354" t="s">
        <v>1654</v>
      </c>
      <c r="C354" t="s">
        <v>827</v>
      </c>
      <c r="D354" t="str">
        <f>VLOOKUP(Orders_Table[[#This Row],[Customer ID]],Customer_Table[],2,FALSE)</f>
        <v>Stewart Rollins</v>
      </c>
      <c r="E354" t="str">
        <f>VLOOKUP(Orders_Table[[#This Row],[Customer ID]],Customer_Table[],5,FALSE)</f>
        <v>Pasig</v>
      </c>
      <c r="F354" t="s">
        <v>112</v>
      </c>
      <c r="G354" t="str">
        <f>VLOOKUP(Orders_Table[[#This Row],[Product ID]],Products_Table[],4,FALSE)</f>
        <v>Celeteque Acne Solutions Acne Cleansing Gel</v>
      </c>
      <c r="H354" t="str">
        <f>VLOOKUP(Orders_Table[[#This Row],[Product ID]],Products_Table[],2,FALSE)</f>
        <v>Celeteque</v>
      </c>
      <c r="I354" t="str">
        <f>VLOOKUP(Orders_Table[[#This Row],[Product ID]],Products_Table[],3,FALSE)</f>
        <v>Cleanser</v>
      </c>
      <c r="J354" s="16">
        <f>VLOOKUP(Orders_Table[[#This Row],[Product ID]],Products_Table[],5,FALSE)</f>
        <v>270</v>
      </c>
      <c r="K354" s="16">
        <v>1</v>
      </c>
      <c r="L354" s="16">
        <f>Orders_Table[[#This Row],[Product Price]]*Orders_Table[[#This Row],[Quantity]]</f>
        <v>270</v>
      </c>
      <c r="M354" s="17">
        <v>45109</v>
      </c>
      <c r="N354" s="16" t="s">
        <v>134</v>
      </c>
    </row>
    <row r="355" spans="2:14" x14ac:dyDescent="0.3">
      <c r="B355" t="s">
        <v>1655</v>
      </c>
      <c r="C355" t="s">
        <v>342</v>
      </c>
      <c r="D355" t="str">
        <f>VLOOKUP(Orders_Table[[#This Row],[Customer ID]],Customer_Table[],2,FALSE)</f>
        <v>Naomi Dodson</v>
      </c>
      <c r="E355" t="str">
        <f>VLOOKUP(Orders_Table[[#This Row],[Customer ID]],Customer_Table[],5,FALSE)</f>
        <v>Pasig</v>
      </c>
      <c r="F355" t="s">
        <v>114</v>
      </c>
      <c r="G355" t="str">
        <f>VLOOKUP(Orders_Table[[#This Row],[Product ID]],Products_Table[],4,FALSE)</f>
        <v>Celeteque Brightening Facial Wash</v>
      </c>
      <c r="H355" t="str">
        <f>VLOOKUP(Orders_Table[[#This Row],[Product ID]],Products_Table[],2,FALSE)</f>
        <v>Celeteque</v>
      </c>
      <c r="I355" t="str">
        <f>VLOOKUP(Orders_Table[[#This Row],[Product ID]],Products_Table[],3,FALSE)</f>
        <v>Cleanser</v>
      </c>
      <c r="J355" s="16">
        <f>VLOOKUP(Orders_Table[[#This Row],[Product ID]],Products_Table[],5,FALSE)</f>
        <v>199</v>
      </c>
      <c r="K355" s="16">
        <v>2</v>
      </c>
      <c r="L355" s="16">
        <f>Orders_Table[[#This Row],[Product Price]]*Orders_Table[[#This Row],[Quantity]]</f>
        <v>398</v>
      </c>
      <c r="M355" s="17">
        <v>45109</v>
      </c>
      <c r="N355" s="16" t="s">
        <v>134</v>
      </c>
    </row>
    <row r="356" spans="2:14" x14ac:dyDescent="0.3">
      <c r="B356" t="s">
        <v>1656</v>
      </c>
      <c r="C356" t="s">
        <v>345</v>
      </c>
      <c r="D356" t="str">
        <f>VLOOKUP(Orders_Table[[#This Row],[Customer ID]],Customer_Table[],2,FALSE)</f>
        <v>Norman Guerra</v>
      </c>
      <c r="E356" t="str">
        <f>VLOOKUP(Orders_Table[[#This Row],[Customer ID]],Customer_Table[],5,FALSE)</f>
        <v>Pasig</v>
      </c>
      <c r="F356" t="s">
        <v>74</v>
      </c>
      <c r="G356" t="str">
        <f>VLOOKUP(Orders_Table[[#This Row],[Product ID]],Products_Table[],4,FALSE)</f>
        <v>COSRX Centella Water Alcohol-Free Toner</v>
      </c>
      <c r="H356" t="str">
        <f>VLOOKUP(Orders_Table[[#This Row],[Product ID]],Products_Table[],2,FALSE)</f>
        <v>COSRX</v>
      </c>
      <c r="I356" t="str">
        <f>VLOOKUP(Orders_Table[[#This Row],[Product ID]],Products_Table[],3,FALSE)</f>
        <v>Toner</v>
      </c>
      <c r="J356" s="16">
        <f>VLOOKUP(Orders_Table[[#This Row],[Product ID]],Products_Table[],5,FALSE)</f>
        <v>680</v>
      </c>
      <c r="K356" s="16">
        <v>2</v>
      </c>
      <c r="L356" s="16">
        <f>Orders_Table[[#This Row],[Product Price]]*Orders_Table[[#This Row],[Quantity]]</f>
        <v>1360</v>
      </c>
      <c r="M356" s="17">
        <v>45109</v>
      </c>
      <c r="N356" s="16" t="s">
        <v>134</v>
      </c>
    </row>
    <row r="357" spans="2:14" x14ac:dyDescent="0.3">
      <c r="B357" t="s">
        <v>1657</v>
      </c>
      <c r="C357" t="s">
        <v>348</v>
      </c>
      <c r="D357" t="str">
        <f>VLOOKUP(Orders_Table[[#This Row],[Customer ID]],Customer_Table[],2,FALSE)</f>
        <v>Flynn Flores</v>
      </c>
      <c r="E357" t="str">
        <f>VLOOKUP(Orders_Table[[#This Row],[Customer ID]],Customer_Table[],5,FALSE)</f>
        <v>Pasig</v>
      </c>
      <c r="F357" t="s">
        <v>76</v>
      </c>
      <c r="G357" t="str">
        <f>VLOOKUP(Orders_Table[[#This Row],[Product ID]],Products_Table[],4,FALSE)</f>
        <v>Innisfree Jeju Volcanic Pore Cleansing Foam</v>
      </c>
      <c r="H357" t="str">
        <f>VLOOKUP(Orders_Table[[#This Row],[Product ID]],Products_Table[],2,FALSE)</f>
        <v>Innisfree</v>
      </c>
      <c r="I357" t="str">
        <f>VLOOKUP(Orders_Table[[#This Row],[Product ID]],Products_Table[],3,FALSE)</f>
        <v>Cleanser</v>
      </c>
      <c r="J357" s="16">
        <f>VLOOKUP(Orders_Table[[#This Row],[Product ID]],Products_Table[],5,FALSE)</f>
        <v>329</v>
      </c>
      <c r="K357" s="16">
        <v>1</v>
      </c>
      <c r="L357" s="16">
        <f>Orders_Table[[#This Row],[Product Price]]*Orders_Table[[#This Row],[Quantity]]</f>
        <v>329</v>
      </c>
      <c r="M357" s="17">
        <v>45111</v>
      </c>
      <c r="N357" s="16" t="s">
        <v>134</v>
      </c>
    </row>
    <row r="358" spans="2:14" x14ac:dyDescent="0.3">
      <c r="B358" t="s">
        <v>1658</v>
      </c>
      <c r="C358" t="s">
        <v>833</v>
      </c>
      <c r="D358" t="str">
        <f>VLOOKUP(Orders_Table[[#This Row],[Customer ID]],Customer_Table[],2,FALSE)</f>
        <v>Kenyon Justice</v>
      </c>
      <c r="E358" t="str">
        <f>VLOOKUP(Orders_Table[[#This Row],[Customer ID]],Customer_Table[],5,FALSE)</f>
        <v>Pasig</v>
      </c>
      <c r="F358" t="s">
        <v>79</v>
      </c>
      <c r="G358" t="str">
        <f>VLOOKUP(Orders_Table[[#This Row],[Product ID]],Products_Table[],4,FALSE)</f>
        <v>Innisfree Bija Cica Gel</v>
      </c>
      <c r="H358" t="str">
        <f>VLOOKUP(Orders_Table[[#This Row],[Product ID]],Products_Table[],2,FALSE)</f>
        <v>Innisfree</v>
      </c>
      <c r="I358" t="str">
        <f>VLOOKUP(Orders_Table[[#This Row],[Product ID]],Products_Table[],3,FALSE)</f>
        <v>Moisturizer</v>
      </c>
      <c r="J358" s="16">
        <f>VLOOKUP(Orders_Table[[#This Row],[Product ID]],Products_Table[],5,FALSE)</f>
        <v>1192</v>
      </c>
      <c r="K358" s="16">
        <v>1</v>
      </c>
      <c r="L358" s="16">
        <f>Orders_Table[[#This Row],[Product Price]]*Orders_Table[[#This Row],[Quantity]]</f>
        <v>1192</v>
      </c>
      <c r="M358" s="17">
        <v>45111</v>
      </c>
      <c r="N358" s="16" t="s">
        <v>134</v>
      </c>
    </row>
    <row r="359" spans="2:14" x14ac:dyDescent="0.3">
      <c r="B359" t="s">
        <v>1659</v>
      </c>
      <c r="C359" t="s">
        <v>836</v>
      </c>
      <c r="D359" t="str">
        <f>VLOOKUP(Orders_Table[[#This Row],[Customer ID]],Customer_Table[],2,FALSE)</f>
        <v>Arthur Wood</v>
      </c>
      <c r="E359" t="str">
        <f>VLOOKUP(Orders_Table[[#This Row],[Customer ID]],Customer_Table[],5,FALSE)</f>
        <v>Pasig</v>
      </c>
      <c r="F359" t="s">
        <v>81</v>
      </c>
      <c r="G359" t="str">
        <f>VLOOKUP(Orders_Table[[#This Row],[Product ID]],Products_Table[],4,FALSE)</f>
        <v>Innisfree Intensive Hydrating Serum with Green Tea Seed</v>
      </c>
      <c r="H359" t="str">
        <f>VLOOKUP(Orders_Table[[#This Row],[Product ID]],Products_Table[],2,FALSE)</f>
        <v>Innisfree</v>
      </c>
      <c r="I359" t="str">
        <f>VLOOKUP(Orders_Table[[#This Row],[Product ID]],Products_Table[],3,FALSE)</f>
        <v>Serum</v>
      </c>
      <c r="J359" s="16">
        <f>VLOOKUP(Orders_Table[[#This Row],[Product ID]],Products_Table[],5,FALSE)</f>
        <v>1020</v>
      </c>
      <c r="K359" s="16">
        <v>1</v>
      </c>
      <c r="L359" s="16">
        <f>Orders_Table[[#This Row],[Product Price]]*Orders_Table[[#This Row],[Quantity]]</f>
        <v>1020</v>
      </c>
      <c r="M359" s="17">
        <v>45112</v>
      </c>
      <c r="N359" s="16" t="s">
        <v>134</v>
      </c>
    </row>
    <row r="360" spans="2:14" x14ac:dyDescent="0.3">
      <c r="B360" t="s">
        <v>1660</v>
      </c>
      <c r="C360" t="s">
        <v>839</v>
      </c>
      <c r="D360" t="str">
        <f>VLOOKUP(Orders_Table[[#This Row],[Customer ID]],Customer_Table[],2,FALSE)</f>
        <v>Kelly West</v>
      </c>
      <c r="E360" t="str">
        <f>VLOOKUP(Orders_Table[[#This Row],[Customer ID]],Customer_Table[],5,FALSE)</f>
        <v>Pasig</v>
      </c>
      <c r="F360" t="s">
        <v>83</v>
      </c>
      <c r="G360" t="str">
        <f>VLOOKUP(Orders_Table[[#This Row],[Product ID]],Products_Table[],4,FALSE)</f>
        <v>Innisfree Green Tea Seed Serum</v>
      </c>
      <c r="H360" t="str">
        <f>VLOOKUP(Orders_Table[[#This Row],[Product ID]],Products_Table[],2,FALSE)</f>
        <v>Innisfree</v>
      </c>
      <c r="I360" t="str">
        <f>VLOOKUP(Orders_Table[[#This Row],[Product ID]],Products_Table[],3,FALSE)</f>
        <v>Serum</v>
      </c>
      <c r="J360" s="16">
        <f>VLOOKUP(Orders_Table[[#This Row],[Product ID]],Products_Table[],5,FALSE)</f>
        <v>1690</v>
      </c>
      <c r="K360" s="16">
        <v>2</v>
      </c>
      <c r="L360" s="16">
        <f>Orders_Table[[#This Row],[Product Price]]*Orders_Table[[#This Row],[Quantity]]</f>
        <v>3380</v>
      </c>
      <c r="M360" s="17">
        <v>45112</v>
      </c>
      <c r="N360" s="16" t="s">
        <v>134</v>
      </c>
    </row>
    <row r="361" spans="2:14" x14ac:dyDescent="0.3">
      <c r="B361" t="s">
        <v>1661</v>
      </c>
      <c r="C361" t="s">
        <v>351</v>
      </c>
      <c r="D361" t="str">
        <f>VLOOKUP(Orders_Table[[#This Row],[Customer ID]],Customer_Table[],2,FALSE)</f>
        <v>Beau Rios</v>
      </c>
      <c r="E361" t="str">
        <f>VLOOKUP(Orders_Table[[#This Row],[Customer ID]],Customer_Table[],5,FALSE)</f>
        <v>Pasig</v>
      </c>
      <c r="F361" t="s">
        <v>85</v>
      </c>
      <c r="G361" t="str">
        <f>VLOOKUP(Orders_Table[[#This Row],[Product ID]],Products_Table[],4,FALSE)</f>
        <v>Innisfree Jeju Orchid Enriched Cream</v>
      </c>
      <c r="H361" t="str">
        <f>VLOOKUP(Orders_Table[[#This Row],[Product ID]],Products_Table[],2,FALSE)</f>
        <v>Innisfree</v>
      </c>
      <c r="I361" t="str">
        <f>VLOOKUP(Orders_Table[[#This Row],[Product ID]],Products_Table[],3,FALSE)</f>
        <v>Moisturizer</v>
      </c>
      <c r="J361" s="16">
        <f>VLOOKUP(Orders_Table[[#This Row],[Product ID]],Products_Table[],5,FALSE)</f>
        <v>200</v>
      </c>
      <c r="K361" s="16">
        <v>2</v>
      </c>
      <c r="L361" s="16">
        <f>Orders_Table[[#This Row],[Product Price]]*Orders_Table[[#This Row],[Quantity]]</f>
        <v>400</v>
      </c>
      <c r="M361" s="17">
        <v>45114</v>
      </c>
      <c r="N361" s="16" t="s">
        <v>134</v>
      </c>
    </row>
    <row r="362" spans="2:14" x14ac:dyDescent="0.3">
      <c r="B362" t="s">
        <v>1662</v>
      </c>
      <c r="C362" t="s">
        <v>843</v>
      </c>
      <c r="D362" t="str">
        <f>VLOOKUP(Orders_Table[[#This Row],[Customer ID]],Customer_Table[],2,FALSE)</f>
        <v>Joseph Huber</v>
      </c>
      <c r="E362" t="str">
        <f>VLOOKUP(Orders_Table[[#This Row],[Customer ID]],Customer_Table[],5,FALSE)</f>
        <v>Pasig</v>
      </c>
      <c r="F362" t="s">
        <v>87</v>
      </c>
      <c r="G362" t="str">
        <f>VLOOKUP(Orders_Table[[#This Row],[Product ID]],Products_Table[],4,FALSE)</f>
        <v>Nature Republic Provence Calendula Aqua Sun Gel</v>
      </c>
      <c r="H362" t="str">
        <f>VLOOKUP(Orders_Table[[#This Row],[Product ID]],Products_Table[],2,FALSE)</f>
        <v>Nature Republic</v>
      </c>
      <c r="I362" t="str">
        <f>VLOOKUP(Orders_Table[[#This Row],[Product ID]],Products_Table[],3,FALSE)</f>
        <v>Sunscreen</v>
      </c>
      <c r="J362" s="16">
        <f>VLOOKUP(Orders_Table[[#This Row],[Product ID]],Products_Table[],5,FALSE)</f>
        <v>475</v>
      </c>
      <c r="K362" s="16">
        <v>1</v>
      </c>
      <c r="L362" s="16">
        <f>Orders_Table[[#This Row],[Product Price]]*Orders_Table[[#This Row],[Quantity]]</f>
        <v>475</v>
      </c>
      <c r="M362" s="17">
        <v>45114</v>
      </c>
      <c r="N362" s="16" t="s">
        <v>134</v>
      </c>
    </row>
    <row r="363" spans="2:14" x14ac:dyDescent="0.3">
      <c r="B363" t="s">
        <v>1663</v>
      </c>
      <c r="C363" t="s">
        <v>351</v>
      </c>
      <c r="D363" t="str">
        <f>VLOOKUP(Orders_Table[[#This Row],[Customer ID]],Customer_Table[],2,FALSE)</f>
        <v>Beau Rios</v>
      </c>
      <c r="E363" t="str">
        <f>VLOOKUP(Orders_Table[[#This Row],[Customer ID]],Customer_Table[],5,FALSE)</f>
        <v>Pasig</v>
      </c>
      <c r="F363" t="s">
        <v>90</v>
      </c>
      <c r="G363" t="str">
        <f>VLOOKUP(Orders_Table[[#This Row],[Product ID]],Products_Table[],4,FALSE)</f>
        <v>Nature Republic Hawaiian Fresh Clear Toner</v>
      </c>
      <c r="H363" t="str">
        <f>VLOOKUP(Orders_Table[[#This Row],[Product ID]],Products_Table[],2,FALSE)</f>
        <v>Nature Republic</v>
      </c>
      <c r="I363" t="str">
        <f>VLOOKUP(Orders_Table[[#This Row],[Product ID]],Products_Table[],3,FALSE)</f>
        <v>Toner</v>
      </c>
      <c r="J363" s="16">
        <f>VLOOKUP(Orders_Table[[#This Row],[Product ID]],Products_Table[],5,FALSE)</f>
        <v>1270</v>
      </c>
      <c r="K363" s="16">
        <v>1</v>
      </c>
      <c r="L363" s="16">
        <f>Orders_Table[[#This Row],[Product Price]]*Orders_Table[[#This Row],[Quantity]]</f>
        <v>1270</v>
      </c>
      <c r="M363" s="17">
        <v>45114</v>
      </c>
      <c r="N363" s="16" t="s">
        <v>134</v>
      </c>
    </row>
    <row r="364" spans="2:14" x14ac:dyDescent="0.3">
      <c r="B364" t="s">
        <v>1664</v>
      </c>
      <c r="C364" t="s">
        <v>479</v>
      </c>
      <c r="D364" t="str">
        <f>VLOOKUP(Orders_Table[[#This Row],[Customer ID]],Customer_Table[],2,FALSE)</f>
        <v>Nell Beasley</v>
      </c>
      <c r="E364" t="str">
        <f>VLOOKUP(Orders_Table[[#This Row],[Customer ID]],Customer_Table[],5,FALSE)</f>
        <v>Caloocan</v>
      </c>
      <c r="F364" t="s">
        <v>92</v>
      </c>
      <c r="G364" t="str">
        <f>VLOOKUP(Orders_Table[[#This Row],[Product ID]],Products_Table[],4,FALSE)</f>
        <v>Nature Republic Snail Solution Ampoule</v>
      </c>
      <c r="H364" t="str">
        <f>VLOOKUP(Orders_Table[[#This Row],[Product ID]],Products_Table[],2,FALSE)</f>
        <v>Nature Republic</v>
      </c>
      <c r="I364" t="str">
        <f>VLOOKUP(Orders_Table[[#This Row],[Product ID]],Products_Table[],3,FALSE)</f>
        <v>Serum</v>
      </c>
      <c r="J364" s="16">
        <f>VLOOKUP(Orders_Table[[#This Row],[Product ID]],Products_Table[],5,FALSE)</f>
        <v>1100</v>
      </c>
      <c r="K364" s="16">
        <v>1</v>
      </c>
      <c r="L364" s="16">
        <f>Orders_Table[[#This Row],[Product Price]]*Orders_Table[[#This Row],[Quantity]]</f>
        <v>1100</v>
      </c>
      <c r="M364" s="17">
        <v>45115</v>
      </c>
      <c r="N364" s="16" t="s">
        <v>134</v>
      </c>
    </row>
    <row r="365" spans="2:14" x14ac:dyDescent="0.3">
      <c r="B365" t="s">
        <v>1665</v>
      </c>
      <c r="C365" t="s">
        <v>850</v>
      </c>
      <c r="D365" t="str">
        <f>VLOOKUP(Orders_Table[[#This Row],[Customer ID]],Customer_Table[],2,FALSE)</f>
        <v>Stewart Armstrong</v>
      </c>
      <c r="E365" t="str">
        <f>VLOOKUP(Orders_Table[[#This Row],[Customer ID]],Customer_Table[],5,FALSE)</f>
        <v>Pasig</v>
      </c>
      <c r="F365" t="s">
        <v>94</v>
      </c>
      <c r="G365" t="str">
        <f>VLOOKUP(Orders_Table[[#This Row],[Product ID]],Products_Table[],4,FALSE)</f>
        <v>Nature Republic Aloe Vera Soothing Gel</v>
      </c>
      <c r="H365" t="str">
        <f>VLOOKUP(Orders_Table[[#This Row],[Product ID]],Products_Table[],2,FALSE)</f>
        <v>Nature Republic</v>
      </c>
      <c r="I365" t="str">
        <f>VLOOKUP(Orders_Table[[#This Row],[Product ID]],Products_Table[],3,FALSE)</f>
        <v>Moisturizer</v>
      </c>
      <c r="J365" s="16">
        <f>VLOOKUP(Orders_Table[[#This Row],[Product ID]],Products_Table[],5,FALSE)</f>
        <v>245</v>
      </c>
      <c r="K365" s="16">
        <v>1</v>
      </c>
      <c r="L365" s="16">
        <f>Orders_Table[[#This Row],[Product Price]]*Orders_Table[[#This Row],[Quantity]]</f>
        <v>245</v>
      </c>
      <c r="M365" s="17">
        <v>45115</v>
      </c>
      <c r="N365" s="16" t="s">
        <v>134</v>
      </c>
    </row>
    <row r="366" spans="2:14" x14ac:dyDescent="0.3">
      <c r="B366" t="s">
        <v>235</v>
      </c>
      <c r="C366" t="s">
        <v>236</v>
      </c>
      <c r="D366" t="str">
        <f>VLOOKUP(Orders_Table[[#This Row],[Customer ID]],Customer_Table[],2,FALSE)</f>
        <v>Stewart Ellison</v>
      </c>
      <c r="E366" t="str">
        <f>VLOOKUP(Orders_Table[[#This Row],[Customer ID]],Customer_Table[],5,FALSE)</f>
        <v>Pasig</v>
      </c>
      <c r="F366" t="s">
        <v>96</v>
      </c>
      <c r="G366" t="str">
        <f>VLOOKUP(Orders_Table[[#This Row],[Product ID]],Products_Table[],4,FALSE)</f>
        <v>Nature Republic Super Aqua Max Watery Essence</v>
      </c>
      <c r="H366" t="str">
        <f>VLOOKUP(Orders_Table[[#This Row],[Product ID]],Products_Table[],2,FALSE)</f>
        <v>Nature Republic</v>
      </c>
      <c r="I366" t="str">
        <f>VLOOKUP(Orders_Table[[#This Row],[Product ID]],Products_Table[],3,FALSE)</f>
        <v>Serum</v>
      </c>
      <c r="J366" s="16">
        <f>VLOOKUP(Orders_Table[[#This Row],[Product ID]],Products_Table[],5,FALSE)</f>
        <v>828</v>
      </c>
      <c r="K366" s="16">
        <v>2</v>
      </c>
      <c r="L366" s="16">
        <f>Orders_Table[[#This Row],[Product Price]]*Orders_Table[[#This Row],[Quantity]]</f>
        <v>1656</v>
      </c>
      <c r="M366" s="17">
        <v>45117</v>
      </c>
      <c r="N366" s="16" t="s">
        <v>134</v>
      </c>
    </row>
    <row r="367" spans="2:14" x14ac:dyDescent="0.3">
      <c r="B367" t="s">
        <v>235</v>
      </c>
      <c r="C367" t="s">
        <v>236</v>
      </c>
      <c r="D367" t="str">
        <f>VLOOKUP(Orders_Table[[#This Row],[Customer ID]],Customer_Table[],2,FALSE)</f>
        <v>Stewart Ellison</v>
      </c>
      <c r="E367" t="str">
        <f>VLOOKUP(Orders_Table[[#This Row],[Customer ID]],Customer_Table[],5,FALSE)</f>
        <v>Pasig</v>
      </c>
      <c r="F367" t="s">
        <v>98</v>
      </c>
      <c r="G367" t="str">
        <f>VLOOKUP(Orders_Table[[#This Row],[Product ID]],Products_Table[],4,FALSE)</f>
        <v>Belo Essentials AcnePro Pimple-Fighting Bar</v>
      </c>
      <c r="H367" t="str">
        <f>VLOOKUP(Orders_Table[[#This Row],[Product ID]],Products_Table[],2,FALSE)</f>
        <v>Belo Essentials</v>
      </c>
      <c r="I367" t="str">
        <f>VLOOKUP(Orders_Table[[#This Row],[Product ID]],Products_Table[],3,FALSE)</f>
        <v>Cleanser</v>
      </c>
      <c r="J367" s="16">
        <f>VLOOKUP(Orders_Table[[#This Row],[Product ID]],Products_Table[],5,FALSE)</f>
        <v>111</v>
      </c>
      <c r="K367" s="16">
        <v>2</v>
      </c>
      <c r="L367" s="16">
        <f>Orders_Table[[#This Row],[Product Price]]*Orders_Table[[#This Row],[Quantity]]</f>
        <v>222</v>
      </c>
      <c r="M367" s="17">
        <v>45117</v>
      </c>
      <c r="N367" s="16" t="s">
        <v>134</v>
      </c>
    </row>
    <row r="368" spans="2:14" x14ac:dyDescent="0.3">
      <c r="B368" t="s">
        <v>235</v>
      </c>
      <c r="C368" t="s">
        <v>236</v>
      </c>
      <c r="D368" t="str">
        <f>VLOOKUP(Orders_Table[[#This Row],[Customer ID]],Customer_Table[],2,FALSE)</f>
        <v>Stewart Ellison</v>
      </c>
      <c r="E368" t="str">
        <f>VLOOKUP(Orders_Table[[#This Row],[Customer ID]],Customer_Table[],5,FALSE)</f>
        <v>Pasig</v>
      </c>
      <c r="F368" t="s">
        <v>101</v>
      </c>
      <c r="G368" t="str">
        <f>VLOOKUP(Orders_Table[[#This Row],[Product ID]],Products_Table[],4,FALSE)</f>
        <v>Belo Essentials Moisturizing Whitening Face Cream with SPF 30 PA++</v>
      </c>
      <c r="H368" t="str">
        <f>VLOOKUP(Orders_Table[[#This Row],[Product ID]],Products_Table[],2,FALSE)</f>
        <v>Belo Essentials</v>
      </c>
      <c r="I368" t="str">
        <f>VLOOKUP(Orders_Table[[#This Row],[Product ID]],Products_Table[],3,FALSE)</f>
        <v>Moisturizer</v>
      </c>
      <c r="J368" s="16">
        <f>VLOOKUP(Orders_Table[[#This Row],[Product ID]],Products_Table[],5,FALSE)</f>
        <v>264</v>
      </c>
      <c r="K368" s="16">
        <v>1</v>
      </c>
      <c r="L368" s="16">
        <f>Orders_Table[[#This Row],[Product Price]]*Orders_Table[[#This Row],[Quantity]]</f>
        <v>264</v>
      </c>
      <c r="M368" s="17">
        <v>45117</v>
      </c>
      <c r="N368" s="16" t="s">
        <v>134</v>
      </c>
    </row>
    <row r="369" spans="2:14" x14ac:dyDescent="0.3">
      <c r="B369" t="s">
        <v>235</v>
      </c>
      <c r="C369" t="s">
        <v>236</v>
      </c>
      <c r="D369" t="str">
        <f>VLOOKUP(Orders_Table[[#This Row],[Customer ID]],Customer_Table[],2,FALSE)</f>
        <v>Stewart Ellison</v>
      </c>
      <c r="E369" t="str">
        <f>VLOOKUP(Orders_Table[[#This Row],[Customer ID]],Customer_Table[],5,FALSE)</f>
        <v>Pasig</v>
      </c>
      <c r="F369" t="s">
        <v>103</v>
      </c>
      <c r="G369" t="str">
        <f>VLOOKUP(Orders_Table[[#This Row],[Product ID]],Products_Table[],4,FALSE)</f>
        <v>Belo Essentials AcnePro Treatment Toner</v>
      </c>
      <c r="H369" t="str">
        <f>VLOOKUP(Orders_Table[[#This Row],[Product ID]],Products_Table[],2,FALSE)</f>
        <v>Belo Essentials</v>
      </c>
      <c r="I369" t="str">
        <f>VLOOKUP(Orders_Table[[#This Row],[Product ID]],Products_Table[],3,FALSE)</f>
        <v>Toner</v>
      </c>
      <c r="J369" s="16">
        <f>VLOOKUP(Orders_Table[[#This Row],[Product ID]],Products_Table[],5,FALSE)</f>
        <v>89</v>
      </c>
      <c r="K369" s="16">
        <v>2</v>
      </c>
      <c r="L369" s="16">
        <f>Orders_Table[[#This Row],[Product Price]]*Orders_Table[[#This Row],[Quantity]]</f>
        <v>178</v>
      </c>
      <c r="M369" s="17">
        <v>45117</v>
      </c>
      <c r="N369" s="16" t="s">
        <v>134</v>
      </c>
    </row>
    <row r="370" spans="2:14" x14ac:dyDescent="0.3">
      <c r="B370" t="s">
        <v>235</v>
      </c>
      <c r="C370" t="s">
        <v>236</v>
      </c>
      <c r="D370" t="str">
        <f>VLOOKUP(Orders_Table[[#This Row],[Customer ID]],Customer_Table[],2,FALSE)</f>
        <v>Stewart Ellison</v>
      </c>
      <c r="E370" t="str">
        <f>VLOOKUP(Orders_Table[[#This Row],[Customer ID]],Customer_Table[],5,FALSE)</f>
        <v>Pasig</v>
      </c>
      <c r="F370" t="s">
        <v>105</v>
      </c>
      <c r="G370" t="str">
        <f>VLOOKUP(Orders_Table[[#This Row],[Product ID]],Products_Table[],4,FALSE)</f>
        <v>Belo Essentials Whitening Face Wash</v>
      </c>
      <c r="H370" t="str">
        <f>VLOOKUP(Orders_Table[[#This Row],[Product ID]],Products_Table[],2,FALSE)</f>
        <v>Belo Essentials</v>
      </c>
      <c r="I370" t="str">
        <f>VLOOKUP(Orders_Table[[#This Row],[Product ID]],Products_Table[],3,FALSE)</f>
        <v>Cleanser</v>
      </c>
      <c r="J370" s="16">
        <f>VLOOKUP(Orders_Table[[#This Row],[Product ID]],Products_Table[],5,FALSE)</f>
        <v>165</v>
      </c>
      <c r="K370" s="16">
        <v>1</v>
      </c>
      <c r="L370" s="16">
        <f>Orders_Table[[#This Row],[Product Price]]*Orders_Table[[#This Row],[Quantity]]</f>
        <v>165</v>
      </c>
      <c r="M370" s="17">
        <v>45117</v>
      </c>
      <c r="N370" s="16" t="s">
        <v>134</v>
      </c>
    </row>
    <row r="371" spans="2:14" x14ac:dyDescent="0.3">
      <c r="B371" t="s">
        <v>235</v>
      </c>
      <c r="C371" t="s">
        <v>236</v>
      </c>
      <c r="D371" t="str">
        <f>VLOOKUP(Orders_Table[[#This Row],[Customer ID]],Customer_Table[],2,FALSE)</f>
        <v>Stewart Ellison</v>
      </c>
      <c r="E371" t="str">
        <f>VLOOKUP(Orders_Table[[#This Row],[Customer ID]],Customer_Table[],5,FALSE)</f>
        <v>Pasig</v>
      </c>
      <c r="F371" t="s">
        <v>107</v>
      </c>
      <c r="G371" t="str">
        <f>VLOOKUP(Orders_Table[[#This Row],[Product ID]],Products_Table[],4,FALSE)</f>
        <v>Belo Essentials Pore Minimizing Whitening Face Toner</v>
      </c>
      <c r="H371" t="str">
        <f>VLOOKUP(Orders_Table[[#This Row],[Product ID]],Products_Table[],2,FALSE)</f>
        <v>Belo Essentials</v>
      </c>
      <c r="I371" t="str">
        <f>VLOOKUP(Orders_Table[[#This Row],[Product ID]],Products_Table[],3,FALSE)</f>
        <v>Toner</v>
      </c>
      <c r="J371" s="16">
        <f>VLOOKUP(Orders_Table[[#This Row],[Product ID]],Products_Table[],5,FALSE)</f>
        <v>90</v>
      </c>
      <c r="K371" s="16">
        <v>2</v>
      </c>
      <c r="L371" s="16">
        <f>Orders_Table[[#This Row],[Product Price]]*Orders_Table[[#This Row],[Quantity]]</f>
        <v>180</v>
      </c>
      <c r="M371" s="17">
        <v>45117</v>
      </c>
      <c r="N371" s="16" t="s">
        <v>134</v>
      </c>
    </row>
    <row r="372" spans="2:14" x14ac:dyDescent="0.3">
      <c r="B372" t="s">
        <v>235</v>
      </c>
      <c r="C372" t="s">
        <v>236</v>
      </c>
      <c r="D372" t="str">
        <f>VLOOKUP(Orders_Table[[#This Row],[Customer ID]],Customer_Table[],2,FALSE)</f>
        <v>Stewart Ellison</v>
      </c>
      <c r="E372" t="str">
        <f>VLOOKUP(Orders_Table[[#This Row],[Customer ID]],Customer_Table[],5,FALSE)</f>
        <v>Pasig</v>
      </c>
      <c r="F372" t="s">
        <v>109</v>
      </c>
      <c r="G372" t="str">
        <f>VLOOKUP(Orders_Table[[#This Row],[Product ID]],Products_Table[],4,FALSE)</f>
        <v>Celeteque Hydration Facial Moisturizer</v>
      </c>
      <c r="H372" t="str">
        <f>VLOOKUP(Orders_Table[[#This Row],[Product ID]],Products_Table[],2,FALSE)</f>
        <v>Celeteque</v>
      </c>
      <c r="I372" t="str">
        <f>VLOOKUP(Orders_Table[[#This Row],[Product ID]],Products_Table[],3,FALSE)</f>
        <v>Moisturizer</v>
      </c>
      <c r="J372" s="16">
        <f>VLOOKUP(Orders_Table[[#This Row],[Product ID]],Products_Table[],5,FALSE)</f>
        <v>250</v>
      </c>
      <c r="K372" s="16">
        <v>2</v>
      </c>
      <c r="L372" s="16">
        <f>Orders_Table[[#This Row],[Product Price]]*Orders_Table[[#This Row],[Quantity]]</f>
        <v>500</v>
      </c>
      <c r="M372" s="17">
        <v>45117</v>
      </c>
      <c r="N372" s="16" t="s">
        <v>134</v>
      </c>
    </row>
    <row r="373" spans="2:14" x14ac:dyDescent="0.3">
      <c r="B373" t="s">
        <v>239</v>
      </c>
      <c r="C373" t="s">
        <v>222</v>
      </c>
      <c r="D373" t="str">
        <f>VLOOKUP(Orders_Table[[#This Row],[Customer ID]],Customer_Table[],2,FALSE)</f>
        <v>Madeline Blackwell</v>
      </c>
      <c r="E373" t="str">
        <f>VLOOKUP(Orders_Table[[#This Row],[Customer ID]],Customer_Table[],5,FALSE)</f>
        <v>Marikina</v>
      </c>
      <c r="F373" t="s">
        <v>112</v>
      </c>
      <c r="G373" t="str">
        <f>VLOOKUP(Orders_Table[[#This Row],[Product ID]],Products_Table[],4,FALSE)</f>
        <v>Celeteque Acne Solutions Acne Cleansing Gel</v>
      </c>
      <c r="H373" t="str">
        <f>VLOOKUP(Orders_Table[[#This Row],[Product ID]],Products_Table[],2,FALSE)</f>
        <v>Celeteque</v>
      </c>
      <c r="I373" t="str">
        <f>VLOOKUP(Orders_Table[[#This Row],[Product ID]],Products_Table[],3,FALSE)</f>
        <v>Cleanser</v>
      </c>
      <c r="J373" s="16">
        <f>VLOOKUP(Orders_Table[[#This Row],[Product ID]],Products_Table[],5,FALSE)</f>
        <v>270</v>
      </c>
      <c r="K373" s="16">
        <v>1</v>
      </c>
      <c r="L373" s="16">
        <f>Orders_Table[[#This Row],[Product Price]]*Orders_Table[[#This Row],[Quantity]]</f>
        <v>270</v>
      </c>
      <c r="M373" s="17">
        <v>45120</v>
      </c>
      <c r="N373" s="16" t="s">
        <v>134</v>
      </c>
    </row>
    <row r="374" spans="2:14" x14ac:dyDescent="0.3">
      <c r="B374" t="s">
        <v>239</v>
      </c>
      <c r="C374" t="s">
        <v>222</v>
      </c>
      <c r="D374" t="str">
        <f>VLOOKUP(Orders_Table[[#This Row],[Customer ID]],Customer_Table[],2,FALSE)</f>
        <v>Madeline Blackwell</v>
      </c>
      <c r="E374" t="str">
        <f>VLOOKUP(Orders_Table[[#This Row],[Customer ID]],Customer_Table[],5,FALSE)</f>
        <v>Marikina</v>
      </c>
      <c r="F374" t="s">
        <v>114</v>
      </c>
      <c r="G374" t="str">
        <f>VLOOKUP(Orders_Table[[#This Row],[Product ID]],Products_Table[],4,FALSE)</f>
        <v>Celeteque Brightening Facial Wash</v>
      </c>
      <c r="H374" t="str">
        <f>VLOOKUP(Orders_Table[[#This Row],[Product ID]],Products_Table[],2,FALSE)</f>
        <v>Celeteque</v>
      </c>
      <c r="I374" t="str">
        <f>VLOOKUP(Orders_Table[[#This Row],[Product ID]],Products_Table[],3,FALSE)</f>
        <v>Cleanser</v>
      </c>
      <c r="J374" s="16">
        <f>VLOOKUP(Orders_Table[[#This Row],[Product ID]],Products_Table[],5,FALSE)</f>
        <v>199</v>
      </c>
      <c r="K374" s="16">
        <v>1</v>
      </c>
      <c r="L374" s="16">
        <f>Orders_Table[[#This Row],[Product Price]]*Orders_Table[[#This Row],[Quantity]]</f>
        <v>199</v>
      </c>
      <c r="M374" s="17">
        <v>45120</v>
      </c>
      <c r="N374" s="16" t="s">
        <v>134</v>
      </c>
    </row>
    <row r="375" spans="2:14" x14ac:dyDescent="0.3">
      <c r="B375" t="s">
        <v>239</v>
      </c>
      <c r="C375" t="s">
        <v>222</v>
      </c>
      <c r="D375" t="str">
        <f>VLOOKUP(Orders_Table[[#This Row],[Customer ID]],Customer_Table[],2,FALSE)</f>
        <v>Madeline Blackwell</v>
      </c>
      <c r="E375" t="str">
        <f>VLOOKUP(Orders_Table[[#This Row],[Customer ID]],Customer_Table[],5,FALSE)</f>
        <v>Marikina</v>
      </c>
      <c r="F375" t="s">
        <v>116</v>
      </c>
      <c r="G375" t="str">
        <f>VLOOKUP(Orders_Table[[#This Row],[Product ID]],Products_Table[],4,FALSE)</f>
        <v>Celeteque Brightening Facial Toner</v>
      </c>
      <c r="H375" t="str">
        <f>VLOOKUP(Orders_Table[[#This Row],[Product ID]],Products_Table[],2,FALSE)</f>
        <v>Celeteque</v>
      </c>
      <c r="I375" t="str">
        <f>VLOOKUP(Orders_Table[[#This Row],[Product ID]],Products_Table[],3,FALSE)</f>
        <v>Toner</v>
      </c>
      <c r="J375" s="16">
        <f>VLOOKUP(Orders_Table[[#This Row],[Product ID]],Products_Table[],5,FALSE)</f>
        <v>139</v>
      </c>
      <c r="K375" s="16">
        <v>1</v>
      </c>
      <c r="L375" s="16">
        <f>Orders_Table[[#This Row],[Product Price]]*Orders_Table[[#This Row],[Quantity]]</f>
        <v>139</v>
      </c>
      <c r="M375" s="17">
        <v>45120</v>
      </c>
      <c r="N375" s="16" t="s">
        <v>134</v>
      </c>
    </row>
    <row r="376" spans="2:14" x14ac:dyDescent="0.3">
      <c r="B376" t="s">
        <v>239</v>
      </c>
      <c r="C376" t="s">
        <v>222</v>
      </c>
      <c r="D376" t="str">
        <f>VLOOKUP(Orders_Table[[#This Row],[Customer ID]],Customer_Table[],2,FALSE)</f>
        <v>Madeline Blackwell</v>
      </c>
      <c r="E376" t="str">
        <f>VLOOKUP(Orders_Table[[#This Row],[Customer ID]],Customer_Table[],5,FALSE)</f>
        <v>Marikina</v>
      </c>
      <c r="F376" t="s">
        <v>118</v>
      </c>
      <c r="G376" t="str">
        <f>VLOOKUP(Orders_Table[[#This Row],[Product ID]],Products_Table[],4,FALSE)</f>
        <v>Celeteque Hydration Alcohol-Free Toner</v>
      </c>
      <c r="H376" t="str">
        <f>VLOOKUP(Orders_Table[[#This Row],[Product ID]],Products_Table[],2,FALSE)</f>
        <v>Celeteque</v>
      </c>
      <c r="I376" t="str">
        <f>VLOOKUP(Orders_Table[[#This Row],[Product ID]],Products_Table[],3,FALSE)</f>
        <v>Toner</v>
      </c>
      <c r="J376" s="16">
        <f>VLOOKUP(Orders_Table[[#This Row],[Product ID]],Products_Table[],5,FALSE)</f>
        <v>129</v>
      </c>
      <c r="K376" s="16">
        <v>1</v>
      </c>
      <c r="L376" s="16">
        <f>Orders_Table[[#This Row],[Product Price]]*Orders_Table[[#This Row],[Quantity]]</f>
        <v>129</v>
      </c>
      <c r="M376" s="17">
        <v>45120</v>
      </c>
      <c r="N376" s="16" t="s">
        <v>134</v>
      </c>
    </row>
    <row r="377" spans="2:14" x14ac:dyDescent="0.3">
      <c r="B377" t="s">
        <v>239</v>
      </c>
      <c r="C377" t="s">
        <v>222</v>
      </c>
      <c r="D377" t="str">
        <f>VLOOKUP(Orders_Table[[#This Row],[Customer ID]],Customer_Table[],2,FALSE)</f>
        <v>Madeline Blackwell</v>
      </c>
      <c r="E377" t="str">
        <f>VLOOKUP(Orders_Table[[#This Row],[Customer ID]],Customer_Table[],5,FALSE)</f>
        <v>Marikina</v>
      </c>
      <c r="F377" t="s">
        <v>79</v>
      </c>
      <c r="G377" t="str">
        <f>VLOOKUP(Orders_Table[[#This Row],[Product ID]],Products_Table[],4,FALSE)</f>
        <v>Innisfree Bija Cica Gel</v>
      </c>
      <c r="H377" t="str">
        <f>VLOOKUP(Orders_Table[[#This Row],[Product ID]],Products_Table[],2,FALSE)</f>
        <v>Innisfree</v>
      </c>
      <c r="I377" t="str">
        <f>VLOOKUP(Orders_Table[[#This Row],[Product ID]],Products_Table[],3,FALSE)</f>
        <v>Moisturizer</v>
      </c>
      <c r="J377" s="16">
        <f>VLOOKUP(Orders_Table[[#This Row],[Product ID]],Products_Table[],5,FALSE)</f>
        <v>1192</v>
      </c>
      <c r="K377" s="16">
        <v>2</v>
      </c>
      <c r="L377" s="16">
        <f>Orders_Table[[#This Row],[Product Price]]*Orders_Table[[#This Row],[Quantity]]</f>
        <v>2384</v>
      </c>
      <c r="M377" s="17">
        <v>45120</v>
      </c>
      <c r="N377" s="16" t="s">
        <v>134</v>
      </c>
    </row>
    <row r="378" spans="2:14" x14ac:dyDescent="0.3">
      <c r="B378" t="s">
        <v>239</v>
      </c>
      <c r="C378" t="s">
        <v>222</v>
      </c>
      <c r="D378" t="str">
        <f>VLOOKUP(Orders_Table[[#This Row],[Customer ID]],Customer_Table[],2,FALSE)</f>
        <v>Madeline Blackwell</v>
      </c>
      <c r="E378" t="str">
        <f>VLOOKUP(Orders_Table[[#This Row],[Customer ID]],Customer_Table[],5,FALSE)</f>
        <v>Marikina</v>
      </c>
      <c r="F378" t="s">
        <v>81</v>
      </c>
      <c r="G378" t="str">
        <f>VLOOKUP(Orders_Table[[#This Row],[Product ID]],Products_Table[],4,FALSE)</f>
        <v>Innisfree Intensive Hydrating Serum with Green Tea Seed</v>
      </c>
      <c r="H378" t="str">
        <f>VLOOKUP(Orders_Table[[#This Row],[Product ID]],Products_Table[],2,FALSE)</f>
        <v>Innisfree</v>
      </c>
      <c r="I378" t="str">
        <f>VLOOKUP(Orders_Table[[#This Row],[Product ID]],Products_Table[],3,FALSE)</f>
        <v>Serum</v>
      </c>
      <c r="J378" s="16">
        <f>VLOOKUP(Orders_Table[[#This Row],[Product ID]],Products_Table[],5,FALSE)</f>
        <v>1020</v>
      </c>
      <c r="K378" s="16">
        <v>2</v>
      </c>
      <c r="L378" s="16">
        <f>Orders_Table[[#This Row],[Product Price]]*Orders_Table[[#This Row],[Quantity]]</f>
        <v>2040</v>
      </c>
      <c r="M378" s="17">
        <v>45120</v>
      </c>
      <c r="N378" s="16" t="s">
        <v>134</v>
      </c>
    </row>
    <row r="379" spans="2:14" x14ac:dyDescent="0.3">
      <c r="B379" t="s">
        <v>1666</v>
      </c>
      <c r="C379" t="s">
        <v>196</v>
      </c>
      <c r="D379" t="str">
        <f>VLOOKUP(Orders_Table[[#This Row],[Customer ID]],Customer_Table[],2,FALSE)</f>
        <v>Kai Mendoza</v>
      </c>
      <c r="E379" t="str">
        <f>VLOOKUP(Orders_Table[[#This Row],[Customer ID]],Customer_Table[],5,FALSE)</f>
        <v xml:space="preserve">Taguig	</v>
      </c>
      <c r="F379" t="s">
        <v>83</v>
      </c>
      <c r="G379" t="str">
        <f>VLOOKUP(Orders_Table[[#This Row],[Product ID]],Products_Table[],4,FALSE)</f>
        <v>Innisfree Green Tea Seed Serum</v>
      </c>
      <c r="H379" t="str">
        <f>VLOOKUP(Orders_Table[[#This Row],[Product ID]],Products_Table[],2,FALSE)</f>
        <v>Innisfree</v>
      </c>
      <c r="I379" t="str">
        <f>VLOOKUP(Orders_Table[[#This Row],[Product ID]],Products_Table[],3,FALSE)</f>
        <v>Serum</v>
      </c>
      <c r="J379" s="16">
        <f>VLOOKUP(Orders_Table[[#This Row],[Product ID]],Products_Table[],5,FALSE)</f>
        <v>1690</v>
      </c>
      <c r="K379" s="16">
        <v>1</v>
      </c>
      <c r="L379" s="16">
        <f>Orders_Table[[#This Row],[Product Price]]*Orders_Table[[#This Row],[Quantity]]</f>
        <v>1690</v>
      </c>
      <c r="M379" s="17">
        <v>45124</v>
      </c>
      <c r="N379" s="16" t="s">
        <v>134</v>
      </c>
    </row>
    <row r="380" spans="2:14" x14ac:dyDescent="0.3">
      <c r="B380" t="s">
        <v>1666</v>
      </c>
      <c r="C380" t="s">
        <v>196</v>
      </c>
      <c r="D380" t="str">
        <f>VLOOKUP(Orders_Table[[#This Row],[Customer ID]],Customer_Table[],2,FALSE)</f>
        <v>Kai Mendoza</v>
      </c>
      <c r="E380" t="str">
        <f>VLOOKUP(Orders_Table[[#This Row],[Customer ID]],Customer_Table[],5,FALSE)</f>
        <v xml:space="preserve">Taguig	</v>
      </c>
      <c r="F380" t="s">
        <v>85</v>
      </c>
      <c r="G380" t="str">
        <f>VLOOKUP(Orders_Table[[#This Row],[Product ID]],Products_Table[],4,FALSE)</f>
        <v>Innisfree Jeju Orchid Enriched Cream</v>
      </c>
      <c r="H380" t="str">
        <f>VLOOKUP(Orders_Table[[#This Row],[Product ID]],Products_Table[],2,FALSE)</f>
        <v>Innisfree</v>
      </c>
      <c r="I380" t="str">
        <f>VLOOKUP(Orders_Table[[#This Row],[Product ID]],Products_Table[],3,FALSE)</f>
        <v>Moisturizer</v>
      </c>
      <c r="J380" s="16">
        <f>VLOOKUP(Orders_Table[[#This Row],[Product ID]],Products_Table[],5,FALSE)</f>
        <v>200</v>
      </c>
      <c r="K380" s="16">
        <v>2</v>
      </c>
      <c r="L380" s="16">
        <f>Orders_Table[[#This Row],[Product Price]]*Orders_Table[[#This Row],[Quantity]]</f>
        <v>400</v>
      </c>
      <c r="M380" s="17">
        <v>45124</v>
      </c>
      <c r="N380" s="16" t="s">
        <v>134</v>
      </c>
    </row>
    <row r="381" spans="2:14" x14ac:dyDescent="0.3">
      <c r="B381" t="s">
        <v>1666</v>
      </c>
      <c r="C381" t="s">
        <v>196</v>
      </c>
      <c r="D381" t="str">
        <f>VLOOKUP(Orders_Table[[#This Row],[Customer ID]],Customer_Table[],2,FALSE)</f>
        <v>Kai Mendoza</v>
      </c>
      <c r="E381" t="str">
        <f>VLOOKUP(Orders_Table[[#This Row],[Customer ID]],Customer_Table[],5,FALSE)</f>
        <v xml:space="preserve">Taguig	</v>
      </c>
      <c r="F381" t="s">
        <v>87</v>
      </c>
      <c r="G381" t="str">
        <f>VLOOKUP(Orders_Table[[#This Row],[Product ID]],Products_Table[],4,FALSE)</f>
        <v>Nature Republic Provence Calendula Aqua Sun Gel</v>
      </c>
      <c r="H381" t="str">
        <f>VLOOKUP(Orders_Table[[#This Row],[Product ID]],Products_Table[],2,FALSE)</f>
        <v>Nature Republic</v>
      </c>
      <c r="I381" t="str">
        <f>VLOOKUP(Orders_Table[[#This Row],[Product ID]],Products_Table[],3,FALSE)</f>
        <v>Sunscreen</v>
      </c>
      <c r="J381" s="16">
        <f>VLOOKUP(Orders_Table[[#This Row],[Product ID]],Products_Table[],5,FALSE)</f>
        <v>475</v>
      </c>
      <c r="K381" s="16">
        <v>1</v>
      </c>
      <c r="L381" s="16">
        <f>Orders_Table[[#This Row],[Product Price]]*Orders_Table[[#This Row],[Quantity]]</f>
        <v>475</v>
      </c>
      <c r="M381" s="17">
        <v>45124</v>
      </c>
      <c r="N381" s="16" t="s">
        <v>134</v>
      </c>
    </row>
    <row r="382" spans="2:14" x14ac:dyDescent="0.3">
      <c r="B382" t="s">
        <v>1666</v>
      </c>
      <c r="C382" t="s">
        <v>196</v>
      </c>
      <c r="D382" t="str">
        <f>VLOOKUP(Orders_Table[[#This Row],[Customer ID]],Customer_Table[],2,FALSE)</f>
        <v>Kai Mendoza</v>
      </c>
      <c r="E382" t="str">
        <f>VLOOKUP(Orders_Table[[#This Row],[Customer ID]],Customer_Table[],5,FALSE)</f>
        <v xml:space="preserve">Taguig	</v>
      </c>
      <c r="F382" t="s">
        <v>90</v>
      </c>
      <c r="G382" t="str">
        <f>VLOOKUP(Orders_Table[[#This Row],[Product ID]],Products_Table[],4,FALSE)</f>
        <v>Nature Republic Hawaiian Fresh Clear Toner</v>
      </c>
      <c r="H382" t="str">
        <f>VLOOKUP(Orders_Table[[#This Row],[Product ID]],Products_Table[],2,FALSE)</f>
        <v>Nature Republic</v>
      </c>
      <c r="I382" t="str">
        <f>VLOOKUP(Orders_Table[[#This Row],[Product ID]],Products_Table[],3,FALSE)</f>
        <v>Toner</v>
      </c>
      <c r="J382" s="16">
        <f>VLOOKUP(Orders_Table[[#This Row],[Product ID]],Products_Table[],5,FALSE)</f>
        <v>1270</v>
      </c>
      <c r="K382" s="16">
        <v>2</v>
      </c>
      <c r="L382" s="16">
        <f>Orders_Table[[#This Row],[Product Price]]*Orders_Table[[#This Row],[Quantity]]</f>
        <v>2540</v>
      </c>
      <c r="M382" s="17">
        <v>45124</v>
      </c>
      <c r="N382" s="16" t="s">
        <v>134</v>
      </c>
    </row>
    <row r="383" spans="2:14" x14ac:dyDescent="0.3">
      <c r="B383" t="s">
        <v>1666</v>
      </c>
      <c r="C383" t="s">
        <v>196</v>
      </c>
      <c r="D383" t="str">
        <f>VLOOKUP(Orders_Table[[#This Row],[Customer ID]],Customer_Table[],2,FALSE)</f>
        <v>Kai Mendoza</v>
      </c>
      <c r="E383" t="str">
        <f>VLOOKUP(Orders_Table[[#This Row],[Customer ID]],Customer_Table[],5,FALSE)</f>
        <v xml:space="preserve">Taguig	</v>
      </c>
      <c r="F383" t="s">
        <v>92</v>
      </c>
      <c r="G383" t="str">
        <f>VLOOKUP(Orders_Table[[#This Row],[Product ID]],Products_Table[],4,FALSE)</f>
        <v>Nature Republic Snail Solution Ampoule</v>
      </c>
      <c r="H383" t="str">
        <f>VLOOKUP(Orders_Table[[#This Row],[Product ID]],Products_Table[],2,FALSE)</f>
        <v>Nature Republic</v>
      </c>
      <c r="I383" t="str">
        <f>VLOOKUP(Orders_Table[[#This Row],[Product ID]],Products_Table[],3,FALSE)</f>
        <v>Serum</v>
      </c>
      <c r="J383" s="16">
        <f>VLOOKUP(Orders_Table[[#This Row],[Product ID]],Products_Table[],5,FALSE)</f>
        <v>1100</v>
      </c>
      <c r="K383" s="16">
        <v>2</v>
      </c>
      <c r="L383" s="16">
        <f>Orders_Table[[#This Row],[Product Price]]*Orders_Table[[#This Row],[Quantity]]</f>
        <v>2200</v>
      </c>
      <c r="M383" s="17">
        <v>45124</v>
      </c>
      <c r="N383" s="16" t="s">
        <v>134</v>
      </c>
    </row>
    <row r="384" spans="2:14" x14ac:dyDescent="0.3">
      <c r="B384" t="s">
        <v>1666</v>
      </c>
      <c r="C384" t="s">
        <v>196</v>
      </c>
      <c r="D384" t="str">
        <f>VLOOKUP(Orders_Table[[#This Row],[Customer ID]],Customer_Table[],2,FALSE)</f>
        <v>Kai Mendoza</v>
      </c>
      <c r="E384" t="str">
        <f>VLOOKUP(Orders_Table[[#This Row],[Customer ID]],Customer_Table[],5,FALSE)</f>
        <v xml:space="preserve">Taguig	</v>
      </c>
      <c r="F384" t="s">
        <v>109</v>
      </c>
      <c r="G384" t="str">
        <f>VLOOKUP(Orders_Table[[#This Row],[Product ID]],Products_Table[],4,FALSE)</f>
        <v>Celeteque Hydration Facial Moisturizer</v>
      </c>
      <c r="H384" t="str">
        <f>VLOOKUP(Orders_Table[[#This Row],[Product ID]],Products_Table[],2,FALSE)</f>
        <v>Celeteque</v>
      </c>
      <c r="I384" t="str">
        <f>VLOOKUP(Orders_Table[[#This Row],[Product ID]],Products_Table[],3,FALSE)</f>
        <v>Moisturizer</v>
      </c>
      <c r="J384" s="16">
        <f>VLOOKUP(Orders_Table[[#This Row],[Product ID]],Products_Table[],5,FALSE)</f>
        <v>250</v>
      </c>
      <c r="K384" s="16">
        <v>1</v>
      </c>
      <c r="L384" s="16">
        <f>Orders_Table[[#This Row],[Product Price]]*Orders_Table[[#This Row],[Quantity]]</f>
        <v>250</v>
      </c>
      <c r="M384" s="17">
        <v>45124</v>
      </c>
      <c r="N384" s="16" t="s">
        <v>134</v>
      </c>
    </row>
    <row r="385" spans="2:14" x14ac:dyDescent="0.3">
      <c r="B385" t="s">
        <v>1666</v>
      </c>
      <c r="C385" t="s">
        <v>196</v>
      </c>
      <c r="D385" t="str">
        <f>VLOOKUP(Orders_Table[[#This Row],[Customer ID]],Customer_Table[],2,FALSE)</f>
        <v>Kai Mendoza</v>
      </c>
      <c r="E385" t="str">
        <f>VLOOKUP(Orders_Table[[#This Row],[Customer ID]],Customer_Table[],5,FALSE)</f>
        <v xml:space="preserve">Taguig	</v>
      </c>
      <c r="F385" t="s">
        <v>96</v>
      </c>
      <c r="G385" t="str">
        <f>VLOOKUP(Orders_Table[[#This Row],[Product ID]],Products_Table[],4,FALSE)</f>
        <v>Nature Republic Super Aqua Max Watery Essence</v>
      </c>
      <c r="H385" t="str">
        <f>VLOOKUP(Orders_Table[[#This Row],[Product ID]],Products_Table[],2,FALSE)</f>
        <v>Nature Republic</v>
      </c>
      <c r="I385" t="str">
        <f>VLOOKUP(Orders_Table[[#This Row],[Product ID]],Products_Table[],3,FALSE)</f>
        <v>Serum</v>
      </c>
      <c r="J385" s="16">
        <f>VLOOKUP(Orders_Table[[#This Row],[Product ID]],Products_Table[],5,FALSE)</f>
        <v>828</v>
      </c>
      <c r="K385" s="16">
        <v>1</v>
      </c>
      <c r="L385" s="16">
        <f>Orders_Table[[#This Row],[Product Price]]*Orders_Table[[#This Row],[Quantity]]</f>
        <v>828</v>
      </c>
      <c r="M385" s="17">
        <v>45124</v>
      </c>
      <c r="N385" s="16" t="s">
        <v>134</v>
      </c>
    </row>
    <row r="386" spans="2:14" x14ac:dyDescent="0.3">
      <c r="B386" t="s">
        <v>1666</v>
      </c>
      <c r="C386" t="s">
        <v>196</v>
      </c>
      <c r="D386" t="str">
        <f>VLOOKUP(Orders_Table[[#This Row],[Customer ID]],Customer_Table[],2,FALSE)</f>
        <v>Kai Mendoza</v>
      </c>
      <c r="E386" t="str">
        <f>VLOOKUP(Orders_Table[[#This Row],[Customer ID]],Customer_Table[],5,FALSE)</f>
        <v xml:space="preserve">Taguig	</v>
      </c>
      <c r="F386" t="s">
        <v>65</v>
      </c>
      <c r="G386" t="str">
        <f>VLOOKUP(Orders_Table[[#This Row],[Product ID]],Products_Table[],4,FALSE)</f>
        <v>COSRX Low pH Good Morning Gel Cleanser</v>
      </c>
      <c r="H386" t="str">
        <f>VLOOKUP(Orders_Table[[#This Row],[Product ID]],Products_Table[],2,FALSE)</f>
        <v>COSRX</v>
      </c>
      <c r="I386" t="str">
        <f>VLOOKUP(Orders_Table[[#This Row],[Product ID]],Products_Table[],3,FALSE)</f>
        <v>Cleanser</v>
      </c>
      <c r="J386" s="16">
        <f>VLOOKUP(Orders_Table[[#This Row],[Product ID]],Products_Table[],5,FALSE)</f>
        <v>299</v>
      </c>
      <c r="K386" s="16">
        <v>1</v>
      </c>
      <c r="L386" s="16">
        <f>Orders_Table[[#This Row],[Product Price]]*Orders_Table[[#This Row],[Quantity]]</f>
        <v>299</v>
      </c>
      <c r="M386" s="17">
        <v>45124</v>
      </c>
      <c r="N386" s="16" t="s">
        <v>134</v>
      </c>
    </row>
    <row r="387" spans="2:14" x14ac:dyDescent="0.3">
      <c r="B387" t="s">
        <v>1667</v>
      </c>
      <c r="C387" t="s">
        <v>250</v>
      </c>
      <c r="D387" t="str">
        <f>VLOOKUP(Orders_Table[[#This Row],[Customer ID]],Customer_Table[],2,FALSE)</f>
        <v>Gary Blankenship</v>
      </c>
      <c r="E387" t="str">
        <f>VLOOKUP(Orders_Table[[#This Row],[Customer ID]],Customer_Table[],5,FALSE)</f>
        <v>Marikina</v>
      </c>
      <c r="F387" t="s">
        <v>101</v>
      </c>
      <c r="G387" t="str">
        <f>VLOOKUP(Orders_Table[[#This Row],[Product ID]],Products_Table[],4,FALSE)</f>
        <v>Belo Essentials Moisturizing Whitening Face Cream with SPF 30 PA++</v>
      </c>
      <c r="H387" t="str">
        <f>VLOOKUP(Orders_Table[[#This Row],[Product ID]],Products_Table[],2,FALSE)</f>
        <v>Belo Essentials</v>
      </c>
      <c r="I387" t="str">
        <f>VLOOKUP(Orders_Table[[#This Row],[Product ID]],Products_Table[],3,FALSE)</f>
        <v>Moisturizer</v>
      </c>
      <c r="J387" s="16">
        <f>VLOOKUP(Orders_Table[[#This Row],[Product ID]],Products_Table[],5,FALSE)</f>
        <v>264</v>
      </c>
      <c r="K387" s="16">
        <v>2</v>
      </c>
      <c r="L387" s="16">
        <f>Orders_Table[[#This Row],[Product Price]]*Orders_Table[[#This Row],[Quantity]]</f>
        <v>528</v>
      </c>
      <c r="M387" s="17">
        <v>45130</v>
      </c>
      <c r="N387" s="16" t="s">
        <v>134</v>
      </c>
    </row>
    <row r="388" spans="2:14" x14ac:dyDescent="0.3">
      <c r="B388" t="s">
        <v>1667</v>
      </c>
      <c r="C388" t="s">
        <v>250</v>
      </c>
      <c r="D388" t="str">
        <f>VLOOKUP(Orders_Table[[#This Row],[Customer ID]],Customer_Table[],2,FALSE)</f>
        <v>Gary Blankenship</v>
      </c>
      <c r="E388" t="str">
        <f>VLOOKUP(Orders_Table[[#This Row],[Customer ID]],Customer_Table[],5,FALSE)</f>
        <v>Marikina</v>
      </c>
      <c r="F388" t="s">
        <v>103</v>
      </c>
      <c r="G388" t="str">
        <f>VLOOKUP(Orders_Table[[#This Row],[Product ID]],Products_Table[],4,FALSE)</f>
        <v>Belo Essentials AcnePro Treatment Toner</v>
      </c>
      <c r="H388" t="str">
        <f>VLOOKUP(Orders_Table[[#This Row],[Product ID]],Products_Table[],2,FALSE)</f>
        <v>Belo Essentials</v>
      </c>
      <c r="I388" t="str">
        <f>VLOOKUP(Orders_Table[[#This Row],[Product ID]],Products_Table[],3,FALSE)</f>
        <v>Toner</v>
      </c>
      <c r="J388" s="16">
        <f>VLOOKUP(Orders_Table[[#This Row],[Product ID]],Products_Table[],5,FALSE)</f>
        <v>89</v>
      </c>
      <c r="K388" s="16">
        <v>2</v>
      </c>
      <c r="L388" s="16">
        <f>Orders_Table[[#This Row],[Product Price]]*Orders_Table[[#This Row],[Quantity]]</f>
        <v>178</v>
      </c>
      <c r="M388" s="17">
        <v>45130</v>
      </c>
      <c r="N388" s="16" t="s">
        <v>134</v>
      </c>
    </row>
    <row r="389" spans="2:14" x14ac:dyDescent="0.3">
      <c r="B389" t="s">
        <v>1668</v>
      </c>
      <c r="C389" t="s">
        <v>735</v>
      </c>
      <c r="D389" t="str">
        <f>VLOOKUP(Orders_Table[[#This Row],[Customer ID]],Customer_Table[],2,FALSE)</f>
        <v>Rhea Mccall</v>
      </c>
      <c r="E389" t="str">
        <f>VLOOKUP(Orders_Table[[#This Row],[Customer ID]],Customer_Table[],5,FALSE)</f>
        <v>Marikina</v>
      </c>
      <c r="F389" t="s">
        <v>105</v>
      </c>
      <c r="G389" t="str">
        <f>VLOOKUP(Orders_Table[[#This Row],[Product ID]],Products_Table[],4,FALSE)</f>
        <v>Belo Essentials Whitening Face Wash</v>
      </c>
      <c r="H389" t="str">
        <f>VLOOKUP(Orders_Table[[#This Row],[Product ID]],Products_Table[],2,FALSE)</f>
        <v>Belo Essentials</v>
      </c>
      <c r="I389" t="str">
        <f>VLOOKUP(Orders_Table[[#This Row],[Product ID]],Products_Table[],3,FALSE)</f>
        <v>Cleanser</v>
      </c>
      <c r="J389" s="16">
        <f>VLOOKUP(Orders_Table[[#This Row],[Product ID]],Products_Table[],5,FALSE)</f>
        <v>165</v>
      </c>
      <c r="K389" s="16">
        <v>1</v>
      </c>
      <c r="L389" s="16">
        <f>Orders_Table[[#This Row],[Product Price]]*Orders_Table[[#This Row],[Quantity]]</f>
        <v>165</v>
      </c>
      <c r="M389" s="17">
        <v>45134</v>
      </c>
      <c r="N389" s="16" t="s">
        <v>134</v>
      </c>
    </row>
    <row r="390" spans="2:14" x14ac:dyDescent="0.3">
      <c r="B390" t="s">
        <v>240</v>
      </c>
      <c r="C390" t="s">
        <v>241</v>
      </c>
      <c r="D390" t="str">
        <f>VLOOKUP(Orders_Table[[#This Row],[Customer ID]],Customer_Table[],2,FALSE)</f>
        <v>Vladimir Hampton</v>
      </c>
      <c r="E390" t="str">
        <f>VLOOKUP(Orders_Table[[#This Row],[Customer ID]],Customer_Table[],5,FALSE)</f>
        <v>Marikina</v>
      </c>
      <c r="F390" t="s">
        <v>107</v>
      </c>
      <c r="G390" t="str">
        <f>VLOOKUP(Orders_Table[[#This Row],[Product ID]],Products_Table[],4,FALSE)</f>
        <v>Belo Essentials Pore Minimizing Whitening Face Toner</v>
      </c>
      <c r="H390" t="str">
        <f>VLOOKUP(Orders_Table[[#This Row],[Product ID]],Products_Table[],2,FALSE)</f>
        <v>Belo Essentials</v>
      </c>
      <c r="I390" t="str">
        <f>VLOOKUP(Orders_Table[[#This Row],[Product ID]],Products_Table[],3,FALSE)</f>
        <v>Toner</v>
      </c>
      <c r="J390" s="16">
        <f>VLOOKUP(Orders_Table[[#This Row],[Product ID]],Products_Table[],5,FALSE)</f>
        <v>90</v>
      </c>
      <c r="K390" s="16">
        <v>1</v>
      </c>
      <c r="L390" s="16">
        <f>Orders_Table[[#This Row],[Product Price]]*Orders_Table[[#This Row],[Quantity]]</f>
        <v>90</v>
      </c>
      <c r="M390" s="17">
        <v>45134</v>
      </c>
      <c r="N390" s="16" t="s">
        <v>134</v>
      </c>
    </row>
    <row r="391" spans="2:14" x14ac:dyDescent="0.3">
      <c r="B391" t="s">
        <v>1669</v>
      </c>
      <c r="C391" t="s">
        <v>739</v>
      </c>
      <c r="D391" t="str">
        <f>VLOOKUP(Orders_Table[[#This Row],[Customer ID]],Customer_Table[],2,FALSE)</f>
        <v>Gregory Cline</v>
      </c>
      <c r="E391" t="str">
        <f>VLOOKUP(Orders_Table[[#This Row],[Customer ID]],Customer_Table[],5,FALSE)</f>
        <v>Marikina</v>
      </c>
      <c r="F391" t="s">
        <v>109</v>
      </c>
      <c r="G391" t="str">
        <f>VLOOKUP(Orders_Table[[#This Row],[Product ID]],Products_Table[],4,FALSE)</f>
        <v>Celeteque Hydration Facial Moisturizer</v>
      </c>
      <c r="H391" t="str">
        <f>VLOOKUP(Orders_Table[[#This Row],[Product ID]],Products_Table[],2,FALSE)</f>
        <v>Celeteque</v>
      </c>
      <c r="I391" t="str">
        <f>VLOOKUP(Orders_Table[[#This Row],[Product ID]],Products_Table[],3,FALSE)</f>
        <v>Moisturizer</v>
      </c>
      <c r="J391" s="16">
        <f>VLOOKUP(Orders_Table[[#This Row],[Product ID]],Products_Table[],5,FALSE)</f>
        <v>250</v>
      </c>
      <c r="K391" s="16">
        <v>1</v>
      </c>
      <c r="L391" s="16">
        <f>Orders_Table[[#This Row],[Product Price]]*Orders_Table[[#This Row],[Quantity]]</f>
        <v>250</v>
      </c>
      <c r="M391" s="17">
        <v>45134</v>
      </c>
      <c r="N391" s="16" t="s">
        <v>134</v>
      </c>
    </row>
    <row r="392" spans="2:14" x14ac:dyDescent="0.3">
      <c r="B392" t="s">
        <v>1670</v>
      </c>
      <c r="C392" t="s">
        <v>226</v>
      </c>
      <c r="D392" t="str">
        <f>VLOOKUP(Orders_Table[[#This Row],[Customer ID]],Customer_Table[],2,FALSE)</f>
        <v>Oliver Crane</v>
      </c>
      <c r="E392" t="str">
        <f>VLOOKUP(Orders_Table[[#This Row],[Customer ID]],Customer_Table[],5,FALSE)</f>
        <v>Marikina</v>
      </c>
      <c r="F392" t="s">
        <v>112</v>
      </c>
      <c r="G392" t="str">
        <f>VLOOKUP(Orders_Table[[#This Row],[Product ID]],Products_Table[],4,FALSE)</f>
        <v>Celeteque Acne Solutions Acne Cleansing Gel</v>
      </c>
      <c r="H392" t="str">
        <f>VLOOKUP(Orders_Table[[#This Row],[Product ID]],Products_Table[],2,FALSE)</f>
        <v>Celeteque</v>
      </c>
      <c r="I392" t="str">
        <f>VLOOKUP(Orders_Table[[#This Row],[Product ID]],Products_Table[],3,FALSE)</f>
        <v>Cleanser</v>
      </c>
      <c r="J392" s="16">
        <f>VLOOKUP(Orders_Table[[#This Row],[Product ID]],Products_Table[],5,FALSE)</f>
        <v>270</v>
      </c>
      <c r="K392" s="16">
        <v>1</v>
      </c>
      <c r="L392" s="16">
        <f>Orders_Table[[#This Row],[Product Price]]*Orders_Table[[#This Row],[Quantity]]</f>
        <v>270</v>
      </c>
      <c r="M392" s="17">
        <v>45134</v>
      </c>
      <c r="N392" s="16" t="s">
        <v>134</v>
      </c>
    </row>
    <row r="393" spans="2:14" x14ac:dyDescent="0.3">
      <c r="B393" t="s">
        <v>1671</v>
      </c>
      <c r="C393" t="s">
        <v>709</v>
      </c>
      <c r="D393" t="str">
        <f>VLOOKUP(Orders_Table[[#This Row],[Customer ID]],Customer_Table[],2,FALSE)</f>
        <v>Melanie Hobbs</v>
      </c>
      <c r="E393" t="str">
        <f>VLOOKUP(Orders_Table[[#This Row],[Customer ID]],Customer_Table[],5,FALSE)</f>
        <v>Manila</v>
      </c>
      <c r="F393" t="s">
        <v>114</v>
      </c>
      <c r="G393" t="str">
        <f>VLOOKUP(Orders_Table[[#This Row],[Product ID]],Products_Table[],4,FALSE)</f>
        <v>Celeteque Brightening Facial Wash</v>
      </c>
      <c r="H393" t="str">
        <f>VLOOKUP(Orders_Table[[#This Row],[Product ID]],Products_Table[],2,FALSE)</f>
        <v>Celeteque</v>
      </c>
      <c r="I393" t="str">
        <f>VLOOKUP(Orders_Table[[#This Row],[Product ID]],Products_Table[],3,FALSE)</f>
        <v>Cleanser</v>
      </c>
      <c r="J393" s="16">
        <f>VLOOKUP(Orders_Table[[#This Row],[Product ID]],Products_Table[],5,FALSE)</f>
        <v>199</v>
      </c>
      <c r="K393" s="16">
        <v>2</v>
      </c>
      <c r="L393" s="16">
        <f>Orders_Table[[#This Row],[Product Price]]*Orders_Table[[#This Row],[Quantity]]</f>
        <v>398</v>
      </c>
      <c r="M393" s="17">
        <v>45135</v>
      </c>
      <c r="N393" s="16" t="s">
        <v>134</v>
      </c>
    </row>
    <row r="394" spans="2:14" x14ac:dyDescent="0.3">
      <c r="B394" t="s">
        <v>1672</v>
      </c>
      <c r="C394" t="s">
        <v>744</v>
      </c>
      <c r="D394" t="str">
        <f>VLOOKUP(Orders_Table[[#This Row],[Customer ID]],Customer_Table[],2,FALSE)</f>
        <v>Aidan Santana</v>
      </c>
      <c r="E394" t="str">
        <f>VLOOKUP(Orders_Table[[#This Row],[Customer ID]],Customer_Table[],5,FALSE)</f>
        <v>Marikina</v>
      </c>
      <c r="F394" t="s">
        <v>116</v>
      </c>
      <c r="G394" t="str">
        <f>VLOOKUP(Orders_Table[[#This Row],[Product ID]],Products_Table[],4,FALSE)</f>
        <v>Celeteque Brightening Facial Toner</v>
      </c>
      <c r="H394" t="str">
        <f>VLOOKUP(Orders_Table[[#This Row],[Product ID]],Products_Table[],2,FALSE)</f>
        <v>Celeteque</v>
      </c>
      <c r="I394" t="str">
        <f>VLOOKUP(Orders_Table[[#This Row],[Product ID]],Products_Table[],3,FALSE)</f>
        <v>Toner</v>
      </c>
      <c r="J394" s="16">
        <f>VLOOKUP(Orders_Table[[#This Row],[Product ID]],Products_Table[],5,FALSE)</f>
        <v>139</v>
      </c>
      <c r="K394" s="16">
        <v>2</v>
      </c>
      <c r="L394" s="16">
        <f>Orders_Table[[#This Row],[Product Price]]*Orders_Table[[#This Row],[Quantity]]</f>
        <v>278</v>
      </c>
      <c r="M394" s="17">
        <v>45135</v>
      </c>
      <c r="N394" s="16" t="s">
        <v>134</v>
      </c>
    </row>
    <row r="395" spans="2:14" x14ac:dyDescent="0.3">
      <c r="B395" t="s">
        <v>243</v>
      </c>
      <c r="C395" t="s">
        <v>244</v>
      </c>
      <c r="D395" t="str">
        <f>VLOOKUP(Orders_Table[[#This Row],[Customer ID]],Customer_Table[],2,FALSE)</f>
        <v>Rosalyn Erickson</v>
      </c>
      <c r="E395" t="str">
        <f>VLOOKUP(Orders_Table[[#This Row],[Customer ID]],Customer_Table[],5,FALSE)</f>
        <v>Marikina</v>
      </c>
      <c r="F395" t="s">
        <v>118</v>
      </c>
      <c r="G395" t="str">
        <f>VLOOKUP(Orders_Table[[#This Row],[Product ID]],Products_Table[],4,FALSE)</f>
        <v>Celeteque Hydration Alcohol-Free Toner</v>
      </c>
      <c r="H395" t="str">
        <f>VLOOKUP(Orders_Table[[#This Row],[Product ID]],Products_Table[],2,FALSE)</f>
        <v>Celeteque</v>
      </c>
      <c r="I395" t="str">
        <f>VLOOKUP(Orders_Table[[#This Row],[Product ID]],Products_Table[],3,FALSE)</f>
        <v>Toner</v>
      </c>
      <c r="J395" s="16">
        <f>VLOOKUP(Orders_Table[[#This Row],[Product ID]],Products_Table[],5,FALSE)</f>
        <v>129</v>
      </c>
      <c r="K395" s="16">
        <v>1</v>
      </c>
      <c r="L395" s="16">
        <f>Orders_Table[[#This Row],[Product Price]]*Orders_Table[[#This Row],[Quantity]]</f>
        <v>129</v>
      </c>
      <c r="M395" s="17">
        <v>45136</v>
      </c>
      <c r="N395" s="16" t="s">
        <v>134</v>
      </c>
    </row>
    <row r="396" spans="2:14" x14ac:dyDescent="0.3">
      <c r="B396" t="s">
        <v>1673</v>
      </c>
      <c r="C396" t="s">
        <v>748</v>
      </c>
      <c r="D396" t="str">
        <f>VLOOKUP(Orders_Table[[#This Row],[Customer ID]],Customer_Table[],2,FALSE)</f>
        <v>Mariam Jordan</v>
      </c>
      <c r="E396" t="str">
        <f>VLOOKUP(Orders_Table[[#This Row],[Customer ID]],Customer_Table[],5,FALSE)</f>
        <v>Marikina</v>
      </c>
      <c r="F396" t="s">
        <v>34</v>
      </c>
      <c r="G396" t="str">
        <f>VLOOKUP(Orders_Table[[#This Row],[Product ID]],Products_Table[],4,FALSE)</f>
        <v>Neutrogena Hydro Boost Hydrating Cleansing Gel</v>
      </c>
      <c r="H396" t="str">
        <f>VLOOKUP(Orders_Table[[#This Row],[Product ID]],Products_Table[],2,FALSE)</f>
        <v>Neutrogena</v>
      </c>
      <c r="I396" t="str">
        <f>VLOOKUP(Orders_Table[[#This Row],[Product ID]],Products_Table[],3,FALSE)</f>
        <v>Cleanser</v>
      </c>
      <c r="J396" s="16">
        <f>VLOOKUP(Orders_Table[[#This Row],[Product ID]],Products_Table[],5,FALSE)</f>
        <v>799</v>
      </c>
      <c r="K396" s="16">
        <v>2</v>
      </c>
      <c r="L396" s="16">
        <f>Orders_Table[[#This Row],[Product Price]]*Orders_Table[[#This Row],[Quantity]]</f>
        <v>1598</v>
      </c>
      <c r="M396" s="17">
        <v>45136</v>
      </c>
      <c r="N396" s="16" t="s">
        <v>134</v>
      </c>
    </row>
    <row r="397" spans="2:14" x14ac:dyDescent="0.3">
      <c r="B397" t="s">
        <v>1674</v>
      </c>
      <c r="C397" t="s">
        <v>750</v>
      </c>
      <c r="D397" t="str">
        <f>VLOOKUP(Orders_Table[[#This Row],[Customer ID]],Customer_Table[],2,FALSE)</f>
        <v>Donovan Frye</v>
      </c>
      <c r="E397" t="str">
        <f>VLOOKUP(Orders_Table[[#This Row],[Customer ID]],Customer_Table[],5,FALSE)</f>
        <v>Marikina</v>
      </c>
      <c r="F397" t="s">
        <v>9</v>
      </c>
      <c r="G397" t="str">
        <f>VLOOKUP(Orders_Table[[#This Row],[Product ID]],Products_Table[],4,FALSE)</f>
        <v>CeraVe Renewing SA Cleanser</v>
      </c>
      <c r="H397" t="str">
        <f>VLOOKUP(Orders_Table[[#This Row],[Product ID]],Products_Table[],2,FALSE)</f>
        <v>CeraVe</v>
      </c>
      <c r="I397" t="str">
        <f>VLOOKUP(Orders_Table[[#This Row],[Product ID]],Products_Table[],3,FALSE)</f>
        <v>Cleanser</v>
      </c>
      <c r="J397" s="16">
        <f>VLOOKUP(Orders_Table[[#This Row],[Product ID]],Products_Table[],5,FALSE)</f>
        <v>935</v>
      </c>
      <c r="K397" s="16">
        <v>1</v>
      </c>
      <c r="L397" s="16">
        <f>Orders_Table[[#This Row],[Product Price]]*Orders_Table[[#This Row],[Quantity]]</f>
        <v>935</v>
      </c>
      <c r="M397" s="17">
        <v>45137</v>
      </c>
      <c r="N397" s="16" t="s">
        <v>134</v>
      </c>
    </row>
    <row r="398" spans="2:14" x14ac:dyDescent="0.3">
      <c r="B398" t="s">
        <v>1675</v>
      </c>
      <c r="C398" t="s">
        <v>753</v>
      </c>
      <c r="D398" t="str">
        <f>VLOOKUP(Orders_Table[[#This Row],[Customer ID]],Customer_Table[],2,FALSE)</f>
        <v>Hector Reed</v>
      </c>
      <c r="E398" t="str">
        <f>VLOOKUP(Orders_Table[[#This Row],[Customer ID]],Customer_Table[],5,FALSE)</f>
        <v>Marikina</v>
      </c>
      <c r="F398" t="s">
        <v>65</v>
      </c>
      <c r="G398" t="str">
        <f>VLOOKUP(Orders_Table[[#This Row],[Product ID]],Products_Table[],4,FALSE)</f>
        <v>COSRX Low pH Good Morning Gel Cleanser</v>
      </c>
      <c r="H398" t="str">
        <f>VLOOKUP(Orders_Table[[#This Row],[Product ID]],Products_Table[],2,FALSE)</f>
        <v>COSRX</v>
      </c>
      <c r="I398" t="str">
        <f>VLOOKUP(Orders_Table[[#This Row],[Product ID]],Products_Table[],3,FALSE)</f>
        <v>Cleanser</v>
      </c>
      <c r="J398" s="16">
        <f>VLOOKUP(Orders_Table[[#This Row],[Product ID]],Products_Table[],5,FALSE)</f>
        <v>299</v>
      </c>
      <c r="K398" s="16">
        <v>2</v>
      </c>
      <c r="L398" s="16">
        <f>Orders_Table[[#This Row],[Product Price]]*Orders_Table[[#This Row],[Quantity]]</f>
        <v>598</v>
      </c>
      <c r="M398" s="17">
        <v>45138</v>
      </c>
      <c r="N398" s="16" t="s">
        <v>134</v>
      </c>
    </row>
    <row r="399" spans="2:14" x14ac:dyDescent="0.3">
      <c r="B399" t="s">
        <v>1676</v>
      </c>
      <c r="C399" t="s">
        <v>756</v>
      </c>
      <c r="D399" t="str">
        <f>VLOOKUP(Orders_Table[[#This Row],[Customer ID]],Customer_Table[],2,FALSE)</f>
        <v>Gil Flynn</v>
      </c>
      <c r="E399" t="str">
        <f>VLOOKUP(Orders_Table[[#This Row],[Customer ID]],Customer_Table[],5,FALSE)</f>
        <v>Marikina</v>
      </c>
      <c r="F399" t="s">
        <v>14</v>
      </c>
      <c r="G399" t="str">
        <f>VLOOKUP(Orders_Table[[#This Row],[Product ID]],Products_Table[],4,FALSE)</f>
        <v>CeraVe Ultra-Light Moisturizing Lotion SPF 30</v>
      </c>
      <c r="H399" t="str">
        <f>VLOOKUP(Orders_Table[[#This Row],[Product ID]],Products_Table[],2,FALSE)</f>
        <v>CeraVe</v>
      </c>
      <c r="I399" t="str">
        <f>VLOOKUP(Orders_Table[[#This Row],[Product ID]],Products_Table[],3,FALSE)</f>
        <v>Sunscreen</v>
      </c>
      <c r="J399" s="16">
        <f>VLOOKUP(Orders_Table[[#This Row],[Product ID]],Products_Table[],5,FALSE)</f>
        <v>1190</v>
      </c>
      <c r="K399" s="16">
        <v>2</v>
      </c>
      <c r="L399" s="16">
        <f>Orders_Table[[#This Row],[Product Price]]*Orders_Table[[#This Row],[Quantity]]</f>
        <v>2380</v>
      </c>
      <c r="M399" s="17">
        <v>45138</v>
      </c>
      <c r="N399" s="16" t="s">
        <v>134</v>
      </c>
    </row>
    <row r="400" spans="2:14" x14ac:dyDescent="0.3">
      <c r="B400" t="s">
        <v>246</v>
      </c>
      <c r="C400" t="s">
        <v>247</v>
      </c>
      <c r="D400" t="str">
        <f>VLOOKUP(Orders_Table[[#This Row],[Customer ID]],Customer_Table[],2,FALSE)</f>
        <v>Duncan Pierce</v>
      </c>
      <c r="E400" t="str">
        <f>VLOOKUP(Orders_Table[[#This Row],[Customer ID]],Customer_Table[],5,FALSE)</f>
        <v>Cavite City</v>
      </c>
      <c r="F400" t="s">
        <v>17</v>
      </c>
      <c r="G400" t="str">
        <f>VLOOKUP(Orders_Table[[#This Row],[Product ID]],Products_Table[],4,FALSE)</f>
        <v>CeraVe AM Facial Moisturizing Lotion with Sunscreen (SPF 30)</v>
      </c>
      <c r="H400" t="str">
        <f>VLOOKUP(Orders_Table[[#This Row],[Product ID]],Products_Table[],2,FALSE)</f>
        <v>CeraVe</v>
      </c>
      <c r="I400" t="str">
        <f>VLOOKUP(Orders_Table[[#This Row],[Product ID]],Products_Table[],3,FALSE)</f>
        <v>Sunscreen</v>
      </c>
      <c r="J400" s="16">
        <f>VLOOKUP(Orders_Table[[#This Row],[Product ID]],Products_Table[],5,FALSE)</f>
        <v>999</v>
      </c>
      <c r="K400" s="16">
        <v>1</v>
      </c>
      <c r="L400" s="16">
        <f>Orders_Table[[#This Row],[Product Price]]*Orders_Table[[#This Row],[Quantity]]</f>
        <v>999</v>
      </c>
      <c r="M400" s="17">
        <v>45138</v>
      </c>
      <c r="N400" s="16" t="s">
        <v>134</v>
      </c>
    </row>
    <row r="401" spans="2:14" x14ac:dyDescent="0.3">
      <c r="B401" t="s">
        <v>1677</v>
      </c>
      <c r="C401" t="s">
        <v>761</v>
      </c>
      <c r="D401" t="str">
        <f>VLOOKUP(Orders_Table[[#This Row],[Customer ID]],Customer_Table[],2,FALSE)</f>
        <v>Zena Bauer</v>
      </c>
      <c r="E401" t="str">
        <f>VLOOKUP(Orders_Table[[#This Row],[Customer ID]],Customer_Table[],5,FALSE)</f>
        <v>Marikina</v>
      </c>
      <c r="F401" t="s">
        <v>19</v>
      </c>
      <c r="G401" t="str">
        <f>VLOOKUP(Orders_Table[[#This Row],[Product ID]],Products_Table[],4,FALSE)</f>
        <v>Cetaphil Gentle Skin Cleanser</v>
      </c>
      <c r="H401" t="str">
        <f>VLOOKUP(Orders_Table[[#This Row],[Product ID]],Products_Table[],2,FALSE)</f>
        <v>Cetaphil</v>
      </c>
      <c r="I401" t="str">
        <f>VLOOKUP(Orders_Table[[#This Row],[Product ID]],Products_Table[],3,FALSE)</f>
        <v>Cleanser</v>
      </c>
      <c r="J401" s="16">
        <f>VLOOKUP(Orders_Table[[#This Row],[Product ID]],Products_Table[],5,FALSE)</f>
        <v>1004</v>
      </c>
      <c r="K401" s="16">
        <v>1</v>
      </c>
      <c r="L401" s="16">
        <f>Orders_Table[[#This Row],[Product Price]]*Orders_Table[[#This Row],[Quantity]]</f>
        <v>1004</v>
      </c>
      <c r="M401" s="17">
        <v>45138</v>
      </c>
      <c r="N401" s="16" t="s">
        <v>134</v>
      </c>
    </row>
    <row r="402" spans="2:14" x14ac:dyDescent="0.3">
      <c r="B402" t="s">
        <v>1678</v>
      </c>
      <c r="C402" t="s">
        <v>764</v>
      </c>
      <c r="D402" t="str">
        <f>VLOOKUP(Orders_Table[[#This Row],[Customer ID]],Customer_Table[],2,FALSE)</f>
        <v>Jana Battle</v>
      </c>
      <c r="E402" t="str">
        <f>VLOOKUP(Orders_Table[[#This Row],[Customer ID]],Customer_Table[],5,FALSE)</f>
        <v>Marikina</v>
      </c>
      <c r="F402" t="s">
        <v>65</v>
      </c>
      <c r="G402" t="str">
        <f>VLOOKUP(Orders_Table[[#This Row],[Product ID]],Products_Table[],4,FALSE)</f>
        <v>COSRX Low pH Good Morning Gel Cleanser</v>
      </c>
      <c r="H402" t="str">
        <f>VLOOKUP(Orders_Table[[#This Row],[Product ID]],Products_Table[],2,FALSE)</f>
        <v>COSRX</v>
      </c>
      <c r="I402" t="str">
        <f>VLOOKUP(Orders_Table[[#This Row],[Product ID]],Products_Table[],3,FALSE)</f>
        <v>Cleanser</v>
      </c>
      <c r="J402" s="16">
        <f>VLOOKUP(Orders_Table[[#This Row],[Product ID]],Products_Table[],5,FALSE)</f>
        <v>299</v>
      </c>
      <c r="K402" s="16">
        <v>1</v>
      </c>
      <c r="L402" s="16">
        <f>Orders_Table[[#This Row],[Product Price]]*Orders_Table[[#This Row],[Quantity]]</f>
        <v>299</v>
      </c>
      <c r="M402" s="17">
        <v>45138</v>
      </c>
      <c r="N402" s="16" t="s">
        <v>134</v>
      </c>
    </row>
    <row r="403" spans="2:14" x14ac:dyDescent="0.3">
      <c r="B403" t="s">
        <v>1679</v>
      </c>
      <c r="C403" t="s">
        <v>359</v>
      </c>
      <c r="D403" t="str">
        <f>VLOOKUP(Orders_Table[[#This Row],[Customer ID]],Customer_Table[],2,FALSE)</f>
        <v>Beatrice Cervantes</v>
      </c>
      <c r="E403" t="str">
        <f>VLOOKUP(Orders_Table[[#This Row],[Customer ID]],Customer_Table[],5,FALSE)</f>
        <v xml:space="preserve">Taguig	</v>
      </c>
      <c r="F403" t="s">
        <v>24</v>
      </c>
      <c r="G403" t="str">
        <f>VLOOKUP(Orders_Table[[#This Row],[Product ID]],Products_Table[],4,FALSE)</f>
        <v>Cetaphil Moisturizing Cream</v>
      </c>
      <c r="H403" t="str">
        <f>VLOOKUP(Orders_Table[[#This Row],[Product ID]],Products_Table[],2,FALSE)</f>
        <v>Cetaphil</v>
      </c>
      <c r="I403" t="str">
        <f>VLOOKUP(Orders_Table[[#This Row],[Product ID]],Products_Table[],3,FALSE)</f>
        <v>Moisturizer</v>
      </c>
      <c r="J403" s="16">
        <f>VLOOKUP(Orders_Table[[#This Row],[Product ID]],Products_Table[],5,FALSE)</f>
        <v>758</v>
      </c>
      <c r="K403" s="16">
        <v>2</v>
      </c>
      <c r="L403" s="16">
        <f>Orders_Table[[#This Row],[Product Price]]*Orders_Table[[#This Row],[Quantity]]</f>
        <v>1516</v>
      </c>
      <c r="M403" s="17">
        <v>45139</v>
      </c>
      <c r="N403" s="16" t="s">
        <v>134</v>
      </c>
    </row>
    <row r="404" spans="2:14" x14ac:dyDescent="0.3">
      <c r="B404" t="s">
        <v>1680</v>
      </c>
      <c r="C404" t="s">
        <v>1181</v>
      </c>
      <c r="D404" t="str">
        <f>VLOOKUP(Orders_Table[[#This Row],[Customer ID]],Customer_Table[],2,FALSE)</f>
        <v>Solomon Mcdowell</v>
      </c>
      <c r="E404" t="str">
        <f>VLOOKUP(Orders_Table[[#This Row],[Customer ID]],Customer_Table[],5,FALSE)</f>
        <v>Pasay</v>
      </c>
      <c r="F404" t="s">
        <v>65</v>
      </c>
      <c r="G404" t="str">
        <f>VLOOKUP(Orders_Table[[#This Row],[Product ID]],Products_Table[],4,FALSE)</f>
        <v>COSRX Low pH Good Morning Gel Cleanser</v>
      </c>
      <c r="H404" t="str">
        <f>VLOOKUP(Orders_Table[[#This Row],[Product ID]],Products_Table[],2,FALSE)</f>
        <v>COSRX</v>
      </c>
      <c r="I404" t="str">
        <f>VLOOKUP(Orders_Table[[#This Row],[Product ID]],Products_Table[],3,FALSE)</f>
        <v>Cleanser</v>
      </c>
      <c r="J404" s="16">
        <f>VLOOKUP(Orders_Table[[#This Row],[Product ID]],Products_Table[],5,FALSE)</f>
        <v>299</v>
      </c>
      <c r="K404" s="16">
        <v>2</v>
      </c>
      <c r="L404" s="16">
        <f>Orders_Table[[#This Row],[Product Price]]*Orders_Table[[#This Row],[Quantity]]</f>
        <v>598</v>
      </c>
      <c r="M404" s="17">
        <v>45139</v>
      </c>
      <c r="N404" s="16" t="s">
        <v>134</v>
      </c>
    </row>
    <row r="405" spans="2:14" x14ac:dyDescent="0.3">
      <c r="B405" t="s">
        <v>1681</v>
      </c>
      <c r="C405" t="s">
        <v>1162</v>
      </c>
      <c r="D405" t="str">
        <f>VLOOKUP(Orders_Table[[#This Row],[Customer ID]],Customer_Table[],2,FALSE)</f>
        <v>Ursula Gross</v>
      </c>
      <c r="E405" t="str">
        <f>VLOOKUP(Orders_Table[[#This Row],[Customer ID]],Customer_Table[],5,FALSE)</f>
        <v>Pasay</v>
      </c>
      <c r="F405" t="s">
        <v>29</v>
      </c>
      <c r="G405" t="str">
        <f>VLOOKUP(Orders_Table[[#This Row],[Product ID]],Products_Table[],4,FALSE)</f>
        <v>Cetaphil Daily Facial Moisturizer with SPF 15</v>
      </c>
      <c r="H405" t="str">
        <f>VLOOKUP(Orders_Table[[#This Row],[Product ID]],Products_Table[],2,FALSE)</f>
        <v>Cetaphil</v>
      </c>
      <c r="I405" t="str">
        <f>VLOOKUP(Orders_Table[[#This Row],[Product ID]],Products_Table[],3,FALSE)</f>
        <v>Moisturizer</v>
      </c>
      <c r="J405" s="16">
        <f>VLOOKUP(Orders_Table[[#This Row],[Product ID]],Products_Table[],5,FALSE)</f>
        <v>1165</v>
      </c>
      <c r="K405" s="16">
        <v>1</v>
      </c>
      <c r="L405" s="16">
        <f>Orders_Table[[#This Row],[Product Price]]*Orders_Table[[#This Row],[Quantity]]</f>
        <v>1165</v>
      </c>
      <c r="M405" s="17">
        <v>45139</v>
      </c>
      <c r="N405" s="16" t="s">
        <v>134</v>
      </c>
    </row>
    <row r="406" spans="2:14" x14ac:dyDescent="0.3">
      <c r="B406" t="s">
        <v>1682</v>
      </c>
      <c r="C406" t="s">
        <v>1260</v>
      </c>
      <c r="D406" t="str">
        <f>VLOOKUP(Orders_Table[[#This Row],[Customer ID]],Customer_Table[],2,FALSE)</f>
        <v>Lila Bolton</v>
      </c>
      <c r="E406" t="str">
        <f>VLOOKUP(Orders_Table[[#This Row],[Customer ID]],Customer_Table[],5,FALSE)</f>
        <v xml:space="preserve">Taguig	</v>
      </c>
      <c r="F406" t="s">
        <v>31</v>
      </c>
      <c r="G406" t="str">
        <f>VLOOKUP(Orders_Table[[#This Row],[Product ID]],Products_Table[],4,FALSE)</f>
        <v>Neutrogena Oil-Free Acne Wash</v>
      </c>
      <c r="H406" t="str">
        <f>VLOOKUP(Orders_Table[[#This Row],[Product ID]],Products_Table[],2,FALSE)</f>
        <v>Neutrogena</v>
      </c>
      <c r="I406" t="str">
        <f>VLOOKUP(Orders_Table[[#This Row],[Product ID]],Products_Table[],3,FALSE)</f>
        <v>Cleanser</v>
      </c>
      <c r="J406" s="16">
        <f>VLOOKUP(Orders_Table[[#This Row],[Product ID]],Products_Table[],5,FALSE)</f>
        <v>489</v>
      </c>
      <c r="K406" s="16">
        <v>1</v>
      </c>
      <c r="L406" s="16">
        <f>Orders_Table[[#This Row],[Product Price]]*Orders_Table[[#This Row],[Quantity]]</f>
        <v>489</v>
      </c>
      <c r="M406" s="17">
        <v>45139</v>
      </c>
      <c r="N406" s="16" t="s">
        <v>134</v>
      </c>
    </row>
    <row r="407" spans="2:14" x14ac:dyDescent="0.3">
      <c r="B407" t="s">
        <v>1683</v>
      </c>
      <c r="C407" t="s">
        <v>342</v>
      </c>
      <c r="D407" t="str">
        <f>VLOOKUP(Orders_Table[[#This Row],[Customer ID]],Customer_Table[],2,FALSE)</f>
        <v>Naomi Dodson</v>
      </c>
      <c r="E407" t="str">
        <f>VLOOKUP(Orders_Table[[#This Row],[Customer ID]],Customer_Table[],5,FALSE)</f>
        <v>Pasig</v>
      </c>
      <c r="F407" t="s">
        <v>34</v>
      </c>
      <c r="G407" t="str">
        <f>VLOOKUP(Orders_Table[[#This Row],[Product ID]],Products_Table[],4,FALSE)</f>
        <v>Neutrogena Hydro Boost Hydrating Cleansing Gel</v>
      </c>
      <c r="H407" t="str">
        <f>VLOOKUP(Orders_Table[[#This Row],[Product ID]],Products_Table[],2,FALSE)</f>
        <v>Neutrogena</v>
      </c>
      <c r="I407" t="str">
        <f>VLOOKUP(Orders_Table[[#This Row],[Product ID]],Products_Table[],3,FALSE)</f>
        <v>Cleanser</v>
      </c>
      <c r="J407" s="16">
        <f>VLOOKUP(Orders_Table[[#This Row],[Product ID]],Products_Table[],5,FALSE)</f>
        <v>799</v>
      </c>
      <c r="K407" s="16">
        <v>1</v>
      </c>
      <c r="L407" s="16">
        <f>Orders_Table[[#This Row],[Product Price]]*Orders_Table[[#This Row],[Quantity]]</f>
        <v>799</v>
      </c>
      <c r="M407" s="17">
        <v>45140</v>
      </c>
      <c r="N407" s="16" t="s">
        <v>134</v>
      </c>
    </row>
    <row r="408" spans="2:14" x14ac:dyDescent="0.3">
      <c r="B408" t="s">
        <v>1684</v>
      </c>
      <c r="C408" t="s">
        <v>1264</v>
      </c>
      <c r="D408" t="str">
        <f>VLOOKUP(Orders_Table[[#This Row],[Customer ID]],Customer_Table[],2,FALSE)</f>
        <v>Quinlan Steele</v>
      </c>
      <c r="E408" t="str">
        <f>VLOOKUP(Orders_Table[[#This Row],[Customer ID]],Customer_Table[],5,FALSE)</f>
        <v xml:space="preserve">Taguig	</v>
      </c>
      <c r="F408" t="s">
        <v>36</v>
      </c>
      <c r="G408" t="str">
        <f>VLOOKUP(Orders_Table[[#This Row],[Product ID]],Products_Table[],4,FALSE)</f>
        <v>Neutrogena Ultra Sheer Dry-Touch Sunscreen</v>
      </c>
      <c r="H408" t="str">
        <f>VLOOKUP(Orders_Table[[#This Row],[Product ID]],Products_Table[],2,FALSE)</f>
        <v>Neutrogena</v>
      </c>
      <c r="I408" t="str">
        <f>VLOOKUP(Orders_Table[[#This Row],[Product ID]],Products_Table[],3,FALSE)</f>
        <v>Sunscreen</v>
      </c>
      <c r="J408" s="16">
        <f>VLOOKUP(Orders_Table[[#This Row],[Product ID]],Products_Table[],5,FALSE)</f>
        <v>799</v>
      </c>
      <c r="K408" s="16">
        <v>1</v>
      </c>
      <c r="L408" s="16">
        <f>Orders_Table[[#This Row],[Product Price]]*Orders_Table[[#This Row],[Quantity]]</f>
        <v>799</v>
      </c>
      <c r="M408" s="17">
        <v>45140</v>
      </c>
      <c r="N408" s="16" t="s">
        <v>134</v>
      </c>
    </row>
    <row r="409" spans="2:14" x14ac:dyDescent="0.3">
      <c r="B409" t="s">
        <v>1685</v>
      </c>
      <c r="C409" t="s">
        <v>1159</v>
      </c>
      <c r="D409" t="str">
        <f>VLOOKUP(Orders_Table[[#This Row],[Customer ID]],Customer_Table[],2,FALSE)</f>
        <v>Barry Cameron</v>
      </c>
      <c r="E409" t="str">
        <f>VLOOKUP(Orders_Table[[#This Row],[Customer ID]],Customer_Table[],5,FALSE)</f>
        <v>Pasay</v>
      </c>
      <c r="F409" t="s">
        <v>38</v>
      </c>
      <c r="G409" t="str">
        <f>VLOOKUP(Orders_Table[[#This Row],[Product ID]],Products_Table[],4,FALSE)</f>
        <v>Neutrogena Rapid Wrinkle Repair Retinol Serum</v>
      </c>
      <c r="H409" t="str">
        <f>VLOOKUP(Orders_Table[[#This Row],[Product ID]],Products_Table[],2,FALSE)</f>
        <v>Neutrogena</v>
      </c>
      <c r="I409" t="str">
        <f>VLOOKUP(Orders_Table[[#This Row],[Product ID]],Products_Table[],3,FALSE)</f>
        <v>Serum</v>
      </c>
      <c r="J409" s="16">
        <f>VLOOKUP(Orders_Table[[#This Row],[Product ID]],Products_Table[],5,FALSE)</f>
        <v>1299</v>
      </c>
      <c r="K409" s="16">
        <v>2</v>
      </c>
      <c r="L409" s="16">
        <f>Orders_Table[[#This Row],[Product Price]]*Orders_Table[[#This Row],[Quantity]]</f>
        <v>2598</v>
      </c>
      <c r="M409" s="17">
        <v>45140</v>
      </c>
      <c r="N409" s="16" t="s">
        <v>134</v>
      </c>
    </row>
    <row r="410" spans="2:14" x14ac:dyDescent="0.3">
      <c r="B410" t="s">
        <v>249</v>
      </c>
      <c r="C410" t="s">
        <v>250</v>
      </c>
      <c r="D410" t="str">
        <f>VLOOKUP(Orders_Table[[#This Row],[Customer ID]],Customer_Table[],2,FALSE)</f>
        <v>Gary Blankenship</v>
      </c>
      <c r="E410" t="str">
        <f>VLOOKUP(Orders_Table[[#This Row],[Customer ID]],Customer_Table[],5,FALSE)</f>
        <v>Marikina</v>
      </c>
      <c r="F410" t="s">
        <v>40</v>
      </c>
      <c r="G410" t="str">
        <f>VLOOKUP(Orders_Table[[#This Row],[Product ID]],Products_Table[],4,FALSE)</f>
        <v>Neutrogena Hydro Boost Water Gel</v>
      </c>
      <c r="H410" t="str">
        <f>VLOOKUP(Orders_Table[[#This Row],[Product ID]],Products_Table[],2,FALSE)</f>
        <v>Neutrogena</v>
      </c>
      <c r="I410" t="str">
        <f>VLOOKUP(Orders_Table[[#This Row],[Product ID]],Products_Table[],3,FALSE)</f>
        <v>Moisturizer</v>
      </c>
      <c r="J410" s="16">
        <f>VLOOKUP(Orders_Table[[#This Row],[Product ID]],Products_Table[],5,FALSE)</f>
        <v>899</v>
      </c>
      <c r="K410" s="16">
        <v>2</v>
      </c>
      <c r="L410" s="16">
        <f>Orders_Table[[#This Row],[Product Price]]*Orders_Table[[#This Row],[Quantity]]</f>
        <v>1798</v>
      </c>
      <c r="M410" s="17">
        <v>45142</v>
      </c>
      <c r="N410" s="16" t="s">
        <v>134</v>
      </c>
    </row>
    <row r="411" spans="2:14" x14ac:dyDescent="0.3">
      <c r="B411" t="s">
        <v>1686</v>
      </c>
      <c r="C411" t="s">
        <v>385</v>
      </c>
      <c r="D411" t="str">
        <f>VLOOKUP(Orders_Table[[#This Row],[Customer ID]],Customer_Table[],2,FALSE)</f>
        <v>Valentine Cruz</v>
      </c>
      <c r="E411" t="str">
        <f>VLOOKUP(Orders_Table[[#This Row],[Customer ID]],Customer_Table[],5,FALSE)</f>
        <v>Batangas City</v>
      </c>
      <c r="F411" t="s">
        <v>42</v>
      </c>
      <c r="G411" t="str">
        <f>VLOOKUP(Orders_Table[[#This Row],[Product ID]],Products_Table[],4,FALSE)</f>
        <v>Olay Luminous Whip Face Moisturizer</v>
      </c>
      <c r="H411" t="str">
        <f>VLOOKUP(Orders_Table[[#This Row],[Product ID]],Products_Table[],2,FALSE)</f>
        <v>Olay</v>
      </c>
      <c r="I411" t="str">
        <f>VLOOKUP(Orders_Table[[#This Row],[Product ID]],Products_Table[],3,FALSE)</f>
        <v>Moisturizer</v>
      </c>
      <c r="J411" s="16">
        <f>VLOOKUP(Orders_Table[[#This Row],[Product ID]],Products_Table[],5,FALSE)</f>
        <v>588</v>
      </c>
      <c r="K411" s="16">
        <v>1</v>
      </c>
      <c r="L411" s="16">
        <f>Orders_Table[[#This Row],[Product Price]]*Orders_Table[[#This Row],[Quantity]]</f>
        <v>588</v>
      </c>
      <c r="M411" s="17">
        <v>45142</v>
      </c>
      <c r="N411" s="16" t="s">
        <v>134</v>
      </c>
    </row>
    <row r="412" spans="2:14" x14ac:dyDescent="0.3">
      <c r="B412" t="s">
        <v>1687</v>
      </c>
      <c r="C412" t="s">
        <v>1271</v>
      </c>
      <c r="D412" t="str">
        <f>VLOOKUP(Orders_Table[[#This Row],[Customer ID]],Customer_Table[],2,FALSE)</f>
        <v>Jorden Durham</v>
      </c>
      <c r="E412" t="str">
        <f>VLOOKUP(Orders_Table[[#This Row],[Customer ID]],Customer_Table[],5,FALSE)</f>
        <v xml:space="preserve">Taguig	</v>
      </c>
      <c r="F412" t="s">
        <v>45</v>
      </c>
      <c r="G412" t="str">
        <f>VLOOKUP(Orders_Table[[#This Row],[Product ID]],Products_Table[],4,FALSE)</f>
        <v>Olay Regenerist Whip Face Moisturizer</v>
      </c>
      <c r="H412" t="str">
        <f>VLOOKUP(Orders_Table[[#This Row],[Product ID]],Products_Table[],2,FALSE)</f>
        <v>Olay</v>
      </c>
      <c r="I412" t="str">
        <f>VLOOKUP(Orders_Table[[#This Row],[Product ID]],Products_Table[],3,FALSE)</f>
        <v>Moisturizer</v>
      </c>
      <c r="J412" s="16">
        <f>VLOOKUP(Orders_Table[[#This Row],[Product ID]],Products_Table[],5,FALSE)</f>
        <v>399</v>
      </c>
      <c r="K412" s="16">
        <v>2</v>
      </c>
      <c r="L412" s="16">
        <f>Orders_Table[[#This Row],[Product Price]]*Orders_Table[[#This Row],[Quantity]]</f>
        <v>798</v>
      </c>
      <c r="M412" s="17">
        <v>45143</v>
      </c>
      <c r="N412" s="16" t="s">
        <v>134</v>
      </c>
    </row>
    <row r="413" spans="2:14" x14ac:dyDescent="0.3">
      <c r="B413" t="s">
        <v>1688</v>
      </c>
      <c r="C413" t="s">
        <v>1273</v>
      </c>
      <c r="D413" t="str">
        <f>VLOOKUP(Orders_Table[[#This Row],[Customer ID]],Customer_Table[],2,FALSE)</f>
        <v>Elaine Harrell</v>
      </c>
      <c r="E413" t="str">
        <f>VLOOKUP(Orders_Table[[#This Row],[Customer ID]],Customer_Table[],5,FALSE)</f>
        <v xml:space="preserve">Taguig	</v>
      </c>
      <c r="F413" t="s">
        <v>47</v>
      </c>
      <c r="G413" t="str">
        <f>VLOOKUP(Orders_Table[[#This Row],[Product ID]],Products_Table[],4,FALSE)</f>
        <v>Olay Complete All Day Moisturizer with SPF</v>
      </c>
      <c r="H413" t="str">
        <f>VLOOKUP(Orders_Table[[#This Row],[Product ID]],Products_Table[],2,FALSE)</f>
        <v>Olay</v>
      </c>
      <c r="I413" t="str">
        <f>VLOOKUP(Orders_Table[[#This Row],[Product ID]],Products_Table[],3,FALSE)</f>
        <v>Sunscreen</v>
      </c>
      <c r="J413" s="16">
        <f>VLOOKUP(Orders_Table[[#This Row],[Product ID]],Products_Table[],5,FALSE)</f>
        <v>1150</v>
      </c>
      <c r="K413" s="16">
        <v>1</v>
      </c>
      <c r="L413" s="16">
        <f>Orders_Table[[#This Row],[Product Price]]*Orders_Table[[#This Row],[Quantity]]</f>
        <v>1150</v>
      </c>
      <c r="M413" s="17">
        <v>45143</v>
      </c>
      <c r="N413" s="16" t="s">
        <v>134</v>
      </c>
    </row>
    <row r="414" spans="2:14" x14ac:dyDescent="0.3">
      <c r="B414" t="s">
        <v>1689</v>
      </c>
      <c r="C414" t="s">
        <v>1276</v>
      </c>
      <c r="D414" t="str">
        <f>VLOOKUP(Orders_Table[[#This Row],[Customer ID]],Customer_Table[],2,FALSE)</f>
        <v>Darius Combs</v>
      </c>
      <c r="E414" t="str">
        <f>VLOOKUP(Orders_Table[[#This Row],[Customer ID]],Customer_Table[],5,FALSE)</f>
        <v xml:space="preserve">Taguig	</v>
      </c>
      <c r="F414" t="s">
        <v>49</v>
      </c>
      <c r="G414" t="str">
        <f>VLOOKUP(Orders_Table[[#This Row],[Product ID]],Products_Table[],4,FALSE)</f>
        <v>Olay Total Effects 7-in-1 Anti-Aging Moisturize</v>
      </c>
      <c r="H414" t="str">
        <f>VLOOKUP(Orders_Table[[#This Row],[Product ID]],Products_Table[],2,FALSE)</f>
        <v>Olay</v>
      </c>
      <c r="I414" t="str">
        <f>VLOOKUP(Orders_Table[[#This Row],[Product ID]],Products_Table[],3,FALSE)</f>
        <v>Moisturizer</v>
      </c>
      <c r="J414" s="16">
        <f>VLOOKUP(Orders_Table[[#This Row],[Product ID]],Products_Table[],5,FALSE)</f>
        <v>728</v>
      </c>
      <c r="K414" s="16">
        <v>2</v>
      </c>
      <c r="L414" s="16">
        <f>Orders_Table[[#This Row],[Product Price]]*Orders_Table[[#This Row],[Quantity]]</f>
        <v>1456</v>
      </c>
      <c r="M414" s="17">
        <v>45144</v>
      </c>
      <c r="N414" s="16" t="s">
        <v>134</v>
      </c>
    </row>
    <row r="415" spans="2:14" x14ac:dyDescent="0.3">
      <c r="B415" t="s">
        <v>252</v>
      </c>
      <c r="C415" t="s">
        <v>233</v>
      </c>
      <c r="D415" t="str">
        <f>VLOOKUP(Orders_Table[[#This Row],[Customer ID]],Customer_Table[],2,FALSE)</f>
        <v>Xenos Rosa</v>
      </c>
      <c r="E415" t="str">
        <f>VLOOKUP(Orders_Table[[#This Row],[Customer ID]],Customer_Table[],5,FALSE)</f>
        <v>Pasay</v>
      </c>
      <c r="F415" t="s">
        <v>51</v>
      </c>
      <c r="G415" t="str">
        <f>VLOOKUP(Orders_Table[[#This Row],[Product ID]],Products_Table[],4,FALSE)</f>
        <v>Olay Retinol24 Night Serum</v>
      </c>
      <c r="H415" t="str">
        <f>VLOOKUP(Orders_Table[[#This Row],[Product ID]],Products_Table[],2,FALSE)</f>
        <v>Olay</v>
      </c>
      <c r="I415" t="str">
        <f>VLOOKUP(Orders_Table[[#This Row],[Product ID]],Products_Table[],3,FALSE)</f>
        <v>Serum</v>
      </c>
      <c r="J415" s="16">
        <f>VLOOKUP(Orders_Table[[#This Row],[Product ID]],Products_Table[],5,FALSE)</f>
        <v>1399</v>
      </c>
      <c r="K415" s="16">
        <v>2</v>
      </c>
      <c r="L415" s="16">
        <f>Orders_Table[[#This Row],[Product Price]]*Orders_Table[[#This Row],[Quantity]]</f>
        <v>2798</v>
      </c>
      <c r="M415" s="17">
        <v>45144</v>
      </c>
      <c r="N415" s="16" t="s">
        <v>134</v>
      </c>
    </row>
    <row r="416" spans="2:14" x14ac:dyDescent="0.3">
      <c r="B416" t="s">
        <v>1690</v>
      </c>
      <c r="C416" t="s">
        <v>693</v>
      </c>
      <c r="D416" t="str">
        <f>VLOOKUP(Orders_Table[[#This Row],[Customer ID]],Customer_Table[],2,FALSE)</f>
        <v>Philip Marks</v>
      </c>
      <c r="E416" t="str">
        <f>VLOOKUP(Orders_Table[[#This Row],[Customer ID]],Customer_Table[],5,FALSE)</f>
        <v>Manila</v>
      </c>
      <c r="F416" t="s">
        <v>53</v>
      </c>
      <c r="G416" t="str">
        <f>VLOOKUP(Orders_Table[[#This Row],[Product ID]],Products_Table[],4,FALSE)</f>
        <v>The Ordinary Niacinamide 10% + Zinc 1%</v>
      </c>
      <c r="H416" t="str">
        <f>VLOOKUP(Orders_Table[[#This Row],[Product ID]],Products_Table[],2,FALSE)</f>
        <v>The Ordinary</v>
      </c>
      <c r="I416" t="str">
        <f>VLOOKUP(Orders_Table[[#This Row],[Product ID]],Products_Table[],3,FALSE)</f>
        <v>Serum</v>
      </c>
      <c r="J416" s="16">
        <f>VLOOKUP(Orders_Table[[#This Row],[Product ID]],Products_Table[],5,FALSE)</f>
        <v>545</v>
      </c>
      <c r="K416" s="16">
        <v>1</v>
      </c>
      <c r="L416" s="16">
        <f>Orders_Table[[#This Row],[Product Price]]*Orders_Table[[#This Row],[Quantity]]</f>
        <v>545</v>
      </c>
      <c r="M416" s="17">
        <v>45146</v>
      </c>
      <c r="N416" s="16" t="s">
        <v>134</v>
      </c>
    </row>
    <row r="417" spans="2:14" x14ac:dyDescent="0.3">
      <c r="B417" t="s">
        <v>1691</v>
      </c>
      <c r="C417" t="s">
        <v>802</v>
      </c>
      <c r="D417" t="str">
        <f>VLOOKUP(Orders_Table[[#This Row],[Customer ID]],Customer_Table[],2,FALSE)</f>
        <v>Adara Duran</v>
      </c>
      <c r="E417" t="str">
        <f>VLOOKUP(Orders_Table[[#This Row],[Customer ID]],Customer_Table[],5,FALSE)</f>
        <v>Pasig</v>
      </c>
      <c r="F417" t="s">
        <v>56</v>
      </c>
      <c r="G417" t="str">
        <f>VLOOKUP(Orders_Table[[#This Row],[Product ID]],Products_Table[],4,FALSE)</f>
        <v>The Ordinary Hyaluronic Acid 2% + B5</v>
      </c>
      <c r="H417" t="str">
        <f>VLOOKUP(Orders_Table[[#This Row],[Product ID]],Products_Table[],2,FALSE)</f>
        <v>The Ordinary</v>
      </c>
      <c r="I417" t="str">
        <f>VLOOKUP(Orders_Table[[#This Row],[Product ID]],Products_Table[],3,FALSE)</f>
        <v>Serum</v>
      </c>
      <c r="J417" s="16">
        <f>VLOOKUP(Orders_Table[[#This Row],[Product ID]],Products_Table[],5,FALSE)</f>
        <v>1190</v>
      </c>
      <c r="K417" s="16">
        <v>1</v>
      </c>
      <c r="L417" s="16">
        <f>Orders_Table[[#This Row],[Product Price]]*Orders_Table[[#This Row],[Quantity]]</f>
        <v>1190</v>
      </c>
      <c r="M417" s="17">
        <v>45146</v>
      </c>
      <c r="N417" s="16" t="s">
        <v>134</v>
      </c>
    </row>
    <row r="418" spans="2:14" x14ac:dyDescent="0.3">
      <c r="B418" t="s">
        <v>1692</v>
      </c>
      <c r="C418" t="s">
        <v>805</v>
      </c>
      <c r="D418" t="str">
        <f>VLOOKUP(Orders_Table[[#This Row],[Customer ID]],Customer_Table[],2,FALSE)</f>
        <v>Kuame Gill</v>
      </c>
      <c r="E418" t="str">
        <f>VLOOKUP(Orders_Table[[#This Row],[Customer ID]],Customer_Table[],5,FALSE)</f>
        <v>Pasig</v>
      </c>
      <c r="F418" t="s">
        <v>58</v>
      </c>
      <c r="G418" t="str">
        <f>VLOOKUP(Orders_Table[[#This Row],[Product ID]],Products_Table[],4,FALSE)</f>
        <v>The Ordinary AHA 30% + BHA 2% Peeling Solution</v>
      </c>
      <c r="H418" t="str">
        <f>VLOOKUP(Orders_Table[[#This Row],[Product ID]],Products_Table[],2,FALSE)</f>
        <v>The Ordinary</v>
      </c>
      <c r="I418" t="str">
        <f>VLOOKUP(Orders_Table[[#This Row],[Product ID]],Products_Table[],3,FALSE)</f>
        <v>Serum</v>
      </c>
      <c r="J418" s="16">
        <f>VLOOKUP(Orders_Table[[#This Row],[Product ID]],Products_Table[],5,FALSE)</f>
        <v>700</v>
      </c>
      <c r="K418" s="16">
        <v>1</v>
      </c>
      <c r="L418" s="16">
        <f>Orders_Table[[#This Row],[Product Price]]*Orders_Table[[#This Row],[Quantity]]</f>
        <v>700</v>
      </c>
      <c r="M418" s="17">
        <v>45146</v>
      </c>
      <c r="N418" s="16" t="s">
        <v>134</v>
      </c>
    </row>
    <row r="419" spans="2:14" x14ac:dyDescent="0.3">
      <c r="B419" t="s">
        <v>1693</v>
      </c>
      <c r="C419" t="s">
        <v>662</v>
      </c>
      <c r="D419" t="str">
        <f>VLOOKUP(Orders_Table[[#This Row],[Customer ID]],Customer_Table[],2,FALSE)</f>
        <v>Lance Terry</v>
      </c>
      <c r="E419" t="str">
        <f>VLOOKUP(Orders_Table[[#This Row],[Customer ID]],Customer_Table[],5,FALSE)</f>
        <v>Makati</v>
      </c>
      <c r="F419" t="s">
        <v>60</v>
      </c>
      <c r="G419" t="str">
        <f>VLOOKUP(Orders_Table[[#This Row],[Product ID]],Products_Table[],4,FALSE)</f>
        <v>The Ordinary Glycolic Acid 7% Toning Solution</v>
      </c>
      <c r="H419" t="str">
        <f>VLOOKUP(Orders_Table[[#This Row],[Product ID]],Products_Table[],2,FALSE)</f>
        <v>The Ordinary</v>
      </c>
      <c r="I419" t="str">
        <f>VLOOKUP(Orders_Table[[#This Row],[Product ID]],Products_Table[],3,FALSE)</f>
        <v>Toner</v>
      </c>
      <c r="J419" s="16">
        <f>VLOOKUP(Orders_Table[[#This Row],[Product ID]],Products_Table[],5,FALSE)</f>
        <v>770</v>
      </c>
      <c r="K419" s="16">
        <v>2</v>
      </c>
      <c r="L419" s="16">
        <f>Orders_Table[[#This Row],[Product Price]]*Orders_Table[[#This Row],[Quantity]]</f>
        <v>1540</v>
      </c>
      <c r="M419" s="17">
        <v>45146</v>
      </c>
      <c r="N419" s="16" t="s">
        <v>134</v>
      </c>
    </row>
    <row r="420" spans="2:14" x14ac:dyDescent="0.3">
      <c r="B420" t="s">
        <v>253</v>
      </c>
      <c r="C420" t="s">
        <v>254</v>
      </c>
      <c r="D420" t="str">
        <f>VLOOKUP(Orders_Table[[#This Row],[Customer ID]],Customer_Table[],2,FALSE)</f>
        <v>Vladimir Rhodes</v>
      </c>
      <c r="E420" t="str">
        <f>VLOOKUP(Orders_Table[[#This Row],[Customer ID]],Customer_Table[],5,FALSE)</f>
        <v>Pasig</v>
      </c>
      <c r="F420" t="s">
        <v>63</v>
      </c>
      <c r="G420" t="str">
        <f>VLOOKUP(Orders_Table[[#This Row],[Product ID]],Products_Table[],4,FALSE)</f>
        <v>The Ordinary Azelaic Acid Suspension 10%</v>
      </c>
      <c r="H420" t="str">
        <f>VLOOKUP(Orders_Table[[#This Row],[Product ID]],Products_Table[],2,FALSE)</f>
        <v>The Ordinary</v>
      </c>
      <c r="I420" t="str">
        <f>VLOOKUP(Orders_Table[[#This Row],[Product ID]],Products_Table[],3,FALSE)</f>
        <v>Serum</v>
      </c>
      <c r="J420" s="16">
        <f>VLOOKUP(Orders_Table[[#This Row],[Product ID]],Products_Table[],5,FALSE)</f>
        <v>900</v>
      </c>
      <c r="K420" s="16">
        <v>2</v>
      </c>
      <c r="L420" s="16">
        <f>Orders_Table[[#This Row],[Product Price]]*Orders_Table[[#This Row],[Quantity]]</f>
        <v>1800</v>
      </c>
      <c r="M420" s="17">
        <v>45146</v>
      </c>
      <c r="N420" s="16" t="s">
        <v>134</v>
      </c>
    </row>
    <row r="421" spans="2:14" x14ac:dyDescent="0.3">
      <c r="B421" t="s">
        <v>1694</v>
      </c>
      <c r="C421" t="s">
        <v>811</v>
      </c>
      <c r="D421" t="str">
        <f>VLOOKUP(Orders_Table[[#This Row],[Customer ID]],Customer_Table[],2,FALSE)</f>
        <v>Lucian Guzman</v>
      </c>
      <c r="E421" t="str">
        <f>VLOOKUP(Orders_Table[[#This Row],[Customer ID]],Customer_Table[],5,FALSE)</f>
        <v>Pasig</v>
      </c>
      <c r="F421" t="s">
        <v>65</v>
      </c>
      <c r="G421" t="str">
        <f>VLOOKUP(Orders_Table[[#This Row],[Product ID]],Products_Table[],4,FALSE)</f>
        <v>COSRX Low pH Good Morning Gel Cleanser</v>
      </c>
      <c r="H421" t="str">
        <f>VLOOKUP(Orders_Table[[#This Row],[Product ID]],Products_Table[],2,FALSE)</f>
        <v>COSRX</v>
      </c>
      <c r="I421" t="str">
        <f>VLOOKUP(Orders_Table[[#This Row],[Product ID]],Products_Table[],3,FALSE)</f>
        <v>Cleanser</v>
      </c>
      <c r="J421" s="16">
        <f>VLOOKUP(Orders_Table[[#This Row],[Product ID]],Products_Table[],5,FALSE)</f>
        <v>299</v>
      </c>
      <c r="K421" s="16">
        <v>1</v>
      </c>
      <c r="L421" s="16">
        <f>Orders_Table[[#This Row],[Product Price]]*Orders_Table[[#This Row],[Quantity]]</f>
        <v>299</v>
      </c>
      <c r="M421" s="17">
        <v>45148</v>
      </c>
      <c r="N421" s="16" t="s">
        <v>134</v>
      </c>
    </row>
    <row r="422" spans="2:14" x14ac:dyDescent="0.3">
      <c r="B422" t="s">
        <v>1695</v>
      </c>
      <c r="C422" t="s">
        <v>814</v>
      </c>
      <c r="D422" t="str">
        <f>VLOOKUP(Orders_Table[[#This Row],[Customer ID]],Customer_Table[],2,FALSE)</f>
        <v>Kimberley Finch</v>
      </c>
      <c r="E422" t="str">
        <f>VLOOKUP(Orders_Table[[#This Row],[Customer ID]],Customer_Table[],5,FALSE)</f>
        <v>Pasig</v>
      </c>
      <c r="F422" t="s">
        <v>68</v>
      </c>
      <c r="G422" t="str">
        <f>VLOOKUP(Orders_Table[[#This Row],[Product ID]],Products_Table[],4,FALSE)</f>
        <v>COSRX BHA Blackhead Power Liquid</v>
      </c>
      <c r="H422" t="str">
        <f>VLOOKUP(Orders_Table[[#This Row],[Product ID]],Products_Table[],2,FALSE)</f>
        <v>COSRX</v>
      </c>
      <c r="I422" t="str">
        <f>VLOOKUP(Orders_Table[[#This Row],[Product ID]],Products_Table[],3,FALSE)</f>
        <v>Toner</v>
      </c>
      <c r="J422" s="16">
        <f>VLOOKUP(Orders_Table[[#This Row],[Product ID]],Products_Table[],5,FALSE)</f>
        <v>990</v>
      </c>
      <c r="K422" s="16">
        <v>1</v>
      </c>
      <c r="L422" s="16">
        <f>Orders_Table[[#This Row],[Product Price]]*Orders_Table[[#This Row],[Quantity]]</f>
        <v>990</v>
      </c>
      <c r="M422" s="17">
        <v>45148</v>
      </c>
      <c r="N422" s="16" t="s">
        <v>134</v>
      </c>
    </row>
    <row r="423" spans="2:14" x14ac:dyDescent="0.3">
      <c r="B423" t="s">
        <v>1696</v>
      </c>
      <c r="C423" t="s">
        <v>748</v>
      </c>
      <c r="D423" t="str">
        <f>VLOOKUP(Orders_Table[[#This Row],[Customer ID]],Customer_Table[],2,FALSE)</f>
        <v>Mariam Jordan</v>
      </c>
      <c r="E423" t="str">
        <f>VLOOKUP(Orders_Table[[#This Row],[Customer ID]],Customer_Table[],5,FALSE)</f>
        <v>Marikina</v>
      </c>
      <c r="F423" t="s">
        <v>70</v>
      </c>
      <c r="G423" t="str">
        <f>VLOOKUP(Orders_Table[[#This Row],[Product ID]],Products_Table[],4,FALSE)</f>
        <v>COSRX AHA/BHA Clarifying Treatment Toner</v>
      </c>
      <c r="H423" t="str">
        <f>VLOOKUP(Orders_Table[[#This Row],[Product ID]],Products_Table[],2,FALSE)</f>
        <v>COSRX</v>
      </c>
      <c r="I423" t="str">
        <f>VLOOKUP(Orders_Table[[#This Row],[Product ID]],Products_Table[],3,FALSE)</f>
        <v>Toner</v>
      </c>
      <c r="J423" s="16">
        <f>VLOOKUP(Orders_Table[[#This Row],[Product ID]],Products_Table[],5,FALSE)</f>
        <v>520</v>
      </c>
      <c r="K423" s="16">
        <v>1</v>
      </c>
      <c r="L423" s="16">
        <f>Orders_Table[[#This Row],[Product Price]]*Orders_Table[[#This Row],[Quantity]]</f>
        <v>520</v>
      </c>
      <c r="M423" s="17">
        <v>45148</v>
      </c>
      <c r="N423" s="16" t="s">
        <v>134</v>
      </c>
    </row>
    <row r="424" spans="2:14" x14ac:dyDescent="0.3">
      <c r="B424" t="s">
        <v>1697</v>
      </c>
      <c r="C424" t="s">
        <v>818</v>
      </c>
      <c r="D424" t="str">
        <f>VLOOKUP(Orders_Table[[#This Row],[Customer ID]],Customer_Table[],2,FALSE)</f>
        <v>Patience Barber</v>
      </c>
      <c r="E424" t="str">
        <f>VLOOKUP(Orders_Table[[#This Row],[Customer ID]],Customer_Table[],5,FALSE)</f>
        <v>Pasig</v>
      </c>
      <c r="F424" t="s">
        <v>72</v>
      </c>
      <c r="G424" t="str">
        <f>VLOOKUP(Orders_Table[[#This Row],[Product ID]],Products_Table[],4,FALSE)</f>
        <v>COSRX Hyaluronic Acid Hydra Power Essence</v>
      </c>
      <c r="H424" t="str">
        <f>VLOOKUP(Orders_Table[[#This Row],[Product ID]],Products_Table[],2,FALSE)</f>
        <v>COSRX</v>
      </c>
      <c r="I424" t="str">
        <f>VLOOKUP(Orders_Table[[#This Row],[Product ID]],Products_Table[],3,FALSE)</f>
        <v>Serum</v>
      </c>
      <c r="J424" s="16">
        <f>VLOOKUP(Orders_Table[[#This Row],[Product ID]],Products_Table[],5,FALSE)</f>
        <v>1020</v>
      </c>
      <c r="K424" s="16">
        <v>1</v>
      </c>
      <c r="L424" s="16">
        <f>Orders_Table[[#This Row],[Product Price]]*Orders_Table[[#This Row],[Quantity]]</f>
        <v>1020</v>
      </c>
      <c r="M424" s="17">
        <v>45148</v>
      </c>
      <c r="N424" s="16" t="s">
        <v>134</v>
      </c>
    </row>
    <row r="425" spans="2:14" x14ac:dyDescent="0.3">
      <c r="B425" t="s">
        <v>1698</v>
      </c>
      <c r="C425" t="s">
        <v>630</v>
      </c>
      <c r="D425" t="str">
        <f>VLOOKUP(Orders_Table[[#This Row],[Customer ID]],Customer_Table[],2,FALSE)</f>
        <v>Clarke Montoya</v>
      </c>
      <c r="E425" t="str">
        <f>VLOOKUP(Orders_Table[[#This Row],[Customer ID]],Customer_Table[],5,FALSE)</f>
        <v>Makati</v>
      </c>
      <c r="F425" t="s">
        <v>74</v>
      </c>
      <c r="G425" t="str">
        <f>VLOOKUP(Orders_Table[[#This Row],[Product ID]],Products_Table[],4,FALSE)</f>
        <v>COSRX Centella Water Alcohol-Free Toner</v>
      </c>
      <c r="H425" t="str">
        <f>VLOOKUP(Orders_Table[[#This Row],[Product ID]],Products_Table[],2,FALSE)</f>
        <v>COSRX</v>
      </c>
      <c r="I425" t="str">
        <f>VLOOKUP(Orders_Table[[#This Row],[Product ID]],Products_Table[],3,FALSE)</f>
        <v>Toner</v>
      </c>
      <c r="J425" s="16">
        <f>VLOOKUP(Orders_Table[[#This Row],[Product ID]],Products_Table[],5,FALSE)</f>
        <v>680</v>
      </c>
      <c r="K425" s="16">
        <v>2</v>
      </c>
      <c r="L425" s="16">
        <f>Orders_Table[[#This Row],[Product Price]]*Orders_Table[[#This Row],[Quantity]]</f>
        <v>1360</v>
      </c>
      <c r="M425" s="17">
        <v>45148</v>
      </c>
      <c r="N425" s="16" t="s">
        <v>134</v>
      </c>
    </row>
    <row r="426" spans="2:14" x14ac:dyDescent="0.3">
      <c r="B426" t="s">
        <v>1699</v>
      </c>
      <c r="C426" t="s">
        <v>823</v>
      </c>
      <c r="D426" t="str">
        <f>VLOOKUP(Orders_Table[[#This Row],[Customer ID]],Customer_Table[],2,FALSE)</f>
        <v>Jamalia Watts</v>
      </c>
      <c r="E426" t="str">
        <f>VLOOKUP(Orders_Table[[#This Row],[Customer ID]],Customer_Table[],5,FALSE)</f>
        <v>Pasig</v>
      </c>
      <c r="F426" t="s">
        <v>76</v>
      </c>
      <c r="G426" t="str">
        <f>VLOOKUP(Orders_Table[[#This Row],[Product ID]],Products_Table[],4,FALSE)</f>
        <v>Innisfree Jeju Volcanic Pore Cleansing Foam</v>
      </c>
      <c r="H426" t="str">
        <f>VLOOKUP(Orders_Table[[#This Row],[Product ID]],Products_Table[],2,FALSE)</f>
        <v>Innisfree</v>
      </c>
      <c r="I426" t="str">
        <f>VLOOKUP(Orders_Table[[#This Row],[Product ID]],Products_Table[],3,FALSE)</f>
        <v>Cleanser</v>
      </c>
      <c r="J426" s="16">
        <f>VLOOKUP(Orders_Table[[#This Row],[Product ID]],Products_Table[],5,FALSE)</f>
        <v>329</v>
      </c>
      <c r="K426" s="16">
        <v>2</v>
      </c>
      <c r="L426" s="16">
        <f>Orders_Table[[#This Row],[Product Price]]*Orders_Table[[#This Row],[Quantity]]</f>
        <v>658</v>
      </c>
      <c r="M426" s="17">
        <v>45148</v>
      </c>
      <c r="N426" s="16" t="s">
        <v>134</v>
      </c>
    </row>
    <row r="427" spans="2:14" x14ac:dyDescent="0.3">
      <c r="B427" t="s">
        <v>1700</v>
      </c>
      <c r="C427" t="s">
        <v>325</v>
      </c>
      <c r="D427" t="str">
        <f>VLOOKUP(Orders_Table[[#This Row],[Customer ID]],Customer_Table[],2,FALSE)</f>
        <v>Giacomo Whitehead</v>
      </c>
      <c r="E427" t="str">
        <f>VLOOKUP(Orders_Table[[#This Row],[Customer ID]],Customer_Table[],5,FALSE)</f>
        <v>Pasig</v>
      </c>
      <c r="F427" t="s">
        <v>79</v>
      </c>
      <c r="G427" t="str">
        <f>VLOOKUP(Orders_Table[[#This Row],[Product ID]],Products_Table[],4,FALSE)</f>
        <v>Innisfree Bija Cica Gel</v>
      </c>
      <c r="H427" t="str">
        <f>VLOOKUP(Orders_Table[[#This Row],[Product ID]],Products_Table[],2,FALSE)</f>
        <v>Innisfree</v>
      </c>
      <c r="I427" t="str">
        <f>VLOOKUP(Orders_Table[[#This Row],[Product ID]],Products_Table[],3,FALSE)</f>
        <v>Moisturizer</v>
      </c>
      <c r="J427" s="16">
        <f>VLOOKUP(Orders_Table[[#This Row],[Product ID]],Products_Table[],5,FALSE)</f>
        <v>1192</v>
      </c>
      <c r="K427" s="16">
        <v>1</v>
      </c>
      <c r="L427" s="16">
        <f>Orders_Table[[#This Row],[Product Price]]*Orders_Table[[#This Row],[Quantity]]</f>
        <v>1192</v>
      </c>
      <c r="M427" s="17">
        <v>45148</v>
      </c>
      <c r="N427" s="16" t="s">
        <v>134</v>
      </c>
    </row>
    <row r="428" spans="2:14" x14ac:dyDescent="0.3">
      <c r="B428" t="s">
        <v>1701</v>
      </c>
      <c r="C428" t="s">
        <v>827</v>
      </c>
      <c r="D428" t="str">
        <f>VLOOKUP(Orders_Table[[#This Row],[Customer ID]],Customer_Table[],2,FALSE)</f>
        <v>Stewart Rollins</v>
      </c>
      <c r="E428" t="str">
        <f>VLOOKUP(Orders_Table[[#This Row],[Customer ID]],Customer_Table[],5,FALSE)</f>
        <v>Pasig</v>
      </c>
      <c r="F428" t="s">
        <v>81</v>
      </c>
      <c r="G428" t="str">
        <f>VLOOKUP(Orders_Table[[#This Row],[Product ID]],Products_Table[],4,FALSE)</f>
        <v>Innisfree Intensive Hydrating Serum with Green Tea Seed</v>
      </c>
      <c r="H428" t="str">
        <f>VLOOKUP(Orders_Table[[#This Row],[Product ID]],Products_Table[],2,FALSE)</f>
        <v>Innisfree</v>
      </c>
      <c r="I428" t="str">
        <f>VLOOKUP(Orders_Table[[#This Row],[Product ID]],Products_Table[],3,FALSE)</f>
        <v>Serum</v>
      </c>
      <c r="J428" s="16">
        <f>VLOOKUP(Orders_Table[[#This Row],[Product ID]],Products_Table[],5,FALSE)</f>
        <v>1020</v>
      </c>
      <c r="K428" s="16">
        <v>2</v>
      </c>
      <c r="L428" s="16">
        <f>Orders_Table[[#This Row],[Product Price]]*Orders_Table[[#This Row],[Quantity]]</f>
        <v>2040</v>
      </c>
      <c r="M428" s="17">
        <v>45149</v>
      </c>
      <c r="N428" s="16" t="s">
        <v>134</v>
      </c>
    </row>
    <row r="429" spans="2:14" x14ac:dyDescent="0.3">
      <c r="B429" t="s">
        <v>1702</v>
      </c>
      <c r="C429" t="s">
        <v>291</v>
      </c>
      <c r="D429" t="str">
        <f>VLOOKUP(Orders_Table[[#This Row],[Customer ID]],Customer_Table[],2,FALSE)</f>
        <v>Wynter Harper</v>
      </c>
      <c r="E429" t="str">
        <f>VLOOKUP(Orders_Table[[#This Row],[Customer ID]],Customer_Table[],5,FALSE)</f>
        <v>Las Piñas</v>
      </c>
      <c r="F429" t="s">
        <v>65</v>
      </c>
      <c r="G429" t="str">
        <f>VLOOKUP(Orders_Table[[#This Row],[Product ID]],Products_Table[],4,FALSE)</f>
        <v>COSRX Low pH Good Morning Gel Cleanser</v>
      </c>
      <c r="H429" t="str">
        <f>VLOOKUP(Orders_Table[[#This Row],[Product ID]],Products_Table[],2,FALSE)</f>
        <v>COSRX</v>
      </c>
      <c r="I429" t="str">
        <f>VLOOKUP(Orders_Table[[#This Row],[Product ID]],Products_Table[],3,FALSE)</f>
        <v>Cleanser</v>
      </c>
      <c r="J429" s="16">
        <f>VLOOKUP(Orders_Table[[#This Row],[Product ID]],Products_Table[],5,FALSE)</f>
        <v>299</v>
      </c>
      <c r="K429" s="16">
        <v>1</v>
      </c>
      <c r="L429" s="16">
        <f>Orders_Table[[#This Row],[Product Price]]*Orders_Table[[#This Row],[Quantity]]</f>
        <v>299</v>
      </c>
      <c r="M429" s="17">
        <v>45150</v>
      </c>
      <c r="N429" s="16" t="s">
        <v>134</v>
      </c>
    </row>
    <row r="430" spans="2:14" x14ac:dyDescent="0.3">
      <c r="B430" t="s">
        <v>1703</v>
      </c>
      <c r="C430" t="s">
        <v>687</v>
      </c>
      <c r="D430" t="str">
        <f>VLOOKUP(Orders_Table[[#This Row],[Customer ID]],Customer_Table[],2,FALSE)</f>
        <v>Wayne Brady</v>
      </c>
      <c r="E430" t="str">
        <f>VLOOKUP(Orders_Table[[#This Row],[Customer ID]],Customer_Table[],5,FALSE)</f>
        <v>Manila</v>
      </c>
      <c r="F430" t="s">
        <v>85</v>
      </c>
      <c r="G430" t="str">
        <f>VLOOKUP(Orders_Table[[#This Row],[Product ID]],Products_Table[],4,FALSE)</f>
        <v>Innisfree Jeju Orchid Enriched Cream</v>
      </c>
      <c r="H430" t="str">
        <f>VLOOKUP(Orders_Table[[#This Row],[Product ID]],Products_Table[],2,FALSE)</f>
        <v>Innisfree</v>
      </c>
      <c r="I430" t="str">
        <f>VLOOKUP(Orders_Table[[#This Row],[Product ID]],Products_Table[],3,FALSE)</f>
        <v>Moisturizer</v>
      </c>
      <c r="J430" s="16">
        <f>VLOOKUP(Orders_Table[[#This Row],[Product ID]],Products_Table[],5,FALSE)</f>
        <v>200</v>
      </c>
      <c r="K430" s="16">
        <v>2</v>
      </c>
      <c r="L430" s="16">
        <f>Orders_Table[[#This Row],[Product Price]]*Orders_Table[[#This Row],[Quantity]]</f>
        <v>400</v>
      </c>
      <c r="M430" s="17">
        <v>45151</v>
      </c>
      <c r="N430" s="16" t="s">
        <v>134</v>
      </c>
    </row>
    <row r="431" spans="2:14" x14ac:dyDescent="0.3">
      <c r="B431" t="s">
        <v>1704</v>
      </c>
      <c r="C431" t="s">
        <v>1361</v>
      </c>
      <c r="D431" t="str">
        <f>VLOOKUP(Orders_Table[[#This Row],[Customer ID]],Customer_Table[],2,FALSE)</f>
        <v>Marshall Burton</v>
      </c>
      <c r="E431" t="str">
        <f>VLOOKUP(Orders_Table[[#This Row],[Customer ID]],Customer_Table[],5,FALSE)</f>
        <v>Valenzuela</v>
      </c>
      <c r="F431" t="s">
        <v>87</v>
      </c>
      <c r="G431" t="str">
        <f>VLOOKUP(Orders_Table[[#This Row],[Product ID]],Products_Table[],4,FALSE)</f>
        <v>Nature Republic Provence Calendula Aqua Sun Gel</v>
      </c>
      <c r="H431" t="str">
        <f>VLOOKUP(Orders_Table[[#This Row],[Product ID]],Products_Table[],2,FALSE)</f>
        <v>Nature Republic</v>
      </c>
      <c r="I431" t="str">
        <f>VLOOKUP(Orders_Table[[#This Row],[Product ID]],Products_Table[],3,FALSE)</f>
        <v>Sunscreen</v>
      </c>
      <c r="J431" s="16">
        <f>VLOOKUP(Orders_Table[[#This Row],[Product ID]],Products_Table[],5,FALSE)</f>
        <v>475</v>
      </c>
      <c r="K431" s="16">
        <v>2</v>
      </c>
      <c r="L431" s="16">
        <f>Orders_Table[[#This Row],[Product Price]]*Orders_Table[[#This Row],[Quantity]]</f>
        <v>950</v>
      </c>
      <c r="M431" s="17">
        <v>45151</v>
      </c>
      <c r="N431" s="16" t="s">
        <v>134</v>
      </c>
    </row>
    <row r="432" spans="2:14" x14ac:dyDescent="0.3">
      <c r="B432" t="s">
        <v>1705</v>
      </c>
      <c r="C432" t="s">
        <v>1188</v>
      </c>
      <c r="D432" t="str">
        <f>VLOOKUP(Orders_Table[[#This Row],[Customer ID]],Customer_Table[],2,FALSE)</f>
        <v>Ivy Garza</v>
      </c>
      <c r="E432" t="str">
        <f>VLOOKUP(Orders_Table[[#This Row],[Customer ID]],Customer_Table[],5,FALSE)</f>
        <v>Pasay</v>
      </c>
      <c r="F432" t="s">
        <v>90</v>
      </c>
      <c r="G432" t="str">
        <f>VLOOKUP(Orders_Table[[#This Row],[Product ID]],Products_Table[],4,FALSE)</f>
        <v>Nature Republic Hawaiian Fresh Clear Toner</v>
      </c>
      <c r="H432" t="str">
        <f>VLOOKUP(Orders_Table[[#This Row],[Product ID]],Products_Table[],2,FALSE)</f>
        <v>Nature Republic</v>
      </c>
      <c r="I432" t="str">
        <f>VLOOKUP(Orders_Table[[#This Row],[Product ID]],Products_Table[],3,FALSE)</f>
        <v>Toner</v>
      </c>
      <c r="J432" s="16">
        <f>VLOOKUP(Orders_Table[[#This Row],[Product ID]],Products_Table[],5,FALSE)</f>
        <v>1270</v>
      </c>
      <c r="K432" s="16">
        <v>1</v>
      </c>
      <c r="L432" s="16">
        <f>Orders_Table[[#This Row],[Product Price]]*Orders_Table[[#This Row],[Quantity]]</f>
        <v>1270</v>
      </c>
      <c r="M432" s="17">
        <v>45151</v>
      </c>
      <c r="N432" s="16" t="s">
        <v>134</v>
      </c>
    </row>
    <row r="433" spans="2:14" x14ac:dyDescent="0.3">
      <c r="B433" t="s">
        <v>1706</v>
      </c>
      <c r="C433" t="s">
        <v>423</v>
      </c>
      <c r="D433" t="str">
        <f>VLOOKUP(Orders_Table[[#This Row],[Customer ID]],Customer_Table[],2,FALSE)</f>
        <v>Marvin Jacobs</v>
      </c>
      <c r="E433" t="str">
        <f>VLOOKUP(Orders_Table[[#This Row],[Customer ID]],Customer_Table[],5,FALSE)</f>
        <v>Caloocan</v>
      </c>
      <c r="F433" t="s">
        <v>92</v>
      </c>
      <c r="G433" t="str">
        <f>VLOOKUP(Orders_Table[[#This Row],[Product ID]],Products_Table[],4,FALSE)</f>
        <v>Nature Republic Snail Solution Ampoule</v>
      </c>
      <c r="H433" t="str">
        <f>VLOOKUP(Orders_Table[[#This Row],[Product ID]],Products_Table[],2,FALSE)</f>
        <v>Nature Republic</v>
      </c>
      <c r="I433" t="str">
        <f>VLOOKUP(Orders_Table[[#This Row],[Product ID]],Products_Table[],3,FALSE)</f>
        <v>Serum</v>
      </c>
      <c r="J433" s="16">
        <f>VLOOKUP(Orders_Table[[#This Row],[Product ID]],Products_Table[],5,FALSE)</f>
        <v>1100</v>
      </c>
      <c r="K433" s="16">
        <v>1</v>
      </c>
      <c r="L433" s="16">
        <f>Orders_Table[[#This Row],[Product Price]]*Orders_Table[[#This Row],[Quantity]]</f>
        <v>1100</v>
      </c>
      <c r="M433" s="17">
        <v>45151</v>
      </c>
      <c r="N433" s="16" t="s">
        <v>134</v>
      </c>
    </row>
    <row r="434" spans="2:14" x14ac:dyDescent="0.3">
      <c r="B434" t="s">
        <v>1707</v>
      </c>
      <c r="C434" t="s">
        <v>462</v>
      </c>
      <c r="D434" t="str">
        <f>VLOOKUP(Orders_Table[[#This Row],[Customer ID]],Customer_Table[],2,FALSE)</f>
        <v>Idola Parker</v>
      </c>
      <c r="E434" t="str">
        <f>VLOOKUP(Orders_Table[[#This Row],[Customer ID]],Customer_Table[],5,FALSE)</f>
        <v>Caloocan</v>
      </c>
      <c r="F434" t="s">
        <v>94</v>
      </c>
      <c r="G434" t="str">
        <f>VLOOKUP(Orders_Table[[#This Row],[Product ID]],Products_Table[],4,FALSE)</f>
        <v>Nature Republic Aloe Vera Soothing Gel</v>
      </c>
      <c r="H434" t="str">
        <f>VLOOKUP(Orders_Table[[#This Row],[Product ID]],Products_Table[],2,FALSE)</f>
        <v>Nature Republic</v>
      </c>
      <c r="I434" t="str">
        <f>VLOOKUP(Orders_Table[[#This Row],[Product ID]],Products_Table[],3,FALSE)</f>
        <v>Moisturizer</v>
      </c>
      <c r="J434" s="16">
        <f>VLOOKUP(Orders_Table[[#This Row],[Product ID]],Products_Table[],5,FALSE)</f>
        <v>245</v>
      </c>
      <c r="K434" s="16">
        <v>1</v>
      </c>
      <c r="L434" s="16">
        <f>Orders_Table[[#This Row],[Product Price]]*Orders_Table[[#This Row],[Quantity]]</f>
        <v>245</v>
      </c>
      <c r="M434" s="17">
        <v>45151</v>
      </c>
      <c r="N434" s="16" t="s">
        <v>134</v>
      </c>
    </row>
    <row r="435" spans="2:14" x14ac:dyDescent="0.3">
      <c r="B435" t="s">
        <v>1708</v>
      </c>
      <c r="C435" t="s">
        <v>1369</v>
      </c>
      <c r="D435" t="str">
        <f>VLOOKUP(Orders_Table[[#This Row],[Customer ID]],Customer_Table[],2,FALSE)</f>
        <v>Kirk Rios</v>
      </c>
      <c r="E435" t="str">
        <f>VLOOKUP(Orders_Table[[#This Row],[Customer ID]],Customer_Table[],5,FALSE)</f>
        <v>Valenzuela</v>
      </c>
      <c r="F435" t="s">
        <v>96</v>
      </c>
      <c r="G435" t="str">
        <f>VLOOKUP(Orders_Table[[#This Row],[Product ID]],Products_Table[],4,FALSE)</f>
        <v>Nature Republic Super Aqua Max Watery Essence</v>
      </c>
      <c r="H435" t="str">
        <f>VLOOKUP(Orders_Table[[#This Row],[Product ID]],Products_Table[],2,FALSE)</f>
        <v>Nature Republic</v>
      </c>
      <c r="I435" t="str">
        <f>VLOOKUP(Orders_Table[[#This Row],[Product ID]],Products_Table[],3,FALSE)</f>
        <v>Serum</v>
      </c>
      <c r="J435" s="16">
        <f>VLOOKUP(Orders_Table[[#This Row],[Product ID]],Products_Table[],5,FALSE)</f>
        <v>828</v>
      </c>
      <c r="K435" s="16">
        <v>2</v>
      </c>
      <c r="L435" s="16">
        <f>Orders_Table[[#This Row],[Product Price]]*Orders_Table[[#This Row],[Quantity]]</f>
        <v>1656</v>
      </c>
      <c r="M435" s="17">
        <v>45151</v>
      </c>
      <c r="N435" s="16" t="s">
        <v>134</v>
      </c>
    </row>
    <row r="436" spans="2:14" x14ac:dyDescent="0.3">
      <c r="B436" t="s">
        <v>1709</v>
      </c>
      <c r="C436" t="s">
        <v>1236</v>
      </c>
      <c r="D436" t="str">
        <f>VLOOKUP(Orders_Table[[#This Row],[Customer ID]],Customer_Table[],2,FALSE)</f>
        <v>Leah Ellison</v>
      </c>
      <c r="E436" t="str">
        <f>VLOOKUP(Orders_Table[[#This Row],[Customer ID]],Customer_Table[],5,FALSE)</f>
        <v xml:space="preserve">Taguig	</v>
      </c>
      <c r="F436" t="s">
        <v>98</v>
      </c>
      <c r="G436" t="str">
        <f>VLOOKUP(Orders_Table[[#This Row],[Product ID]],Products_Table[],4,FALSE)</f>
        <v>Belo Essentials AcnePro Pimple-Fighting Bar</v>
      </c>
      <c r="H436" t="str">
        <f>VLOOKUP(Orders_Table[[#This Row],[Product ID]],Products_Table[],2,FALSE)</f>
        <v>Belo Essentials</v>
      </c>
      <c r="I436" t="str">
        <f>VLOOKUP(Orders_Table[[#This Row],[Product ID]],Products_Table[],3,FALSE)</f>
        <v>Cleanser</v>
      </c>
      <c r="J436" s="16">
        <f>VLOOKUP(Orders_Table[[#This Row],[Product ID]],Products_Table[],5,FALSE)</f>
        <v>111</v>
      </c>
      <c r="K436" s="16">
        <v>2</v>
      </c>
      <c r="L436" s="16">
        <f>Orders_Table[[#This Row],[Product Price]]*Orders_Table[[#This Row],[Quantity]]</f>
        <v>222</v>
      </c>
      <c r="M436" s="17">
        <v>45156</v>
      </c>
      <c r="N436" s="16" t="s">
        <v>134</v>
      </c>
    </row>
    <row r="437" spans="2:14" x14ac:dyDescent="0.3">
      <c r="B437" t="s">
        <v>1710</v>
      </c>
      <c r="C437" t="s">
        <v>957</v>
      </c>
      <c r="D437" t="str">
        <f>VLOOKUP(Orders_Table[[#This Row],[Customer ID]],Customer_Table[],2,FALSE)</f>
        <v>Alice Blackwell</v>
      </c>
      <c r="E437" t="str">
        <f>VLOOKUP(Orders_Table[[#This Row],[Customer ID]],Customer_Table[],5,FALSE)</f>
        <v>Malolos</v>
      </c>
      <c r="F437" t="s">
        <v>101</v>
      </c>
      <c r="G437" t="str">
        <f>VLOOKUP(Orders_Table[[#This Row],[Product ID]],Products_Table[],4,FALSE)</f>
        <v>Belo Essentials Moisturizing Whitening Face Cream with SPF 30 PA++</v>
      </c>
      <c r="H437" t="str">
        <f>VLOOKUP(Orders_Table[[#This Row],[Product ID]],Products_Table[],2,FALSE)</f>
        <v>Belo Essentials</v>
      </c>
      <c r="I437" t="str">
        <f>VLOOKUP(Orders_Table[[#This Row],[Product ID]],Products_Table[],3,FALSE)</f>
        <v>Moisturizer</v>
      </c>
      <c r="J437" s="16">
        <f>VLOOKUP(Orders_Table[[#This Row],[Product ID]],Products_Table[],5,FALSE)</f>
        <v>264</v>
      </c>
      <c r="K437" s="16">
        <v>1</v>
      </c>
      <c r="L437" s="16">
        <f>Orders_Table[[#This Row],[Product Price]]*Orders_Table[[#This Row],[Quantity]]</f>
        <v>264</v>
      </c>
      <c r="M437" s="17">
        <v>45156</v>
      </c>
      <c r="N437" s="16" t="s">
        <v>134</v>
      </c>
    </row>
    <row r="438" spans="2:14" x14ac:dyDescent="0.3">
      <c r="B438" t="s">
        <v>1711</v>
      </c>
      <c r="C438" t="s">
        <v>570</v>
      </c>
      <c r="D438" t="str">
        <f>VLOOKUP(Orders_Table[[#This Row],[Customer ID]],Customer_Table[],2,FALSE)</f>
        <v>Victor Wagner</v>
      </c>
      <c r="E438" t="str">
        <f>VLOOKUP(Orders_Table[[#This Row],[Customer ID]],Customer_Table[],5,FALSE)</f>
        <v>Makati</v>
      </c>
      <c r="F438" t="s">
        <v>65</v>
      </c>
      <c r="G438" t="str">
        <f>VLOOKUP(Orders_Table[[#This Row],[Product ID]],Products_Table[],4,FALSE)</f>
        <v>COSRX Low pH Good Morning Gel Cleanser</v>
      </c>
      <c r="H438" t="str">
        <f>VLOOKUP(Orders_Table[[#This Row],[Product ID]],Products_Table[],2,FALSE)</f>
        <v>COSRX</v>
      </c>
      <c r="I438" t="str">
        <f>VLOOKUP(Orders_Table[[#This Row],[Product ID]],Products_Table[],3,FALSE)</f>
        <v>Cleanser</v>
      </c>
      <c r="J438" s="16">
        <f>VLOOKUP(Orders_Table[[#This Row],[Product ID]],Products_Table[],5,FALSE)</f>
        <v>299</v>
      </c>
      <c r="K438" s="16">
        <v>1</v>
      </c>
      <c r="L438" s="16">
        <f>Orders_Table[[#This Row],[Product Price]]*Orders_Table[[#This Row],[Quantity]]</f>
        <v>299</v>
      </c>
      <c r="M438" s="17">
        <v>45156</v>
      </c>
      <c r="N438" s="16" t="s">
        <v>134</v>
      </c>
    </row>
    <row r="439" spans="2:14" x14ac:dyDescent="0.3">
      <c r="B439" t="s">
        <v>1712</v>
      </c>
      <c r="C439" t="s">
        <v>1376</v>
      </c>
      <c r="D439" t="str">
        <f>VLOOKUP(Orders_Table[[#This Row],[Customer ID]],Customer_Table[],2,FALSE)</f>
        <v>TaShya Young</v>
      </c>
      <c r="E439" t="str">
        <f>VLOOKUP(Orders_Table[[#This Row],[Customer ID]],Customer_Table[],5,FALSE)</f>
        <v>Valenzuela</v>
      </c>
      <c r="F439" t="s">
        <v>105</v>
      </c>
      <c r="G439" t="str">
        <f>VLOOKUP(Orders_Table[[#This Row],[Product ID]],Products_Table[],4,FALSE)</f>
        <v>Belo Essentials Whitening Face Wash</v>
      </c>
      <c r="H439" t="str">
        <f>VLOOKUP(Orders_Table[[#This Row],[Product ID]],Products_Table[],2,FALSE)</f>
        <v>Belo Essentials</v>
      </c>
      <c r="I439" t="str">
        <f>VLOOKUP(Orders_Table[[#This Row],[Product ID]],Products_Table[],3,FALSE)</f>
        <v>Cleanser</v>
      </c>
      <c r="J439" s="16">
        <f>VLOOKUP(Orders_Table[[#This Row],[Product ID]],Products_Table[],5,FALSE)</f>
        <v>165</v>
      </c>
      <c r="K439" s="16">
        <v>1</v>
      </c>
      <c r="L439" s="16">
        <f>Orders_Table[[#This Row],[Product Price]]*Orders_Table[[#This Row],[Quantity]]</f>
        <v>165</v>
      </c>
      <c r="M439" s="17">
        <v>45156</v>
      </c>
      <c r="N439" s="16" t="s">
        <v>134</v>
      </c>
    </row>
    <row r="440" spans="2:14" x14ac:dyDescent="0.3">
      <c r="B440" t="s">
        <v>256</v>
      </c>
      <c r="C440" t="s">
        <v>257</v>
      </c>
      <c r="D440" t="str">
        <f>VLOOKUP(Orders_Table[[#This Row],[Customer ID]],Customer_Table[],2,FALSE)</f>
        <v>Barry Lloyd</v>
      </c>
      <c r="E440" t="str">
        <f>VLOOKUP(Orders_Table[[#This Row],[Customer ID]],Customer_Table[],5,FALSE)</f>
        <v>Caloocan</v>
      </c>
      <c r="F440" t="s">
        <v>107</v>
      </c>
      <c r="G440" t="str">
        <f>VLOOKUP(Orders_Table[[#This Row],[Product ID]],Products_Table[],4,FALSE)</f>
        <v>Belo Essentials Pore Minimizing Whitening Face Toner</v>
      </c>
      <c r="H440" t="str">
        <f>VLOOKUP(Orders_Table[[#This Row],[Product ID]],Products_Table[],2,FALSE)</f>
        <v>Belo Essentials</v>
      </c>
      <c r="I440" t="str">
        <f>VLOOKUP(Orders_Table[[#This Row],[Product ID]],Products_Table[],3,FALSE)</f>
        <v>Toner</v>
      </c>
      <c r="J440" s="16">
        <f>VLOOKUP(Orders_Table[[#This Row],[Product ID]],Products_Table[],5,FALSE)</f>
        <v>90</v>
      </c>
      <c r="K440" s="16">
        <v>1</v>
      </c>
      <c r="L440" s="16">
        <f>Orders_Table[[#This Row],[Product Price]]*Orders_Table[[#This Row],[Quantity]]</f>
        <v>90</v>
      </c>
      <c r="M440" s="17">
        <v>45156</v>
      </c>
      <c r="N440" s="16" t="s">
        <v>134</v>
      </c>
    </row>
    <row r="441" spans="2:14" x14ac:dyDescent="0.3">
      <c r="B441" t="s">
        <v>1713</v>
      </c>
      <c r="C441" t="s">
        <v>1379</v>
      </c>
      <c r="D441" t="str">
        <f>VLOOKUP(Orders_Table[[#This Row],[Customer ID]],Customer_Table[],2,FALSE)</f>
        <v>Marsden Good</v>
      </c>
      <c r="E441" t="str">
        <f>VLOOKUP(Orders_Table[[#This Row],[Customer ID]],Customer_Table[],5,FALSE)</f>
        <v>Valenzuela</v>
      </c>
      <c r="F441" t="s">
        <v>109</v>
      </c>
      <c r="G441" t="str">
        <f>VLOOKUP(Orders_Table[[#This Row],[Product ID]],Products_Table[],4,FALSE)</f>
        <v>Celeteque Hydration Facial Moisturizer</v>
      </c>
      <c r="H441" t="str">
        <f>VLOOKUP(Orders_Table[[#This Row],[Product ID]],Products_Table[],2,FALSE)</f>
        <v>Celeteque</v>
      </c>
      <c r="I441" t="str">
        <f>VLOOKUP(Orders_Table[[#This Row],[Product ID]],Products_Table[],3,FALSE)</f>
        <v>Moisturizer</v>
      </c>
      <c r="J441" s="16">
        <f>VLOOKUP(Orders_Table[[#This Row],[Product ID]],Products_Table[],5,FALSE)</f>
        <v>250</v>
      </c>
      <c r="K441" s="16">
        <v>2</v>
      </c>
      <c r="L441" s="16">
        <f>Orders_Table[[#This Row],[Product Price]]*Orders_Table[[#This Row],[Quantity]]</f>
        <v>500</v>
      </c>
      <c r="M441" s="17">
        <v>45156</v>
      </c>
      <c r="N441" s="16" t="s">
        <v>134</v>
      </c>
    </row>
    <row r="442" spans="2:14" x14ac:dyDescent="0.3">
      <c r="B442" t="s">
        <v>1714</v>
      </c>
      <c r="C442" t="s">
        <v>1382</v>
      </c>
      <c r="D442" t="str">
        <f>VLOOKUP(Orders_Table[[#This Row],[Customer ID]],Customer_Table[],2,FALSE)</f>
        <v>Owen Burris</v>
      </c>
      <c r="E442" t="str">
        <f>VLOOKUP(Orders_Table[[#This Row],[Customer ID]],Customer_Table[],5,FALSE)</f>
        <v>Valenzuela</v>
      </c>
      <c r="F442" t="s">
        <v>112</v>
      </c>
      <c r="G442" t="str">
        <f>VLOOKUP(Orders_Table[[#This Row],[Product ID]],Products_Table[],4,FALSE)</f>
        <v>Celeteque Acne Solutions Acne Cleansing Gel</v>
      </c>
      <c r="H442" t="str">
        <f>VLOOKUP(Orders_Table[[#This Row],[Product ID]],Products_Table[],2,FALSE)</f>
        <v>Celeteque</v>
      </c>
      <c r="I442" t="str">
        <f>VLOOKUP(Orders_Table[[#This Row],[Product ID]],Products_Table[],3,FALSE)</f>
        <v>Cleanser</v>
      </c>
      <c r="J442" s="16">
        <f>VLOOKUP(Orders_Table[[#This Row],[Product ID]],Products_Table[],5,FALSE)</f>
        <v>270</v>
      </c>
      <c r="K442" s="16">
        <v>2</v>
      </c>
      <c r="L442" s="16">
        <f>Orders_Table[[#This Row],[Product Price]]*Orders_Table[[#This Row],[Quantity]]</f>
        <v>540</v>
      </c>
      <c r="M442" s="17">
        <v>45156</v>
      </c>
      <c r="N442" s="16" t="s">
        <v>134</v>
      </c>
    </row>
    <row r="443" spans="2:14" x14ac:dyDescent="0.3">
      <c r="B443" t="s">
        <v>1715</v>
      </c>
      <c r="C443" t="s">
        <v>359</v>
      </c>
      <c r="D443" t="str">
        <f>VLOOKUP(Orders_Table[[#This Row],[Customer ID]],Customer_Table[],2,FALSE)</f>
        <v>Beatrice Cervantes</v>
      </c>
      <c r="E443" t="str">
        <f>VLOOKUP(Orders_Table[[#This Row],[Customer ID]],Customer_Table[],5,FALSE)</f>
        <v xml:space="preserve">Taguig	</v>
      </c>
      <c r="F443" t="s">
        <v>114</v>
      </c>
      <c r="G443" t="str">
        <f>VLOOKUP(Orders_Table[[#This Row],[Product ID]],Products_Table[],4,FALSE)</f>
        <v>Celeteque Brightening Facial Wash</v>
      </c>
      <c r="H443" t="str">
        <f>VLOOKUP(Orders_Table[[#This Row],[Product ID]],Products_Table[],2,FALSE)</f>
        <v>Celeteque</v>
      </c>
      <c r="I443" t="str">
        <f>VLOOKUP(Orders_Table[[#This Row],[Product ID]],Products_Table[],3,FALSE)</f>
        <v>Cleanser</v>
      </c>
      <c r="J443" s="16">
        <f>VLOOKUP(Orders_Table[[#This Row],[Product ID]],Products_Table[],5,FALSE)</f>
        <v>199</v>
      </c>
      <c r="K443" s="16">
        <v>1</v>
      </c>
      <c r="L443" s="16">
        <f>Orders_Table[[#This Row],[Product Price]]*Orders_Table[[#This Row],[Quantity]]</f>
        <v>199</v>
      </c>
      <c r="M443" s="17">
        <v>45156</v>
      </c>
      <c r="N443" s="16" t="s">
        <v>134</v>
      </c>
    </row>
    <row r="444" spans="2:14" x14ac:dyDescent="0.3">
      <c r="B444" t="s">
        <v>1716</v>
      </c>
      <c r="C444" t="s">
        <v>1280</v>
      </c>
      <c r="D444" t="str">
        <f>VLOOKUP(Orders_Table[[#This Row],[Customer ID]],Customer_Table[],2,FALSE)</f>
        <v>Ann Doyle</v>
      </c>
      <c r="E444" t="str">
        <f>VLOOKUP(Orders_Table[[#This Row],[Customer ID]],Customer_Table[],5,FALSE)</f>
        <v xml:space="preserve">Taguig	</v>
      </c>
      <c r="F444" t="s">
        <v>116</v>
      </c>
      <c r="G444" t="str">
        <f>VLOOKUP(Orders_Table[[#This Row],[Product ID]],Products_Table[],4,FALSE)</f>
        <v>Celeteque Brightening Facial Toner</v>
      </c>
      <c r="H444" t="str">
        <f>VLOOKUP(Orders_Table[[#This Row],[Product ID]],Products_Table[],2,FALSE)</f>
        <v>Celeteque</v>
      </c>
      <c r="I444" t="str">
        <f>VLOOKUP(Orders_Table[[#This Row],[Product ID]],Products_Table[],3,FALSE)</f>
        <v>Toner</v>
      </c>
      <c r="J444" s="16">
        <f>VLOOKUP(Orders_Table[[#This Row],[Product ID]],Products_Table[],5,FALSE)</f>
        <v>139</v>
      </c>
      <c r="K444" s="16">
        <v>2</v>
      </c>
      <c r="L444" s="16">
        <f>Orders_Table[[#This Row],[Product Price]]*Orders_Table[[#This Row],[Quantity]]</f>
        <v>278</v>
      </c>
      <c r="M444" s="17">
        <v>45161</v>
      </c>
      <c r="N444" s="16" t="s">
        <v>134</v>
      </c>
    </row>
    <row r="445" spans="2:14" x14ac:dyDescent="0.3">
      <c r="B445" t="s">
        <v>259</v>
      </c>
      <c r="C445" t="s">
        <v>260</v>
      </c>
      <c r="D445" t="str">
        <f>VLOOKUP(Orders_Table[[#This Row],[Customer ID]],Customer_Table[],2,FALSE)</f>
        <v>Logan Bryan</v>
      </c>
      <c r="E445" t="str">
        <f>VLOOKUP(Orders_Table[[#This Row],[Customer ID]],Customer_Table[],5,FALSE)</f>
        <v xml:space="preserve">Taguig	</v>
      </c>
      <c r="F445" t="s">
        <v>118</v>
      </c>
      <c r="G445" t="str">
        <f>VLOOKUP(Orders_Table[[#This Row],[Product ID]],Products_Table[],4,FALSE)</f>
        <v>Celeteque Hydration Alcohol-Free Toner</v>
      </c>
      <c r="H445" t="str">
        <f>VLOOKUP(Orders_Table[[#This Row],[Product ID]],Products_Table[],2,FALSE)</f>
        <v>Celeteque</v>
      </c>
      <c r="I445" t="str">
        <f>VLOOKUP(Orders_Table[[#This Row],[Product ID]],Products_Table[],3,FALSE)</f>
        <v>Toner</v>
      </c>
      <c r="J445" s="16">
        <f>VLOOKUP(Orders_Table[[#This Row],[Product ID]],Products_Table[],5,FALSE)</f>
        <v>129</v>
      </c>
      <c r="K445" s="16">
        <v>1</v>
      </c>
      <c r="L445" s="16">
        <f>Orders_Table[[#This Row],[Product Price]]*Orders_Table[[#This Row],[Quantity]]</f>
        <v>129</v>
      </c>
      <c r="M445" s="17">
        <v>45161</v>
      </c>
      <c r="N445" s="16" t="s">
        <v>134</v>
      </c>
    </row>
    <row r="446" spans="2:14" x14ac:dyDescent="0.3">
      <c r="B446" t="s">
        <v>1717</v>
      </c>
      <c r="C446" t="s">
        <v>285</v>
      </c>
      <c r="D446" t="str">
        <f>VLOOKUP(Orders_Table[[#This Row],[Customer ID]],Customer_Table[],2,FALSE)</f>
        <v>Clarke Moody</v>
      </c>
      <c r="E446" t="str">
        <f>VLOOKUP(Orders_Table[[#This Row],[Customer ID]],Customer_Table[],5,FALSE)</f>
        <v>Caloocan</v>
      </c>
      <c r="F446" t="s">
        <v>31</v>
      </c>
      <c r="G446" t="str">
        <f>VLOOKUP(Orders_Table[[#This Row],[Product ID]],Products_Table[],4,FALSE)</f>
        <v>Neutrogena Oil-Free Acne Wash</v>
      </c>
      <c r="H446" t="str">
        <f>VLOOKUP(Orders_Table[[#This Row],[Product ID]],Products_Table[],2,FALSE)</f>
        <v>Neutrogena</v>
      </c>
      <c r="I446" t="str">
        <f>VLOOKUP(Orders_Table[[#This Row],[Product ID]],Products_Table[],3,FALSE)</f>
        <v>Cleanser</v>
      </c>
      <c r="J446" s="16">
        <f>VLOOKUP(Orders_Table[[#This Row],[Product ID]],Products_Table[],5,FALSE)</f>
        <v>489</v>
      </c>
      <c r="K446" s="16">
        <v>2</v>
      </c>
      <c r="L446" s="16">
        <f>Orders_Table[[#This Row],[Product Price]]*Orders_Table[[#This Row],[Quantity]]</f>
        <v>978</v>
      </c>
      <c r="M446" s="17">
        <v>45166</v>
      </c>
      <c r="N446" s="16" t="s">
        <v>134</v>
      </c>
    </row>
    <row r="447" spans="2:14" x14ac:dyDescent="0.3">
      <c r="B447" t="s">
        <v>1718</v>
      </c>
      <c r="C447" t="s">
        <v>735</v>
      </c>
      <c r="D447" t="str">
        <f>VLOOKUP(Orders_Table[[#This Row],[Customer ID]],Customer_Table[],2,FALSE)</f>
        <v>Rhea Mccall</v>
      </c>
      <c r="E447" t="str">
        <f>VLOOKUP(Orders_Table[[#This Row],[Customer ID]],Customer_Table[],5,FALSE)</f>
        <v>Marikina</v>
      </c>
      <c r="F447" t="s">
        <v>34</v>
      </c>
      <c r="G447" t="str">
        <f>VLOOKUP(Orders_Table[[#This Row],[Product ID]],Products_Table[],4,FALSE)</f>
        <v>Neutrogena Hydro Boost Hydrating Cleansing Gel</v>
      </c>
      <c r="H447" t="str">
        <f>VLOOKUP(Orders_Table[[#This Row],[Product ID]],Products_Table[],2,FALSE)</f>
        <v>Neutrogena</v>
      </c>
      <c r="I447" t="str">
        <f>VLOOKUP(Orders_Table[[#This Row],[Product ID]],Products_Table[],3,FALSE)</f>
        <v>Cleanser</v>
      </c>
      <c r="J447" s="16">
        <f>VLOOKUP(Orders_Table[[#This Row],[Product ID]],Products_Table[],5,FALSE)</f>
        <v>799</v>
      </c>
      <c r="K447" s="16">
        <v>2</v>
      </c>
      <c r="L447" s="16">
        <f>Orders_Table[[#This Row],[Product Price]]*Orders_Table[[#This Row],[Quantity]]</f>
        <v>1598</v>
      </c>
      <c r="M447" s="17">
        <v>45166</v>
      </c>
      <c r="N447" s="16" t="s">
        <v>134</v>
      </c>
    </row>
    <row r="448" spans="2:14" x14ac:dyDescent="0.3">
      <c r="B448" t="s">
        <v>1719</v>
      </c>
      <c r="C448" t="s">
        <v>403</v>
      </c>
      <c r="D448" t="str">
        <f>VLOOKUP(Orders_Table[[#This Row],[Customer ID]],Customer_Table[],2,FALSE)</f>
        <v>Ori Bell</v>
      </c>
      <c r="E448" t="str">
        <f>VLOOKUP(Orders_Table[[#This Row],[Customer ID]],Customer_Table[],5,FALSE)</f>
        <v>Batangas City</v>
      </c>
      <c r="F448" t="s">
        <v>22</v>
      </c>
      <c r="G448" t="str">
        <f>VLOOKUP(Orders_Table[[#This Row],[Product ID]],Products_Table[],4,FALSE)</f>
        <v>Cetaphil Daily Facial Cleanser</v>
      </c>
      <c r="H448" t="str">
        <f>VLOOKUP(Orders_Table[[#This Row],[Product ID]],Products_Table[],2,FALSE)</f>
        <v>Cetaphil</v>
      </c>
      <c r="I448" t="str">
        <f>VLOOKUP(Orders_Table[[#This Row],[Product ID]],Products_Table[],3,FALSE)</f>
        <v>Cleanser</v>
      </c>
      <c r="J448" s="16">
        <f>VLOOKUP(Orders_Table[[#This Row],[Product ID]],Products_Table[],5,FALSE)</f>
        <v>1005</v>
      </c>
      <c r="K448" s="16">
        <v>1</v>
      </c>
      <c r="L448" s="16">
        <f>Orders_Table[[#This Row],[Product Price]]*Orders_Table[[#This Row],[Quantity]]</f>
        <v>1005</v>
      </c>
      <c r="M448" s="17">
        <v>45166</v>
      </c>
      <c r="N448" s="16" t="s">
        <v>134</v>
      </c>
    </row>
    <row r="449" spans="2:14" x14ac:dyDescent="0.3">
      <c r="B449" t="s">
        <v>1720</v>
      </c>
      <c r="C449" t="s">
        <v>1288</v>
      </c>
      <c r="D449" t="str">
        <f>VLOOKUP(Orders_Table[[#This Row],[Customer ID]],Customer_Table[],2,FALSE)</f>
        <v>Cadman Abbott</v>
      </c>
      <c r="E449" t="str">
        <f>VLOOKUP(Orders_Table[[#This Row],[Customer ID]],Customer_Table[],5,FALSE)</f>
        <v xml:space="preserve">Taguig	</v>
      </c>
      <c r="F449" t="s">
        <v>5</v>
      </c>
      <c r="G449" t="str">
        <f>VLOOKUP(Orders_Table[[#This Row],[Product ID]],Products_Table[],4,FALSE)</f>
        <v>CeraVe Hydrating Facial Cleanser</v>
      </c>
      <c r="H449" t="str">
        <f>VLOOKUP(Orders_Table[[#This Row],[Product ID]],Products_Table[],2,FALSE)</f>
        <v>CeraVe</v>
      </c>
      <c r="I449" t="str">
        <f>VLOOKUP(Orders_Table[[#This Row],[Product ID]],Products_Table[],3,FALSE)</f>
        <v>Cleanser</v>
      </c>
      <c r="J449" s="16">
        <f>VLOOKUP(Orders_Table[[#This Row],[Product ID]],Products_Table[],5,FALSE)</f>
        <v>1250</v>
      </c>
      <c r="K449" s="16">
        <v>1</v>
      </c>
      <c r="L449" s="16">
        <f>Orders_Table[[#This Row],[Product Price]]*Orders_Table[[#This Row],[Quantity]]</f>
        <v>1250</v>
      </c>
      <c r="M449" s="17">
        <v>45166</v>
      </c>
      <c r="N449" s="16" t="s">
        <v>134</v>
      </c>
    </row>
    <row r="450" spans="2:14" x14ac:dyDescent="0.3">
      <c r="B450" t="s">
        <v>1721</v>
      </c>
      <c r="C450" t="s">
        <v>201</v>
      </c>
      <c r="D450" t="str">
        <f>VLOOKUP(Orders_Table[[#This Row],[Customer ID]],Customer_Table[],2,FALSE)</f>
        <v>Robert Salazar</v>
      </c>
      <c r="E450" t="str">
        <f>VLOOKUP(Orders_Table[[#This Row],[Customer ID]],Customer_Table[],5,FALSE)</f>
        <v>Makati</v>
      </c>
      <c r="F450" t="s">
        <v>65</v>
      </c>
      <c r="G450" t="str">
        <f>VLOOKUP(Orders_Table[[#This Row],[Product ID]],Products_Table[],4,FALSE)</f>
        <v>COSRX Low pH Good Morning Gel Cleanser</v>
      </c>
      <c r="H450" t="str">
        <f>VLOOKUP(Orders_Table[[#This Row],[Product ID]],Products_Table[],2,FALSE)</f>
        <v>COSRX</v>
      </c>
      <c r="I450" t="str">
        <f>VLOOKUP(Orders_Table[[#This Row],[Product ID]],Products_Table[],3,FALSE)</f>
        <v>Cleanser</v>
      </c>
      <c r="J450" s="16">
        <f>VLOOKUP(Orders_Table[[#This Row],[Product ID]],Products_Table[],5,FALSE)</f>
        <v>299</v>
      </c>
      <c r="K450" s="16">
        <v>1</v>
      </c>
      <c r="L450" s="16">
        <f>Orders_Table[[#This Row],[Product Price]]*Orders_Table[[#This Row],[Quantity]]</f>
        <v>299</v>
      </c>
      <c r="M450" s="17">
        <v>45166</v>
      </c>
      <c r="N450" s="16" t="s">
        <v>134</v>
      </c>
    </row>
    <row r="451" spans="2:14" x14ac:dyDescent="0.3">
      <c r="B451" t="s">
        <v>1722</v>
      </c>
      <c r="C451" t="s">
        <v>288</v>
      </c>
      <c r="D451" t="str">
        <f>VLOOKUP(Orders_Table[[#This Row],[Customer ID]],Customer_Table[],2,FALSE)</f>
        <v>Chantale Delaney</v>
      </c>
      <c r="E451" t="str">
        <f>VLOOKUP(Orders_Table[[#This Row],[Customer ID]],Customer_Table[],5,FALSE)</f>
        <v xml:space="preserve">Taguig	</v>
      </c>
      <c r="F451" t="s">
        <v>34</v>
      </c>
      <c r="G451" t="str">
        <f>VLOOKUP(Orders_Table[[#This Row],[Product ID]],Products_Table[],4,FALSE)</f>
        <v>Neutrogena Hydro Boost Hydrating Cleansing Gel</v>
      </c>
      <c r="H451" t="str">
        <f>VLOOKUP(Orders_Table[[#This Row],[Product ID]],Products_Table[],2,FALSE)</f>
        <v>Neutrogena</v>
      </c>
      <c r="I451" t="str">
        <f>VLOOKUP(Orders_Table[[#This Row],[Product ID]],Products_Table[],3,FALSE)</f>
        <v>Cleanser</v>
      </c>
      <c r="J451" s="16">
        <f>VLOOKUP(Orders_Table[[#This Row],[Product ID]],Products_Table[],5,FALSE)</f>
        <v>799</v>
      </c>
      <c r="K451" s="16">
        <v>2</v>
      </c>
      <c r="L451" s="16">
        <f>Orders_Table[[#This Row],[Product Price]]*Orders_Table[[#This Row],[Quantity]]</f>
        <v>1598</v>
      </c>
      <c r="M451" s="17">
        <v>45166</v>
      </c>
      <c r="N451" s="16" t="s">
        <v>134</v>
      </c>
    </row>
    <row r="452" spans="2:14" x14ac:dyDescent="0.3">
      <c r="B452" t="s">
        <v>1723</v>
      </c>
      <c r="C452" t="s">
        <v>356</v>
      </c>
      <c r="D452" t="str">
        <f>VLOOKUP(Orders_Table[[#This Row],[Customer ID]],Customer_Table[],2,FALSE)</f>
        <v>Pamela Bernard</v>
      </c>
      <c r="E452" t="str">
        <f>VLOOKUP(Orders_Table[[#This Row],[Customer ID]],Customer_Table[],5,FALSE)</f>
        <v xml:space="preserve">Taguig	</v>
      </c>
      <c r="F452" t="s">
        <v>65</v>
      </c>
      <c r="G452" t="str">
        <f>VLOOKUP(Orders_Table[[#This Row],[Product ID]],Products_Table[],4,FALSE)</f>
        <v>COSRX Low pH Good Morning Gel Cleanser</v>
      </c>
      <c r="H452" t="str">
        <f>VLOOKUP(Orders_Table[[#This Row],[Product ID]],Products_Table[],2,FALSE)</f>
        <v>COSRX</v>
      </c>
      <c r="I452" t="str">
        <f>VLOOKUP(Orders_Table[[#This Row],[Product ID]],Products_Table[],3,FALSE)</f>
        <v>Cleanser</v>
      </c>
      <c r="J452" s="16">
        <f>VLOOKUP(Orders_Table[[#This Row],[Product ID]],Products_Table[],5,FALSE)</f>
        <v>299</v>
      </c>
      <c r="K452" s="16">
        <v>2</v>
      </c>
      <c r="L452" s="16">
        <f>Orders_Table[[#This Row],[Product Price]]*Orders_Table[[#This Row],[Quantity]]</f>
        <v>598</v>
      </c>
      <c r="M452" s="17">
        <v>45167</v>
      </c>
      <c r="N452" s="16" t="s">
        <v>134</v>
      </c>
    </row>
    <row r="453" spans="2:14" x14ac:dyDescent="0.3">
      <c r="B453" t="s">
        <v>1724</v>
      </c>
      <c r="C453" t="s">
        <v>1293</v>
      </c>
      <c r="D453" t="str">
        <f>VLOOKUP(Orders_Table[[#This Row],[Customer ID]],Customer_Table[],2,FALSE)</f>
        <v>Gabriel Mejia</v>
      </c>
      <c r="E453" t="str">
        <f>VLOOKUP(Orders_Table[[#This Row],[Customer ID]],Customer_Table[],5,FALSE)</f>
        <v xml:space="preserve">Taguig	</v>
      </c>
      <c r="F453" t="s">
        <v>19</v>
      </c>
      <c r="G453" t="str">
        <f>VLOOKUP(Orders_Table[[#This Row],[Product ID]],Products_Table[],4,FALSE)</f>
        <v>Cetaphil Gentle Skin Cleanser</v>
      </c>
      <c r="H453" t="str">
        <f>VLOOKUP(Orders_Table[[#This Row],[Product ID]],Products_Table[],2,FALSE)</f>
        <v>Cetaphil</v>
      </c>
      <c r="I453" t="str">
        <f>VLOOKUP(Orders_Table[[#This Row],[Product ID]],Products_Table[],3,FALSE)</f>
        <v>Cleanser</v>
      </c>
      <c r="J453" s="16">
        <f>VLOOKUP(Orders_Table[[#This Row],[Product ID]],Products_Table[],5,FALSE)</f>
        <v>1004</v>
      </c>
      <c r="K453" s="16">
        <v>1</v>
      </c>
      <c r="L453" s="16">
        <f>Orders_Table[[#This Row],[Product Price]]*Orders_Table[[#This Row],[Quantity]]</f>
        <v>1004</v>
      </c>
      <c r="M453" s="17">
        <v>45167</v>
      </c>
      <c r="N453" s="16" t="s">
        <v>134</v>
      </c>
    </row>
    <row r="454" spans="2:14" x14ac:dyDescent="0.3">
      <c r="B454" t="s">
        <v>1725</v>
      </c>
      <c r="C454" t="s">
        <v>244</v>
      </c>
      <c r="D454" t="str">
        <f>VLOOKUP(Orders_Table[[#This Row],[Customer ID]],Customer_Table[],2,FALSE)</f>
        <v>Rosalyn Erickson</v>
      </c>
      <c r="E454" t="str">
        <f>VLOOKUP(Orders_Table[[#This Row],[Customer ID]],Customer_Table[],5,FALSE)</f>
        <v>Marikina</v>
      </c>
      <c r="F454" t="s">
        <v>19</v>
      </c>
      <c r="G454" t="str">
        <f>VLOOKUP(Orders_Table[[#This Row],[Product ID]],Products_Table[],4,FALSE)</f>
        <v>Cetaphil Gentle Skin Cleanser</v>
      </c>
      <c r="H454" t="str">
        <f>VLOOKUP(Orders_Table[[#This Row],[Product ID]],Products_Table[],2,FALSE)</f>
        <v>Cetaphil</v>
      </c>
      <c r="I454" t="str">
        <f>VLOOKUP(Orders_Table[[#This Row],[Product ID]],Products_Table[],3,FALSE)</f>
        <v>Cleanser</v>
      </c>
      <c r="J454" s="16">
        <f>VLOOKUP(Orders_Table[[#This Row],[Product ID]],Products_Table[],5,FALSE)</f>
        <v>1004</v>
      </c>
      <c r="K454" s="16">
        <v>1</v>
      </c>
      <c r="L454" s="16">
        <f>Orders_Table[[#This Row],[Product Price]]*Orders_Table[[#This Row],[Quantity]]</f>
        <v>1004</v>
      </c>
      <c r="M454" s="17">
        <v>45168</v>
      </c>
      <c r="N454" s="16" t="s">
        <v>134</v>
      </c>
    </row>
    <row r="455" spans="2:14" x14ac:dyDescent="0.3">
      <c r="B455" t="s">
        <v>1726</v>
      </c>
      <c r="C455" t="s">
        <v>419</v>
      </c>
      <c r="D455" t="str">
        <f>VLOOKUP(Orders_Table[[#This Row],[Customer ID]],Customer_Table[],2,FALSE)</f>
        <v>George Talley</v>
      </c>
      <c r="E455" t="str">
        <f>VLOOKUP(Orders_Table[[#This Row],[Customer ID]],Customer_Table[],5,FALSE)</f>
        <v>Batangas City</v>
      </c>
      <c r="F455" t="s">
        <v>22</v>
      </c>
      <c r="G455" t="str">
        <f>VLOOKUP(Orders_Table[[#This Row],[Product ID]],Products_Table[],4,FALSE)</f>
        <v>Cetaphil Daily Facial Cleanser</v>
      </c>
      <c r="H455" t="str">
        <f>VLOOKUP(Orders_Table[[#This Row],[Product ID]],Products_Table[],2,FALSE)</f>
        <v>Cetaphil</v>
      </c>
      <c r="I455" t="str">
        <f>VLOOKUP(Orders_Table[[#This Row],[Product ID]],Products_Table[],3,FALSE)</f>
        <v>Cleanser</v>
      </c>
      <c r="J455" s="16">
        <f>VLOOKUP(Orders_Table[[#This Row],[Product ID]],Products_Table[],5,FALSE)</f>
        <v>1005</v>
      </c>
      <c r="K455" s="16">
        <v>1</v>
      </c>
      <c r="L455" s="16">
        <f>Orders_Table[[#This Row],[Product Price]]*Orders_Table[[#This Row],[Quantity]]</f>
        <v>1005</v>
      </c>
      <c r="M455" s="17">
        <v>45169</v>
      </c>
      <c r="N455" s="16" t="s">
        <v>134</v>
      </c>
    </row>
    <row r="456" spans="2:14" x14ac:dyDescent="0.3">
      <c r="B456" t="s">
        <v>1727</v>
      </c>
      <c r="C456" t="s">
        <v>1384</v>
      </c>
      <c r="D456" t="str">
        <f>VLOOKUP(Orders_Table[[#This Row],[Customer ID]],Customer_Table[],2,FALSE)</f>
        <v>Vladimir Alvarado</v>
      </c>
      <c r="E456" t="str">
        <f>VLOOKUP(Orders_Table[[#This Row],[Customer ID]],Customer_Table[],5,FALSE)</f>
        <v>Valenzuela</v>
      </c>
      <c r="F456" t="s">
        <v>24</v>
      </c>
      <c r="G456" t="str">
        <f>VLOOKUP(Orders_Table[[#This Row],[Product ID]],Products_Table[],4,FALSE)</f>
        <v>Cetaphil Moisturizing Cream</v>
      </c>
      <c r="H456" t="str">
        <f>VLOOKUP(Orders_Table[[#This Row],[Product ID]],Products_Table[],2,FALSE)</f>
        <v>Cetaphil</v>
      </c>
      <c r="I456" t="str">
        <f>VLOOKUP(Orders_Table[[#This Row],[Product ID]],Products_Table[],3,FALSE)</f>
        <v>Moisturizer</v>
      </c>
      <c r="J456" s="16">
        <f>VLOOKUP(Orders_Table[[#This Row],[Product ID]],Products_Table[],5,FALSE)</f>
        <v>758</v>
      </c>
      <c r="K456" s="16">
        <v>1</v>
      </c>
      <c r="L456" s="16">
        <f>Orders_Table[[#This Row],[Product Price]]*Orders_Table[[#This Row],[Quantity]]</f>
        <v>758</v>
      </c>
      <c r="M456" s="17">
        <v>45169</v>
      </c>
      <c r="N456" s="16" t="s">
        <v>134</v>
      </c>
    </row>
    <row r="457" spans="2:14" x14ac:dyDescent="0.3">
      <c r="B457" t="s">
        <v>1728</v>
      </c>
      <c r="C457" t="s">
        <v>1386</v>
      </c>
      <c r="D457" t="str">
        <f>VLOOKUP(Orders_Table[[#This Row],[Customer ID]],Customer_Table[],2,FALSE)</f>
        <v>Rhona Gonzalez</v>
      </c>
      <c r="E457" t="str">
        <f>VLOOKUP(Orders_Table[[#This Row],[Customer ID]],Customer_Table[],5,FALSE)</f>
        <v xml:space="preserve">Taguig	</v>
      </c>
      <c r="F457" t="s">
        <v>27</v>
      </c>
      <c r="G457" t="str">
        <f>VLOOKUP(Orders_Table[[#This Row],[Product ID]],Products_Table[],4,FALSE)</f>
        <v>Cetaphil Daily Hydrating Lotion</v>
      </c>
      <c r="H457" t="str">
        <f>VLOOKUP(Orders_Table[[#This Row],[Product ID]],Products_Table[],2,FALSE)</f>
        <v>Cetaphil</v>
      </c>
      <c r="I457" t="str">
        <f>VLOOKUP(Orders_Table[[#This Row],[Product ID]],Products_Table[],3,FALSE)</f>
        <v>Moisturizer</v>
      </c>
      <c r="J457" s="16">
        <f>VLOOKUP(Orders_Table[[#This Row],[Product ID]],Products_Table[],5,FALSE)</f>
        <v>972</v>
      </c>
      <c r="K457" s="16">
        <v>2</v>
      </c>
      <c r="L457" s="16">
        <f>Orders_Table[[#This Row],[Product Price]]*Orders_Table[[#This Row],[Quantity]]</f>
        <v>1944</v>
      </c>
      <c r="M457" s="17">
        <v>45169</v>
      </c>
      <c r="N457" s="16" t="s">
        <v>134</v>
      </c>
    </row>
    <row r="458" spans="2:14" x14ac:dyDescent="0.3">
      <c r="B458" t="s">
        <v>1729</v>
      </c>
      <c r="C458" t="s">
        <v>1389</v>
      </c>
      <c r="D458" t="str">
        <f>VLOOKUP(Orders_Table[[#This Row],[Customer ID]],Customer_Table[],2,FALSE)</f>
        <v>Price Clay</v>
      </c>
      <c r="E458" t="str">
        <f>VLOOKUP(Orders_Table[[#This Row],[Customer ID]],Customer_Table[],5,FALSE)</f>
        <v xml:space="preserve">Taguig	</v>
      </c>
      <c r="F458" t="s">
        <v>29</v>
      </c>
      <c r="G458" t="str">
        <f>VLOOKUP(Orders_Table[[#This Row],[Product ID]],Products_Table[],4,FALSE)</f>
        <v>Cetaphil Daily Facial Moisturizer with SPF 15</v>
      </c>
      <c r="H458" t="str">
        <f>VLOOKUP(Orders_Table[[#This Row],[Product ID]],Products_Table[],2,FALSE)</f>
        <v>Cetaphil</v>
      </c>
      <c r="I458" t="str">
        <f>VLOOKUP(Orders_Table[[#This Row],[Product ID]],Products_Table[],3,FALSE)</f>
        <v>Moisturizer</v>
      </c>
      <c r="J458" s="16">
        <f>VLOOKUP(Orders_Table[[#This Row],[Product ID]],Products_Table[],5,FALSE)</f>
        <v>1165</v>
      </c>
      <c r="K458" s="16">
        <v>2</v>
      </c>
      <c r="L458" s="16">
        <f>Orders_Table[[#This Row],[Product Price]]*Orders_Table[[#This Row],[Quantity]]</f>
        <v>2330</v>
      </c>
      <c r="M458" s="17">
        <v>45169</v>
      </c>
      <c r="N458" s="16" t="s">
        <v>134</v>
      </c>
    </row>
    <row r="459" spans="2:14" x14ac:dyDescent="0.3">
      <c r="B459" t="s">
        <v>1730</v>
      </c>
      <c r="C459" t="s">
        <v>937</v>
      </c>
      <c r="D459" t="str">
        <f>VLOOKUP(Orders_Table[[#This Row],[Customer ID]],Customer_Table[],2,FALSE)</f>
        <v>Cherokee Good</v>
      </c>
      <c r="E459" t="str">
        <f>VLOOKUP(Orders_Table[[#This Row],[Customer ID]],Customer_Table[],5,FALSE)</f>
        <v>Quezon City</v>
      </c>
      <c r="F459" t="s">
        <v>31</v>
      </c>
      <c r="G459" t="str">
        <f>VLOOKUP(Orders_Table[[#This Row],[Product ID]],Products_Table[],4,FALSE)</f>
        <v>Neutrogena Oil-Free Acne Wash</v>
      </c>
      <c r="H459" t="str">
        <f>VLOOKUP(Orders_Table[[#This Row],[Product ID]],Products_Table[],2,FALSE)</f>
        <v>Neutrogena</v>
      </c>
      <c r="I459" t="str">
        <f>VLOOKUP(Orders_Table[[#This Row],[Product ID]],Products_Table[],3,FALSE)</f>
        <v>Cleanser</v>
      </c>
      <c r="J459" s="16">
        <f>VLOOKUP(Orders_Table[[#This Row],[Product ID]],Products_Table[],5,FALSE)</f>
        <v>489</v>
      </c>
      <c r="K459" s="16">
        <v>1</v>
      </c>
      <c r="L459" s="16">
        <f>Orders_Table[[#This Row],[Product Price]]*Orders_Table[[#This Row],[Quantity]]</f>
        <v>489</v>
      </c>
      <c r="M459" s="17">
        <v>45169</v>
      </c>
      <c r="N459" s="16" t="s">
        <v>134</v>
      </c>
    </row>
    <row r="460" spans="2:14" x14ac:dyDescent="0.3">
      <c r="B460" t="s">
        <v>1731</v>
      </c>
      <c r="C460" t="s">
        <v>1393</v>
      </c>
      <c r="D460" t="str">
        <f>VLOOKUP(Orders_Table[[#This Row],[Customer ID]],Customer_Table[],2,FALSE)</f>
        <v>Eric Boyd</v>
      </c>
      <c r="E460" t="str">
        <f>VLOOKUP(Orders_Table[[#This Row],[Customer ID]],Customer_Table[],5,FALSE)</f>
        <v xml:space="preserve">Taguig	</v>
      </c>
      <c r="F460" t="s">
        <v>34</v>
      </c>
      <c r="G460" t="str">
        <f>VLOOKUP(Orders_Table[[#This Row],[Product ID]],Products_Table[],4,FALSE)</f>
        <v>Neutrogena Hydro Boost Hydrating Cleansing Gel</v>
      </c>
      <c r="H460" t="str">
        <f>VLOOKUP(Orders_Table[[#This Row],[Product ID]],Products_Table[],2,FALSE)</f>
        <v>Neutrogena</v>
      </c>
      <c r="I460" t="str">
        <f>VLOOKUP(Orders_Table[[#This Row],[Product ID]],Products_Table[],3,FALSE)</f>
        <v>Cleanser</v>
      </c>
      <c r="J460" s="16">
        <f>VLOOKUP(Orders_Table[[#This Row],[Product ID]],Products_Table[],5,FALSE)</f>
        <v>799</v>
      </c>
      <c r="K460" s="16">
        <v>2</v>
      </c>
      <c r="L460" s="16">
        <f>Orders_Table[[#This Row],[Product Price]]*Orders_Table[[#This Row],[Quantity]]</f>
        <v>1598</v>
      </c>
      <c r="M460" s="17">
        <v>45169</v>
      </c>
      <c r="N460" s="16" t="s">
        <v>134</v>
      </c>
    </row>
    <row r="461" spans="2:14" x14ac:dyDescent="0.3">
      <c r="B461" t="s">
        <v>1732</v>
      </c>
      <c r="C461" t="s">
        <v>1293</v>
      </c>
      <c r="D461" t="str">
        <f>VLOOKUP(Orders_Table[[#This Row],[Customer ID]],Customer_Table[],2,FALSE)</f>
        <v>Gabriel Mejia</v>
      </c>
      <c r="E461" t="str">
        <f>VLOOKUP(Orders_Table[[#This Row],[Customer ID]],Customer_Table[],5,FALSE)</f>
        <v xml:space="preserve">Taguig	</v>
      </c>
      <c r="F461" t="s">
        <v>36</v>
      </c>
      <c r="G461" t="str">
        <f>VLOOKUP(Orders_Table[[#This Row],[Product ID]],Products_Table[],4,FALSE)</f>
        <v>Neutrogena Ultra Sheer Dry-Touch Sunscreen</v>
      </c>
      <c r="H461" t="str">
        <f>VLOOKUP(Orders_Table[[#This Row],[Product ID]],Products_Table[],2,FALSE)</f>
        <v>Neutrogena</v>
      </c>
      <c r="I461" t="str">
        <f>VLOOKUP(Orders_Table[[#This Row],[Product ID]],Products_Table[],3,FALSE)</f>
        <v>Sunscreen</v>
      </c>
      <c r="J461" s="16">
        <f>VLOOKUP(Orders_Table[[#This Row],[Product ID]],Products_Table[],5,FALSE)</f>
        <v>799</v>
      </c>
      <c r="K461" s="16">
        <v>1</v>
      </c>
      <c r="L461" s="16">
        <f>Orders_Table[[#This Row],[Product Price]]*Orders_Table[[#This Row],[Quantity]]</f>
        <v>799</v>
      </c>
      <c r="M461" s="17">
        <v>45169</v>
      </c>
      <c r="N461" s="16" t="s">
        <v>134</v>
      </c>
    </row>
    <row r="462" spans="2:14" x14ac:dyDescent="0.3">
      <c r="B462" t="s">
        <v>1733</v>
      </c>
      <c r="C462" t="s">
        <v>1398</v>
      </c>
      <c r="D462" t="str">
        <f>VLOOKUP(Orders_Table[[#This Row],[Customer ID]],Customer_Table[],2,FALSE)</f>
        <v>Edward Schneider</v>
      </c>
      <c r="E462" t="str">
        <f>VLOOKUP(Orders_Table[[#This Row],[Customer ID]],Customer_Table[],5,FALSE)</f>
        <v xml:space="preserve">Taguig	</v>
      </c>
      <c r="F462" t="s">
        <v>38</v>
      </c>
      <c r="G462" t="str">
        <f>VLOOKUP(Orders_Table[[#This Row],[Product ID]],Products_Table[],4,FALSE)</f>
        <v>Neutrogena Rapid Wrinkle Repair Retinol Serum</v>
      </c>
      <c r="H462" t="str">
        <f>VLOOKUP(Orders_Table[[#This Row],[Product ID]],Products_Table[],2,FALSE)</f>
        <v>Neutrogena</v>
      </c>
      <c r="I462" t="str">
        <f>VLOOKUP(Orders_Table[[#This Row],[Product ID]],Products_Table[],3,FALSE)</f>
        <v>Serum</v>
      </c>
      <c r="J462" s="16">
        <f>VLOOKUP(Orders_Table[[#This Row],[Product ID]],Products_Table[],5,FALSE)</f>
        <v>1299</v>
      </c>
      <c r="K462" s="16">
        <v>2</v>
      </c>
      <c r="L462" s="16">
        <f>Orders_Table[[#This Row],[Product Price]]*Orders_Table[[#This Row],[Quantity]]</f>
        <v>2598</v>
      </c>
      <c r="M462" s="17">
        <v>45170</v>
      </c>
      <c r="N462" s="16" t="s">
        <v>134</v>
      </c>
    </row>
    <row r="463" spans="2:14" x14ac:dyDescent="0.3">
      <c r="B463" t="s">
        <v>262</v>
      </c>
      <c r="C463" t="s">
        <v>263</v>
      </c>
      <c r="D463" t="str">
        <f>VLOOKUP(Orders_Table[[#This Row],[Customer ID]],Customer_Table[],2,FALSE)</f>
        <v>Ciaran Callahan</v>
      </c>
      <c r="E463" t="str">
        <f>VLOOKUP(Orders_Table[[#This Row],[Customer ID]],Customer_Table[],5,FALSE)</f>
        <v xml:space="preserve">Taguig	</v>
      </c>
      <c r="F463" t="s">
        <v>40</v>
      </c>
      <c r="G463" t="str">
        <f>VLOOKUP(Orders_Table[[#This Row],[Product ID]],Products_Table[],4,FALSE)</f>
        <v>Neutrogena Hydro Boost Water Gel</v>
      </c>
      <c r="H463" t="str">
        <f>VLOOKUP(Orders_Table[[#This Row],[Product ID]],Products_Table[],2,FALSE)</f>
        <v>Neutrogena</v>
      </c>
      <c r="I463" t="str">
        <f>VLOOKUP(Orders_Table[[#This Row],[Product ID]],Products_Table[],3,FALSE)</f>
        <v>Moisturizer</v>
      </c>
      <c r="J463" s="16">
        <f>VLOOKUP(Orders_Table[[#This Row],[Product ID]],Products_Table[],5,FALSE)</f>
        <v>899</v>
      </c>
      <c r="K463" s="16">
        <v>2</v>
      </c>
      <c r="L463" s="16">
        <f>Orders_Table[[#This Row],[Product Price]]*Orders_Table[[#This Row],[Quantity]]</f>
        <v>1798</v>
      </c>
      <c r="M463" s="17">
        <v>45170</v>
      </c>
      <c r="N463" s="16" t="s">
        <v>134</v>
      </c>
    </row>
    <row r="464" spans="2:14" x14ac:dyDescent="0.3">
      <c r="B464" t="s">
        <v>1734</v>
      </c>
      <c r="C464" t="s">
        <v>282</v>
      </c>
      <c r="D464" t="str">
        <f>VLOOKUP(Orders_Table[[#This Row],[Customer ID]],Customer_Table[],2,FALSE)</f>
        <v>Willa Peters</v>
      </c>
      <c r="E464" t="str">
        <f>VLOOKUP(Orders_Table[[#This Row],[Customer ID]],Customer_Table[],5,FALSE)</f>
        <v xml:space="preserve">Taguig	</v>
      </c>
      <c r="F464" t="s">
        <v>5</v>
      </c>
      <c r="G464" t="str">
        <f>VLOOKUP(Orders_Table[[#This Row],[Product ID]],Products_Table[],4,FALSE)</f>
        <v>CeraVe Hydrating Facial Cleanser</v>
      </c>
      <c r="H464" t="str">
        <f>VLOOKUP(Orders_Table[[#This Row],[Product ID]],Products_Table[],2,FALSE)</f>
        <v>CeraVe</v>
      </c>
      <c r="I464" t="str">
        <f>VLOOKUP(Orders_Table[[#This Row],[Product ID]],Products_Table[],3,FALSE)</f>
        <v>Cleanser</v>
      </c>
      <c r="J464" s="16">
        <f>VLOOKUP(Orders_Table[[#This Row],[Product ID]],Products_Table[],5,FALSE)</f>
        <v>1250</v>
      </c>
      <c r="K464" s="16">
        <v>1</v>
      </c>
      <c r="L464" s="16">
        <f>Orders_Table[[#This Row],[Product Price]]*Orders_Table[[#This Row],[Quantity]]</f>
        <v>1250</v>
      </c>
      <c r="M464" s="17">
        <v>45170</v>
      </c>
      <c r="N464" s="16" t="s">
        <v>134</v>
      </c>
    </row>
    <row r="465" spans="2:14" x14ac:dyDescent="0.3">
      <c r="B465" t="s">
        <v>1735</v>
      </c>
      <c r="C465" t="s">
        <v>1403</v>
      </c>
      <c r="D465" t="str">
        <f>VLOOKUP(Orders_Table[[#This Row],[Customer ID]],Customer_Table[],2,FALSE)</f>
        <v>Connor Henson</v>
      </c>
      <c r="E465" t="str">
        <f>VLOOKUP(Orders_Table[[#This Row],[Customer ID]],Customer_Table[],5,FALSE)</f>
        <v xml:space="preserve">Taguig	</v>
      </c>
      <c r="F465" t="s">
        <v>65</v>
      </c>
      <c r="G465" t="str">
        <f>VLOOKUP(Orders_Table[[#This Row],[Product ID]],Products_Table[],4,FALSE)</f>
        <v>COSRX Low pH Good Morning Gel Cleanser</v>
      </c>
      <c r="H465" t="str">
        <f>VLOOKUP(Orders_Table[[#This Row],[Product ID]],Products_Table[],2,FALSE)</f>
        <v>COSRX</v>
      </c>
      <c r="I465" t="str">
        <f>VLOOKUP(Orders_Table[[#This Row],[Product ID]],Products_Table[],3,FALSE)</f>
        <v>Cleanser</v>
      </c>
      <c r="J465" s="16">
        <f>VLOOKUP(Orders_Table[[#This Row],[Product ID]],Products_Table[],5,FALSE)</f>
        <v>299</v>
      </c>
      <c r="K465" s="16">
        <v>1</v>
      </c>
      <c r="L465" s="16">
        <f>Orders_Table[[#This Row],[Product Price]]*Orders_Table[[#This Row],[Quantity]]</f>
        <v>299</v>
      </c>
      <c r="M465" s="17">
        <v>45170</v>
      </c>
      <c r="N465" s="16" t="s">
        <v>134</v>
      </c>
    </row>
    <row r="466" spans="2:14" x14ac:dyDescent="0.3">
      <c r="B466" t="s">
        <v>1736</v>
      </c>
      <c r="C466" t="s">
        <v>479</v>
      </c>
      <c r="D466" t="str">
        <f>VLOOKUP(Orders_Table[[#This Row],[Customer ID]],Customer_Table[],2,FALSE)</f>
        <v>Nell Beasley</v>
      </c>
      <c r="E466" t="str">
        <f>VLOOKUP(Orders_Table[[#This Row],[Customer ID]],Customer_Table[],5,FALSE)</f>
        <v>Caloocan</v>
      </c>
      <c r="F466" t="s">
        <v>19</v>
      </c>
      <c r="G466" t="str">
        <f>VLOOKUP(Orders_Table[[#This Row],[Product ID]],Products_Table[],4,FALSE)</f>
        <v>Cetaphil Gentle Skin Cleanser</v>
      </c>
      <c r="H466" t="str">
        <f>VLOOKUP(Orders_Table[[#This Row],[Product ID]],Products_Table[],2,FALSE)</f>
        <v>Cetaphil</v>
      </c>
      <c r="I466" t="str">
        <f>VLOOKUP(Orders_Table[[#This Row],[Product ID]],Products_Table[],3,FALSE)</f>
        <v>Cleanser</v>
      </c>
      <c r="J466" s="16">
        <f>VLOOKUP(Orders_Table[[#This Row],[Product ID]],Products_Table[],5,FALSE)</f>
        <v>1004</v>
      </c>
      <c r="K466" s="16">
        <v>1</v>
      </c>
      <c r="L466" s="16">
        <f>Orders_Table[[#This Row],[Product Price]]*Orders_Table[[#This Row],[Quantity]]</f>
        <v>1004</v>
      </c>
      <c r="M466" s="17">
        <v>45171</v>
      </c>
      <c r="N466" s="16" t="s">
        <v>134</v>
      </c>
    </row>
    <row r="467" spans="2:14" x14ac:dyDescent="0.3">
      <c r="B467" t="s">
        <v>1737</v>
      </c>
      <c r="C467" t="s">
        <v>432</v>
      </c>
      <c r="D467" t="str">
        <f>VLOOKUP(Orders_Table[[#This Row],[Customer ID]],Customer_Table[],2,FALSE)</f>
        <v>Joseph Madden</v>
      </c>
      <c r="E467" t="str">
        <f>VLOOKUP(Orders_Table[[#This Row],[Customer ID]],Customer_Table[],5,FALSE)</f>
        <v>Caloocan</v>
      </c>
      <c r="F467" t="s">
        <v>34</v>
      </c>
      <c r="G467" t="str">
        <f>VLOOKUP(Orders_Table[[#This Row],[Product ID]],Products_Table[],4,FALSE)</f>
        <v>Neutrogena Hydro Boost Hydrating Cleansing Gel</v>
      </c>
      <c r="H467" t="str">
        <f>VLOOKUP(Orders_Table[[#This Row],[Product ID]],Products_Table[],2,FALSE)</f>
        <v>Neutrogena</v>
      </c>
      <c r="I467" t="str">
        <f>VLOOKUP(Orders_Table[[#This Row],[Product ID]],Products_Table[],3,FALSE)</f>
        <v>Cleanser</v>
      </c>
      <c r="J467" s="16">
        <f>VLOOKUP(Orders_Table[[#This Row],[Product ID]],Products_Table[],5,FALSE)</f>
        <v>799</v>
      </c>
      <c r="K467" s="16">
        <v>2</v>
      </c>
      <c r="L467" s="16">
        <f>Orders_Table[[#This Row],[Product Price]]*Orders_Table[[#This Row],[Quantity]]</f>
        <v>1598</v>
      </c>
      <c r="M467" s="17">
        <v>45171</v>
      </c>
      <c r="N467" s="16" t="s">
        <v>134</v>
      </c>
    </row>
    <row r="468" spans="2:14" x14ac:dyDescent="0.3">
      <c r="B468" t="s">
        <v>1738</v>
      </c>
      <c r="C468" t="s">
        <v>1408</v>
      </c>
      <c r="D468" t="str">
        <f>VLOOKUP(Orders_Table[[#This Row],[Customer ID]],Customer_Table[],2,FALSE)</f>
        <v>Porter Summers</v>
      </c>
      <c r="E468" t="str">
        <f>VLOOKUP(Orders_Table[[#This Row],[Customer ID]],Customer_Table[],5,FALSE)</f>
        <v xml:space="preserve">Taguig	</v>
      </c>
      <c r="F468" t="s">
        <v>31</v>
      </c>
      <c r="G468" t="str">
        <f>VLOOKUP(Orders_Table[[#This Row],[Product ID]],Products_Table[],4,FALSE)</f>
        <v>Neutrogena Oil-Free Acne Wash</v>
      </c>
      <c r="H468" t="str">
        <f>VLOOKUP(Orders_Table[[#This Row],[Product ID]],Products_Table[],2,FALSE)</f>
        <v>Neutrogena</v>
      </c>
      <c r="I468" t="str">
        <f>VLOOKUP(Orders_Table[[#This Row],[Product ID]],Products_Table[],3,FALSE)</f>
        <v>Cleanser</v>
      </c>
      <c r="J468" s="16">
        <f>VLOOKUP(Orders_Table[[#This Row],[Product ID]],Products_Table[],5,FALSE)</f>
        <v>489</v>
      </c>
      <c r="K468" s="16">
        <v>2</v>
      </c>
      <c r="L468" s="16">
        <f>Orders_Table[[#This Row],[Product Price]]*Orders_Table[[#This Row],[Quantity]]</f>
        <v>978</v>
      </c>
      <c r="M468" s="17">
        <v>45171</v>
      </c>
      <c r="N468" s="16" t="s">
        <v>134</v>
      </c>
    </row>
    <row r="469" spans="2:14" x14ac:dyDescent="0.3">
      <c r="B469" t="s">
        <v>1739</v>
      </c>
      <c r="C469" t="s">
        <v>1172</v>
      </c>
      <c r="D469" t="str">
        <f>VLOOKUP(Orders_Table[[#This Row],[Customer ID]],Customer_Table[],2,FALSE)</f>
        <v>Indira Christian</v>
      </c>
      <c r="E469" t="str">
        <f>VLOOKUP(Orders_Table[[#This Row],[Customer ID]],Customer_Table[],5,FALSE)</f>
        <v>Pasay</v>
      </c>
      <c r="F469" t="s">
        <v>31</v>
      </c>
      <c r="G469" t="str">
        <f>VLOOKUP(Orders_Table[[#This Row],[Product ID]],Products_Table[],4,FALSE)</f>
        <v>Neutrogena Oil-Free Acne Wash</v>
      </c>
      <c r="H469" t="str">
        <f>VLOOKUP(Orders_Table[[#This Row],[Product ID]],Products_Table[],2,FALSE)</f>
        <v>Neutrogena</v>
      </c>
      <c r="I469" t="str">
        <f>VLOOKUP(Orders_Table[[#This Row],[Product ID]],Products_Table[],3,FALSE)</f>
        <v>Cleanser</v>
      </c>
      <c r="J469" s="16">
        <f>VLOOKUP(Orders_Table[[#This Row],[Product ID]],Products_Table[],5,FALSE)</f>
        <v>489</v>
      </c>
      <c r="K469" s="16">
        <v>1</v>
      </c>
      <c r="L469" s="16">
        <f>Orders_Table[[#This Row],[Product Price]]*Orders_Table[[#This Row],[Quantity]]</f>
        <v>489</v>
      </c>
      <c r="M469" s="17">
        <v>45173</v>
      </c>
      <c r="N469" s="16" t="s">
        <v>134</v>
      </c>
    </row>
    <row r="470" spans="2:14" x14ac:dyDescent="0.3">
      <c r="B470" t="s">
        <v>1740</v>
      </c>
      <c r="C470" t="s">
        <v>1412</v>
      </c>
      <c r="D470" t="str">
        <f>VLOOKUP(Orders_Table[[#This Row],[Customer ID]],Customer_Table[],2,FALSE)</f>
        <v>Damon Ferguson</v>
      </c>
      <c r="E470" t="str">
        <f>VLOOKUP(Orders_Table[[#This Row],[Customer ID]],Customer_Table[],5,FALSE)</f>
        <v xml:space="preserve">Taguig	</v>
      </c>
      <c r="F470" t="s">
        <v>34</v>
      </c>
      <c r="G470" t="str">
        <f>VLOOKUP(Orders_Table[[#This Row],[Product ID]],Products_Table[],4,FALSE)</f>
        <v>Neutrogena Hydro Boost Hydrating Cleansing Gel</v>
      </c>
      <c r="H470" t="str">
        <f>VLOOKUP(Orders_Table[[#This Row],[Product ID]],Products_Table[],2,FALSE)</f>
        <v>Neutrogena</v>
      </c>
      <c r="I470" t="str">
        <f>VLOOKUP(Orders_Table[[#This Row],[Product ID]],Products_Table[],3,FALSE)</f>
        <v>Cleanser</v>
      </c>
      <c r="J470" s="16">
        <f>VLOOKUP(Orders_Table[[#This Row],[Product ID]],Products_Table[],5,FALSE)</f>
        <v>799</v>
      </c>
      <c r="K470" s="16">
        <v>1</v>
      </c>
      <c r="L470" s="16">
        <f>Orders_Table[[#This Row],[Product Price]]*Orders_Table[[#This Row],[Quantity]]</f>
        <v>799</v>
      </c>
      <c r="M470" s="17">
        <v>45173</v>
      </c>
      <c r="N470" s="16" t="s">
        <v>134</v>
      </c>
    </row>
    <row r="471" spans="2:14" x14ac:dyDescent="0.3">
      <c r="B471" t="s">
        <v>1741</v>
      </c>
      <c r="C471" t="s">
        <v>342</v>
      </c>
      <c r="D471" t="str">
        <f>VLOOKUP(Orders_Table[[#This Row],[Customer ID]],Customer_Table[],2,FALSE)</f>
        <v>Naomi Dodson</v>
      </c>
      <c r="E471" t="str">
        <f>VLOOKUP(Orders_Table[[#This Row],[Customer ID]],Customer_Table[],5,FALSE)</f>
        <v>Pasig</v>
      </c>
      <c r="F471" t="s">
        <v>76</v>
      </c>
      <c r="G471" t="str">
        <f>VLOOKUP(Orders_Table[[#This Row],[Product ID]],Products_Table[],4,FALSE)</f>
        <v>Innisfree Jeju Volcanic Pore Cleansing Foam</v>
      </c>
      <c r="H471" t="str">
        <f>VLOOKUP(Orders_Table[[#This Row],[Product ID]],Products_Table[],2,FALSE)</f>
        <v>Innisfree</v>
      </c>
      <c r="I471" t="str">
        <f>VLOOKUP(Orders_Table[[#This Row],[Product ID]],Products_Table[],3,FALSE)</f>
        <v>Cleanser</v>
      </c>
      <c r="J471" s="16">
        <f>VLOOKUP(Orders_Table[[#This Row],[Product ID]],Products_Table[],5,FALSE)</f>
        <v>329</v>
      </c>
      <c r="K471" s="16">
        <v>1</v>
      </c>
      <c r="L471" s="16">
        <f>Orders_Table[[#This Row],[Product Price]]*Orders_Table[[#This Row],[Quantity]]</f>
        <v>329</v>
      </c>
      <c r="M471" s="17">
        <v>45174</v>
      </c>
      <c r="N471" s="16" t="s">
        <v>134</v>
      </c>
    </row>
    <row r="472" spans="2:14" x14ac:dyDescent="0.3">
      <c r="B472" t="s">
        <v>1742</v>
      </c>
      <c r="C472" t="s">
        <v>345</v>
      </c>
      <c r="D472" t="str">
        <f>VLOOKUP(Orders_Table[[#This Row],[Customer ID]],Customer_Table[],2,FALSE)</f>
        <v>Norman Guerra</v>
      </c>
      <c r="E472" t="str">
        <f>VLOOKUP(Orders_Table[[#This Row],[Customer ID]],Customer_Table[],5,FALSE)</f>
        <v>Pasig</v>
      </c>
      <c r="F472" t="s">
        <v>98</v>
      </c>
      <c r="G472" t="str">
        <f>VLOOKUP(Orders_Table[[#This Row],[Product ID]],Products_Table[],4,FALSE)</f>
        <v>Belo Essentials AcnePro Pimple-Fighting Bar</v>
      </c>
      <c r="H472" t="str">
        <f>VLOOKUP(Orders_Table[[#This Row],[Product ID]],Products_Table[],2,FALSE)</f>
        <v>Belo Essentials</v>
      </c>
      <c r="I472" t="str">
        <f>VLOOKUP(Orders_Table[[#This Row],[Product ID]],Products_Table[],3,FALSE)</f>
        <v>Cleanser</v>
      </c>
      <c r="J472" s="16">
        <f>VLOOKUP(Orders_Table[[#This Row],[Product ID]],Products_Table[],5,FALSE)</f>
        <v>111</v>
      </c>
      <c r="K472" s="16">
        <v>1</v>
      </c>
      <c r="L472" s="16">
        <f>Orders_Table[[#This Row],[Product Price]]*Orders_Table[[#This Row],[Quantity]]</f>
        <v>111</v>
      </c>
      <c r="M472" s="17">
        <v>45174</v>
      </c>
      <c r="N472" s="16" t="s">
        <v>134</v>
      </c>
    </row>
    <row r="473" spans="2:14" x14ac:dyDescent="0.3">
      <c r="B473" t="s">
        <v>1743</v>
      </c>
      <c r="C473" t="s">
        <v>348</v>
      </c>
      <c r="D473" t="str">
        <f>VLOOKUP(Orders_Table[[#This Row],[Customer ID]],Customer_Table[],2,FALSE)</f>
        <v>Flynn Flores</v>
      </c>
      <c r="E473" t="str">
        <f>VLOOKUP(Orders_Table[[#This Row],[Customer ID]],Customer_Table[],5,FALSE)</f>
        <v>Pasig</v>
      </c>
      <c r="F473" t="s">
        <v>105</v>
      </c>
      <c r="G473" t="str">
        <f>VLOOKUP(Orders_Table[[#This Row],[Product ID]],Products_Table[],4,FALSE)</f>
        <v>Belo Essentials Whitening Face Wash</v>
      </c>
      <c r="H473" t="str">
        <f>VLOOKUP(Orders_Table[[#This Row],[Product ID]],Products_Table[],2,FALSE)</f>
        <v>Belo Essentials</v>
      </c>
      <c r="I473" t="str">
        <f>VLOOKUP(Orders_Table[[#This Row],[Product ID]],Products_Table[],3,FALSE)</f>
        <v>Cleanser</v>
      </c>
      <c r="J473" s="16">
        <f>VLOOKUP(Orders_Table[[#This Row],[Product ID]],Products_Table[],5,FALSE)</f>
        <v>165</v>
      </c>
      <c r="K473" s="16">
        <v>2</v>
      </c>
      <c r="L473" s="16">
        <f>Orders_Table[[#This Row],[Product Price]]*Orders_Table[[#This Row],[Quantity]]</f>
        <v>330</v>
      </c>
      <c r="M473" s="17">
        <v>45175</v>
      </c>
      <c r="N473" s="16" t="s">
        <v>134</v>
      </c>
    </row>
    <row r="474" spans="2:14" x14ac:dyDescent="0.3">
      <c r="B474" t="s">
        <v>1744</v>
      </c>
      <c r="C474" t="s">
        <v>833</v>
      </c>
      <c r="D474" t="str">
        <f>VLOOKUP(Orders_Table[[#This Row],[Customer ID]],Customer_Table[],2,FALSE)</f>
        <v>Kenyon Justice</v>
      </c>
      <c r="E474" t="str">
        <f>VLOOKUP(Orders_Table[[#This Row],[Customer ID]],Customer_Table[],5,FALSE)</f>
        <v>Pasig</v>
      </c>
      <c r="F474" t="s">
        <v>112</v>
      </c>
      <c r="G474" t="str">
        <f>VLOOKUP(Orders_Table[[#This Row],[Product ID]],Products_Table[],4,FALSE)</f>
        <v>Celeteque Acne Solutions Acne Cleansing Gel</v>
      </c>
      <c r="H474" t="str">
        <f>VLOOKUP(Orders_Table[[#This Row],[Product ID]],Products_Table[],2,FALSE)</f>
        <v>Celeteque</v>
      </c>
      <c r="I474" t="str">
        <f>VLOOKUP(Orders_Table[[#This Row],[Product ID]],Products_Table[],3,FALSE)</f>
        <v>Cleanser</v>
      </c>
      <c r="J474" s="16">
        <f>VLOOKUP(Orders_Table[[#This Row],[Product ID]],Products_Table[],5,FALSE)</f>
        <v>270</v>
      </c>
      <c r="K474" s="16">
        <v>2</v>
      </c>
      <c r="L474" s="16">
        <f>Orders_Table[[#This Row],[Product Price]]*Orders_Table[[#This Row],[Quantity]]</f>
        <v>540</v>
      </c>
      <c r="M474" s="17">
        <v>45175</v>
      </c>
      <c r="N474" s="16" t="s">
        <v>134</v>
      </c>
    </row>
    <row r="475" spans="2:14" x14ac:dyDescent="0.3">
      <c r="B475" t="s">
        <v>1745</v>
      </c>
      <c r="C475" t="s">
        <v>836</v>
      </c>
      <c r="D475" t="str">
        <f>VLOOKUP(Orders_Table[[#This Row],[Customer ID]],Customer_Table[],2,FALSE)</f>
        <v>Arthur Wood</v>
      </c>
      <c r="E475" t="str">
        <f>VLOOKUP(Orders_Table[[#This Row],[Customer ID]],Customer_Table[],5,FALSE)</f>
        <v>Pasig</v>
      </c>
      <c r="F475" t="s">
        <v>114</v>
      </c>
      <c r="G475" t="str">
        <f>VLOOKUP(Orders_Table[[#This Row],[Product ID]],Products_Table[],4,FALSE)</f>
        <v>Celeteque Brightening Facial Wash</v>
      </c>
      <c r="H475" t="str">
        <f>VLOOKUP(Orders_Table[[#This Row],[Product ID]],Products_Table[],2,FALSE)</f>
        <v>Celeteque</v>
      </c>
      <c r="I475" t="str">
        <f>VLOOKUP(Orders_Table[[#This Row],[Product ID]],Products_Table[],3,FALSE)</f>
        <v>Cleanser</v>
      </c>
      <c r="J475" s="16">
        <f>VLOOKUP(Orders_Table[[#This Row],[Product ID]],Products_Table[],5,FALSE)</f>
        <v>199</v>
      </c>
      <c r="K475" s="16">
        <v>1</v>
      </c>
      <c r="L475" s="16">
        <f>Orders_Table[[#This Row],[Product Price]]*Orders_Table[[#This Row],[Quantity]]</f>
        <v>199</v>
      </c>
      <c r="M475" s="17">
        <v>45178</v>
      </c>
      <c r="N475" s="16" t="s">
        <v>134</v>
      </c>
    </row>
    <row r="476" spans="2:14" x14ac:dyDescent="0.3">
      <c r="B476" t="s">
        <v>1746</v>
      </c>
      <c r="C476" t="s">
        <v>839</v>
      </c>
      <c r="D476" t="str">
        <f>VLOOKUP(Orders_Table[[#This Row],[Customer ID]],Customer_Table[],2,FALSE)</f>
        <v>Kelly West</v>
      </c>
      <c r="E476" t="str">
        <f>VLOOKUP(Orders_Table[[#This Row],[Customer ID]],Customer_Table[],5,FALSE)</f>
        <v>Pasig</v>
      </c>
      <c r="F476" t="s">
        <v>70</v>
      </c>
      <c r="G476" t="str">
        <f>VLOOKUP(Orders_Table[[#This Row],[Product ID]],Products_Table[],4,FALSE)</f>
        <v>COSRX AHA/BHA Clarifying Treatment Toner</v>
      </c>
      <c r="H476" t="str">
        <f>VLOOKUP(Orders_Table[[#This Row],[Product ID]],Products_Table[],2,FALSE)</f>
        <v>COSRX</v>
      </c>
      <c r="I476" t="str">
        <f>VLOOKUP(Orders_Table[[#This Row],[Product ID]],Products_Table[],3,FALSE)</f>
        <v>Toner</v>
      </c>
      <c r="J476" s="16">
        <f>VLOOKUP(Orders_Table[[#This Row],[Product ID]],Products_Table[],5,FALSE)</f>
        <v>520</v>
      </c>
      <c r="K476" s="16">
        <v>2</v>
      </c>
      <c r="L476" s="16">
        <f>Orders_Table[[#This Row],[Product Price]]*Orders_Table[[#This Row],[Quantity]]</f>
        <v>1040</v>
      </c>
      <c r="M476" s="17">
        <v>45178</v>
      </c>
      <c r="N476" s="16" t="s">
        <v>134</v>
      </c>
    </row>
    <row r="477" spans="2:14" x14ac:dyDescent="0.3">
      <c r="B477" t="s">
        <v>1747</v>
      </c>
      <c r="C477" t="s">
        <v>351</v>
      </c>
      <c r="D477" t="str">
        <f>VLOOKUP(Orders_Table[[#This Row],[Customer ID]],Customer_Table[],2,FALSE)</f>
        <v>Beau Rios</v>
      </c>
      <c r="E477" t="str">
        <f>VLOOKUP(Orders_Table[[#This Row],[Customer ID]],Customer_Table[],5,FALSE)</f>
        <v>Pasig</v>
      </c>
      <c r="F477" t="s">
        <v>72</v>
      </c>
      <c r="G477" t="str">
        <f>VLOOKUP(Orders_Table[[#This Row],[Product ID]],Products_Table[],4,FALSE)</f>
        <v>COSRX Hyaluronic Acid Hydra Power Essence</v>
      </c>
      <c r="H477" t="str">
        <f>VLOOKUP(Orders_Table[[#This Row],[Product ID]],Products_Table[],2,FALSE)</f>
        <v>COSRX</v>
      </c>
      <c r="I477" t="str">
        <f>VLOOKUP(Orders_Table[[#This Row],[Product ID]],Products_Table[],3,FALSE)</f>
        <v>Serum</v>
      </c>
      <c r="J477" s="16">
        <f>VLOOKUP(Orders_Table[[#This Row],[Product ID]],Products_Table[],5,FALSE)</f>
        <v>1020</v>
      </c>
      <c r="K477" s="16">
        <v>1</v>
      </c>
      <c r="L477" s="16">
        <f>Orders_Table[[#This Row],[Product Price]]*Orders_Table[[#This Row],[Quantity]]</f>
        <v>1020</v>
      </c>
      <c r="M477" s="17">
        <v>45178</v>
      </c>
      <c r="N477" s="16" t="s">
        <v>134</v>
      </c>
    </row>
    <row r="478" spans="2:14" x14ac:dyDescent="0.3">
      <c r="B478" t="s">
        <v>1748</v>
      </c>
      <c r="C478" t="s">
        <v>843</v>
      </c>
      <c r="D478" t="str">
        <f>VLOOKUP(Orders_Table[[#This Row],[Customer ID]],Customer_Table[],2,FALSE)</f>
        <v>Joseph Huber</v>
      </c>
      <c r="E478" t="str">
        <f>VLOOKUP(Orders_Table[[#This Row],[Customer ID]],Customer_Table[],5,FALSE)</f>
        <v>Pasig</v>
      </c>
      <c r="F478" t="s">
        <v>74</v>
      </c>
      <c r="G478" t="str">
        <f>VLOOKUP(Orders_Table[[#This Row],[Product ID]],Products_Table[],4,FALSE)</f>
        <v>COSRX Centella Water Alcohol-Free Toner</v>
      </c>
      <c r="H478" t="str">
        <f>VLOOKUP(Orders_Table[[#This Row],[Product ID]],Products_Table[],2,FALSE)</f>
        <v>COSRX</v>
      </c>
      <c r="I478" t="str">
        <f>VLOOKUP(Orders_Table[[#This Row],[Product ID]],Products_Table[],3,FALSE)</f>
        <v>Toner</v>
      </c>
      <c r="J478" s="16">
        <f>VLOOKUP(Orders_Table[[#This Row],[Product ID]],Products_Table[],5,FALSE)</f>
        <v>680</v>
      </c>
      <c r="K478" s="16">
        <v>2</v>
      </c>
      <c r="L478" s="16">
        <f>Orders_Table[[#This Row],[Product Price]]*Orders_Table[[#This Row],[Quantity]]</f>
        <v>1360</v>
      </c>
      <c r="M478" s="17">
        <v>45178</v>
      </c>
      <c r="N478" s="16" t="s">
        <v>134</v>
      </c>
    </row>
    <row r="479" spans="2:14" x14ac:dyDescent="0.3">
      <c r="B479" t="s">
        <v>1749</v>
      </c>
      <c r="C479" t="s">
        <v>351</v>
      </c>
      <c r="D479" t="str">
        <f>VLOOKUP(Orders_Table[[#This Row],[Customer ID]],Customer_Table[],2,FALSE)</f>
        <v>Beau Rios</v>
      </c>
      <c r="E479" t="str">
        <f>VLOOKUP(Orders_Table[[#This Row],[Customer ID]],Customer_Table[],5,FALSE)</f>
        <v>Pasig</v>
      </c>
      <c r="F479" t="s">
        <v>76</v>
      </c>
      <c r="G479" t="str">
        <f>VLOOKUP(Orders_Table[[#This Row],[Product ID]],Products_Table[],4,FALSE)</f>
        <v>Innisfree Jeju Volcanic Pore Cleansing Foam</v>
      </c>
      <c r="H479" t="str">
        <f>VLOOKUP(Orders_Table[[#This Row],[Product ID]],Products_Table[],2,FALSE)</f>
        <v>Innisfree</v>
      </c>
      <c r="I479" t="str">
        <f>VLOOKUP(Orders_Table[[#This Row],[Product ID]],Products_Table[],3,FALSE)</f>
        <v>Cleanser</v>
      </c>
      <c r="J479" s="16">
        <f>VLOOKUP(Orders_Table[[#This Row],[Product ID]],Products_Table[],5,FALSE)</f>
        <v>329</v>
      </c>
      <c r="K479" s="16">
        <v>2</v>
      </c>
      <c r="L479" s="16">
        <f>Orders_Table[[#This Row],[Product Price]]*Orders_Table[[#This Row],[Quantity]]</f>
        <v>658</v>
      </c>
      <c r="M479" s="17">
        <v>45178</v>
      </c>
      <c r="N479" s="16" t="s">
        <v>134</v>
      </c>
    </row>
    <row r="480" spans="2:14" x14ac:dyDescent="0.3">
      <c r="B480" t="s">
        <v>1750</v>
      </c>
      <c r="C480" t="s">
        <v>479</v>
      </c>
      <c r="D480" t="str">
        <f>VLOOKUP(Orders_Table[[#This Row],[Customer ID]],Customer_Table[],2,FALSE)</f>
        <v>Nell Beasley</v>
      </c>
      <c r="E480" t="str">
        <f>VLOOKUP(Orders_Table[[#This Row],[Customer ID]],Customer_Table[],5,FALSE)</f>
        <v>Caloocan</v>
      </c>
      <c r="F480" t="s">
        <v>79</v>
      </c>
      <c r="G480" t="str">
        <f>VLOOKUP(Orders_Table[[#This Row],[Product ID]],Products_Table[],4,FALSE)</f>
        <v>Innisfree Bija Cica Gel</v>
      </c>
      <c r="H480" t="str">
        <f>VLOOKUP(Orders_Table[[#This Row],[Product ID]],Products_Table[],2,FALSE)</f>
        <v>Innisfree</v>
      </c>
      <c r="I480" t="str">
        <f>VLOOKUP(Orders_Table[[#This Row],[Product ID]],Products_Table[],3,FALSE)</f>
        <v>Moisturizer</v>
      </c>
      <c r="J480" s="16">
        <f>VLOOKUP(Orders_Table[[#This Row],[Product ID]],Products_Table[],5,FALSE)</f>
        <v>1192</v>
      </c>
      <c r="K480" s="16">
        <v>1</v>
      </c>
      <c r="L480" s="16">
        <f>Orders_Table[[#This Row],[Product Price]]*Orders_Table[[#This Row],[Quantity]]</f>
        <v>1192</v>
      </c>
      <c r="M480" s="17">
        <v>45179</v>
      </c>
      <c r="N480" s="16" t="s">
        <v>134</v>
      </c>
    </row>
    <row r="481" spans="2:14" x14ac:dyDescent="0.3">
      <c r="B481" t="s">
        <v>1751</v>
      </c>
      <c r="C481" t="s">
        <v>850</v>
      </c>
      <c r="D481" t="str">
        <f>VLOOKUP(Orders_Table[[#This Row],[Customer ID]],Customer_Table[],2,FALSE)</f>
        <v>Stewart Armstrong</v>
      </c>
      <c r="E481" t="str">
        <f>VLOOKUP(Orders_Table[[#This Row],[Customer ID]],Customer_Table[],5,FALSE)</f>
        <v>Pasig</v>
      </c>
      <c r="F481" t="s">
        <v>65</v>
      </c>
      <c r="G481" t="str">
        <f>VLOOKUP(Orders_Table[[#This Row],[Product ID]],Products_Table[],4,FALSE)</f>
        <v>COSRX Low pH Good Morning Gel Cleanser</v>
      </c>
      <c r="H481" t="str">
        <f>VLOOKUP(Orders_Table[[#This Row],[Product ID]],Products_Table[],2,FALSE)</f>
        <v>COSRX</v>
      </c>
      <c r="I481" t="str">
        <f>VLOOKUP(Orders_Table[[#This Row],[Product ID]],Products_Table[],3,FALSE)</f>
        <v>Cleanser</v>
      </c>
      <c r="J481" s="16">
        <f>VLOOKUP(Orders_Table[[#This Row],[Product ID]],Products_Table[],5,FALSE)</f>
        <v>299</v>
      </c>
      <c r="K481" s="16">
        <v>1</v>
      </c>
      <c r="L481" s="16">
        <f>Orders_Table[[#This Row],[Product Price]]*Orders_Table[[#This Row],[Quantity]]</f>
        <v>299</v>
      </c>
      <c r="M481" s="17">
        <v>45179</v>
      </c>
      <c r="N481" s="16" t="s">
        <v>134</v>
      </c>
    </row>
    <row r="482" spans="2:14" x14ac:dyDescent="0.3">
      <c r="B482" t="s">
        <v>1752</v>
      </c>
      <c r="C482" t="s">
        <v>236</v>
      </c>
      <c r="D482" t="str">
        <f>VLOOKUP(Orders_Table[[#This Row],[Customer ID]],Customer_Table[],2,FALSE)</f>
        <v>Stewart Ellison</v>
      </c>
      <c r="E482" t="str">
        <f>VLOOKUP(Orders_Table[[#This Row],[Customer ID]],Customer_Table[],5,FALSE)</f>
        <v>Pasig</v>
      </c>
      <c r="F482" t="s">
        <v>83</v>
      </c>
      <c r="G482" t="str">
        <f>VLOOKUP(Orders_Table[[#This Row],[Product ID]],Products_Table[],4,FALSE)</f>
        <v>Innisfree Green Tea Seed Serum</v>
      </c>
      <c r="H482" t="str">
        <f>VLOOKUP(Orders_Table[[#This Row],[Product ID]],Products_Table[],2,FALSE)</f>
        <v>Innisfree</v>
      </c>
      <c r="I482" t="str">
        <f>VLOOKUP(Orders_Table[[#This Row],[Product ID]],Products_Table[],3,FALSE)</f>
        <v>Serum</v>
      </c>
      <c r="J482" s="16">
        <f>VLOOKUP(Orders_Table[[#This Row],[Product ID]],Products_Table[],5,FALSE)</f>
        <v>1690</v>
      </c>
      <c r="K482" s="16">
        <v>1</v>
      </c>
      <c r="L482" s="16">
        <f>Orders_Table[[#This Row],[Product Price]]*Orders_Table[[#This Row],[Quantity]]</f>
        <v>1690</v>
      </c>
      <c r="M482" s="17">
        <v>45179</v>
      </c>
      <c r="N482" s="16" t="s">
        <v>134</v>
      </c>
    </row>
    <row r="483" spans="2:14" x14ac:dyDescent="0.3">
      <c r="B483" t="s">
        <v>1753</v>
      </c>
      <c r="C483" t="s">
        <v>297</v>
      </c>
      <c r="D483" t="str">
        <f>VLOOKUP(Orders_Table[[#This Row],[Customer ID]],Customer_Table[],2,FALSE)</f>
        <v>Uta Christian</v>
      </c>
      <c r="E483" t="str">
        <f>VLOOKUP(Orders_Table[[#This Row],[Customer ID]],Customer_Table[],5,FALSE)</f>
        <v>Pasay</v>
      </c>
      <c r="F483" t="s">
        <v>85</v>
      </c>
      <c r="G483" t="str">
        <f>VLOOKUP(Orders_Table[[#This Row],[Product ID]],Products_Table[],4,FALSE)</f>
        <v>Innisfree Jeju Orchid Enriched Cream</v>
      </c>
      <c r="H483" t="str">
        <f>VLOOKUP(Orders_Table[[#This Row],[Product ID]],Products_Table[],2,FALSE)</f>
        <v>Innisfree</v>
      </c>
      <c r="I483" t="str">
        <f>VLOOKUP(Orders_Table[[#This Row],[Product ID]],Products_Table[],3,FALSE)</f>
        <v>Moisturizer</v>
      </c>
      <c r="J483" s="16">
        <f>VLOOKUP(Orders_Table[[#This Row],[Product ID]],Products_Table[],5,FALSE)</f>
        <v>200</v>
      </c>
      <c r="K483" s="16">
        <v>2</v>
      </c>
      <c r="L483" s="16">
        <f>Orders_Table[[#This Row],[Product Price]]*Orders_Table[[#This Row],[Quantity]]</f>
        <v>400</v>
      </c>
      <c r="M483" s="17">
        <v>45179</v>
      </c>
      <c r="N483" s="16" t="s">
        <v>134</v>
      </c>
    </row>
    <row r="484" spans="2:14" x14ac:dyDescent="0.3">
      <c r="B484" t="s">
        <v>1754</v>
      </c>
      <c r="C484" t="s">
        <v>856</v>
      </c>
      <c r="D484" t="str">
        <f>VLOOKUP(Orders_Table[[#This Row],[Customer ID]],Customer_Table[],2,FALSE)</f>
        <v>Cynthia Curry</v>
      </c>
      <c r="E484" t="str">
        <f>VLOOKUP(Orders_Table[[#This Row],[Customer ID]],Customer_Table[],5,FALSE)</f>
        <v>Quezon City</v>
      </c>
      <c r="F484" t="s">
        <v>87</v>
      </c>
      <c r="G484" t="str">
        <f>VLOOKUP(Orders_Table[[#This Row],[Product ID]],Products_Table[],4,FALSE)</f>
        <v>Nature Republic Provence Calendula Aqua Sun Gel</v>
      </c>
      <c r="H484" t="str">
        <f>VLOOKUP(Orders_Table[[#This Row],[Product ID]],Products_Table[],2,FALSE)</f>
        <v>Nature Republic</v>
      </c>
      <c r="I484" t="str">
        <f>VLOOKUP(Orders_Table[[#This Row],[Product ID]],Products_Table[],3,FALSE)</f>
        <v>Sunscreen</v>
      </c>
      <c r="J484" s="16">
        <f>VLOOKUP(Orders_Table[[#This Row],[Product ID]],Products_Table[],5,FALSE)</f>
        <v>475</v>
      </c>
      <c r="K484" s="16">
        <v>1</v>
      </c>
      <c r="L484" s="16">
        <f>Orders_Table[[#This Row],[Product Price]]*Orders_Table[[#This Row],[Quantity]]</f>
        <v>475</v>
      </c>
      <c r="M484" s="17">
        <v>45179</v>
      </c>
      <c r="N484" s="16" t="s">
        <v>134</v>
      </c>
    </row>
    <row r="485" spans="2:14" x14ac:dyDescent="0.3">
      <c r="B485" t="s">
        <v>1755</v>
      </c>
      <c r="C485" t="s">
        <v>859</v>
      </c>
      <c r="D485" t="str">
        <f>VLOOKUP(Orders_Table[[#This Row],[Customer ID]],Customer_Table[],2,FALSE)</f>
        <v>Gregory Kramer</v>
      </c>
      <c r="E485" t="str">
        <f>VLOOKUP(Orders_Table[[#This Row],[Customer ID]],Customer_Table[],5,FALSE)</f>
        <v>Quezon City</v>
      </c>
      <c r="F485" t="s">
        <v>90</v>
      </c>
      <c r="G485" t="str">
        <f>VLOOKUP(Orders_Table[[#This Row],[Product ID]],Products_Table[],4,FALSE)</f>
        <v>Nature Republic Hawaiian Fresh Clear Toner</v>
      </c>
      <c r="H485" t="str">
        <f>VLOOKUP(Orders_Table[[#This Row],[Product ID]],Products_Table[],2,FALSE)</f>
        <v>Nature Republic</v>
      </c>
      <c r="I485" t="str">
        <f>VLOOKUP(Orders_Table[[#This Row],[Product ID]],Products_Table[],3,FALSE)</f>
        <v>Toner</v>
      </c>
      <c r="J485" s="16">
        <f>VLOOKUP(Orders_Table[[#This Row],[Product ID]],Products_Table[],5,FALSE)</f>
        <v>1270</v>
      </c>
      <c r="K485" s="16">
        <v>2</v>
      </c>
      <c r="L485" s="16">
        <f>Orders_Table[[#This Row],[Product Price]]*Orders_Table[[#This Row],[Quantity]]</f>
        <v>2540</v>
      </c>
      <c r="M485" s="17">
        <v>45179</v>
      </c>
      <c r="N485" s="16" t="s">
        <v>134</v>
      </c>
    </row>
    <row r="486" spans="2:14" x14ac:dyDescent="0.3">
      <c r="B486" t="s">
        <v>1756</v>
      </c>
      <c r="C486" t="s">
        <v>818</v>
      </c>
      <c r="D486" t="str">
        <f>VLOOKUP(Orders_Table[[#This Row],[Customer ID]],Customer_Table[],2,FALSE)</f>
        <v>Patience Barber</v>
      </c>
      <c r="E486" t="str">
        <f>VLOOKUP(Orders_Table[[#This Row],[Customer ID]],Customer_Table[],5,FALSE)</f>
        <v>Pasig</v>
      </c>
      <c r="F486" t="s">
        <v>92</v>
      </c>
      <c r="G486" t="str">
        <f>VLOOKUP(Orders_Table[[#This Row],[Product ID]],Products_Table[],4,FALSE)</f>
        <v>Nature Republic Snail Solution Ampoule</v>
      </c>
      <c r="H486" t="str">
        <f>VLOOKUP(Orders_Table[[#This Row],[Product ID]],Products_Table[],2,FALSE)</f>
        <v>Nature Republic</v>
      </c>
      <c r="I486" t="str">
        <f>VLOOKUP(Orders_Table[[#This Row],[Product ID]],Products_Table[],3,FALSE)</f>
        <v>Serum</v>
      </c>
      <c r="J486" s="16">
        <f>VLOOKUP(Orders_Table[[#This Row],[Product ID]],Products_Table[],5,FALSE)</f>
        <v>1100</v>
      </c>
      <c r="K486" s="16">
        <v>2</v>
      </c>
      <c r="L486" s="16">
        <f>Orders_Table[[#This Row],[Product Price]]*Orders_Table[[#This Row],[Quantity]]</f>
        <v>2200</v>
      </c>
      <c r="M486" s="17">
        <v>45179</v>
      </c>
      <c r="N486" s="16" t="s">
        <v>134</v>
      </c>
    </row>
    <row r="487" spans="2:14" x14ac:dyDescent="0.3">
      <c r="B487" t="s">
        <v>1757</v>
      </c>
      <c r="C487" t="s">
        <v>864</v>
      </c>
      <c r="D487" t="str">
        <f>VLOOKUP(Orders_Table[[#This Row],[Customer ID]],Customer_Table[],2,FALSE)</f>
        <v>Channing Kidd</v>
      </c>
      <c r="E487" t="str">
        <f>VLOOKUP(Orders_Table[[#This Row],[Customer ID]],Customer_Table[],5,FALSE)</f>
        <v>Quezon City</v>
      </c>
      <c r="F487" t="s">
        <v>94</v>
      </c>
      <c r="G487" t="str">
        <f>VLOOKUP(Orders_Table[[#This Row],[Product ID]],Products_Table[],4,FALSE)</f>
        <v>Nature Republic Aloe Vera Soothing Gel</v>
      </c>
      <c r="H487" t="str">
        <f>VLOOKUP(Orders_Table[[#This Row],[Product ID]],Products_Table[],2,FALSE)</f>
        <v>Nature Republic</v>
      </c>
      <c r="I487" t="str">
        <f>VLOOKUP(Orders_Table[[#This Row],[Product ID]],Products_Table[],3,FALSE)</f>
        <v>Moisturizer</v>
      </c>
      <c r="J487" s="16">
        <f>VLOOKUP(Orders_Table[[#This Row],[Product ID]],Products_Table[],5,FALSE)</f>
        <v>245</v>
      </c>
      <c r="K487" s="16">
        <v>1</v>
      </c>
      <c r="L487" s="16">
        <f>Orders_Table[[#This Row],[Product Price]]*Orders_Table[[#This Row],[Quantity]]</f>
        <v>245</v>
      </c>
      <c r="M487" s="17">
        <v>45180</v>
      </c>
      <c r="N487" s="16" t="s">
        <v>134</v>
      </c>
    </row>
    <row r="488" spans="2:14" x14ac:dyDescent="0.3">
      <c r="B488" t="s">
        <v>1758</v>
      </c>
      <c r="C488" t="s">
        <v>866</v>
      </c>
      <c r="D488" t="str">
        <f>VLOOKUP(Orders_Table[[#This Row],[Customer ID]],Customer_Table[],2,FALSE)</f>
        <v>Maggy Berger</v>
      </c>
      <c r="E488" t="str">
        <f>VLOOKUP(Orders_Table[[#This Row],[Customer ID]],Customer_Table[],5,FALSE)</f>
        <v>Quezon City</v>
      </c>
      <c r="F488" t="s">
        <v>96</v>
      </c>
      <c r="G488" t="str">
        <f>VLOOKUP(Orders_Table[[#This Row],[Product ID]],Products_Table[],4,FALSE)</f>
        <v>Nature Republic Super Aqua Max Watery Essence</v>
      </c>
      <c r="H488" t="str">
        <f>VLOOKUP(Orders_Table[[#This Row],[Product ID]],Products_Table[],2,FALSE)</f>
        <v>Nature Republic</v>
      </c>
      <c r="I488" t="str">
        <f>VLOOKUP(Orders_Table[[#This Row],[Product ID]],Products_Table[],3,FALSE)</f>
        <v>Serum</v>
      </c>
      <c r="J488" s="16">
        <f>VLOOKUP(Orders_Table[[#This Row],[Product ID]],Products_Table[],5,FALSE)</f>
        <v>828</v>
      </c>
      <c r="K488" s="16">
        <v>2</v>
      </c>
      <c r="L488" s="16">
        <f>Orders_Table[[#This Row],[Product Price]]*Orders_Table[[#This Row],[Quantity]]</f>
        <v>1656</v>
      </c>
      <c r="M488" s="17">
        <v>45181</v>
      </c>
      <c r="N488" s="16" t="s">
        <v>134</v>
      </c>
    </row>
    <row r="489" spans="2:14" x14ac:dyDescent="0.3">
      <c r="B489" t="s">
        <v>1759</v>
      </c>
      <c r="C489" t="s">
        <v>868</v>
      </c>
      <c r="D489" t="str">
        <f>VLOOKUP(Orders_Table[[#This Row],[Customer ID]],Customer_Table[],2,FALSE)</f>
        <v>Barrett Keller</v>
      </c>
      <c r="E489" t="str">
        <f>VLOOKUP(Orders_Table[[#This Row],[Customer ID]],Customer_Table[],5,FALSE)</f>
        <v>Quezon City</v>
      </c>
      <c r="F489" t="s">
        <v>98</v>
      </c>
      <c r="G489" t="str">
        <f>VLOOKUP(Orders_Table[[#This Row],[Product ID]],Products_Table[],4,FALSE)</f>
        <v>Belo Essentials AcnePro Pimple-Fighting Bar</v>
      </c>
      <c r="H489" t="str">
        <f>VLOOKUP(Orders_Table[[#This Row],[Product ID]],Products_Table[],2,FALSE)</f>
        <v>Belo Essentials</v>
      </c>
      <c r="I489" t="str">
        <f>VLOOKUP(Orders_Table[[#This Row],[Product ID]],Products_Table[],3,FALSE)</f>
        <v>Cleanser</v>
      </c>
      <c r="J489" s="16">
        <f>VLOOKUP(Orders_Table[[#This Row],[Product ID]],Products_Table[],5,FALSE)</f>
        <v>111</v>
      </c>
      <c r="K489" s="16">
        <v>1</v>
      </c>
      <c r="L489" s="16">
        <f>Orders_Table[[#This Row],[Product Price]]*Orders_Table[[#This Row],[Quantity]]</f>
        <v>111</v>
      </c>
      <c r="M489" s="17">
        <v>45182</v>
      </c>
      <c r="N489" s="16" t="s">
        <v>134</v>
      </c>
    </row>
    <row r="490" spans="2:14" x14ac:dyDescent="0.3">
      <c r="B490" t="s">
        <v>1760</v>
      </c>
      <c r="C490" t="s">
        <v>870</v>
      </c>
      <c r="D490" t="str">
        <f>VLOOKUP(Orders_Table[[#This Row],[Customer ID]],Customer_Table[],2,FALSE)</f>
        <v>Sandra Griffin</v>
      </c>
      <c r="E490" t="str">
        <f>VLOOKUP(Orders_Table[[#This Row],[Customer ID]],Customer_Table[],5,FALSE)</f>
        <v>Quezon City</v>
      </c>
      <c r="F490" t="s">
        <v>101</v>
      </c>
      <c r="G490" t="str">
        <f>VLOOKUP(Orders_Table[[#This Row],[Product ID]],Products_Table[],4,FALSE)</f>
        <v>Belo Essentials Moisturizing Whitening Face Cream with SPF 30 PA++</v>
      </c>
      <c r="H490" t="str">
        <f>VLOOKUP(Orders_Table[[#This Row],[Product ID]],Products_Table[],2,FALSE)</f>
        <v>Belo Essentials</v>
      </c>
      <c r="I490" t="str">
        <f>VLOOKUP(Orders_Table[[#This Row],[Product ID]],Products_Table[],3,FALSE)</f>
        <v>Moisturizer</v>
      </c>
      <c r="J490" s="16">
        <f>VLOOKUP(Orders_Table[[#This Row],[Product ID]],Products_Table[],5,FALSE)</f>
        <v>264</v>
      </c>
      <c r="K490" s="16">
        <v>2</v>
      </c>
      <c r="L490" s="16">
        <f>Orders_Table[[#This Row],[Product Price]]*Orders_Table[[#This Row],[Quantity]]</f>
        <v>528</v>
      </c>
      <c r="M490" s="17">
        <v>45182</v>
      </c>
      <c r="N490" s="16" t="s">
        <v>134</v>
      </c>
    </row>
    <row r="491" spans="2:14" x14ac:dyDescent="0.3">
      <c r="B491" t="s">
        <v>1761</v>
      </c>
      <c r="C491" t="s">
        <v>726</v>
      </c>
      <c r="D491" t="str">
        <f>VLOOKUP(Orders_Table[[#This Row],[Customer ID]],Customer_Table[],2,FALSE)</f>
        <v>Conan Day</v>
      </c>
      <c r="E491" t="str">
        <f>VLOOKUP(Orders_Table[[#This Row],[Customer ID]],Customer_Table[],5,FALSE)</f>
        <v>Marikina</v>
      </c>
      <c r="F491" t="s">
        <v>103</v>
      </c>
      <c r="G491" t="str">
        <f>VLOOKUP(Orders_Table[[#This Row],[Product ID]],Products_Table[],4,FALSE)</f>
        <v>Belo Essentials AcnePro Treatment Toner</v>
      </c>
      <c r="H491" t="str">
        <f>VLOOKUP(Orders_Table[[#This Row],[Product ID]],Products_Table[],2,FALSE)</f>
        <v>Belo Essentials</v>
      </c>
      <c r="I491" t="str">
        <f>VLOOKUP(Orders_Table[[#This Row],[Product ID]],Products_Table[],3,FALSE)</f>
        <v>Toner</v>
      </c>
      <c r="J491" s="16">
        <f>VLOOKUP(Orders_Table[[#This Row],[Product ID]],Products_Table[],5,FALSE)</f>
        <v>89</v>
      </c>
      <c r="K491" s="16">
        <v>2</v>
      </c>
      <c r="L491" s="16">
        <f>Orders_Table[[#This Row],[Product Price]]*Orders_Table[[#This Row],[Quantity]]</f>
        <v>178</v>
      </c>
      <c r="M491" s="17">
        <v>45182</v>
      </c>
      <c r="N491" s="16" t="s">
        <v>134</v>
      </c>
    </row>
    <row r="492" spans="2:14" x14ac:dyDescent="0.3">
      <c r="B492" t="s">
        <v>1762</v>
      </c>
      <c r="C492" t="s">
        <v>874</v>
      </c>
      <c r="D492" t="str">
        <f>VLOOKUP(Orders_Table[[#This Row],[Customer ID]],Customer_Table[],2,FALSE)</f>
        <v>Ulric Haynes</v>
      </c>
      <c r="E492" t="str">
        <f>VLOOKUP(Orders_Table[[#This Row],[Customer ID]],Customer_Table[],5,FALSE)</f>
        <v>Quezon City</v>
      </c>
      <c r="F492" t="s">
        <v>65</v>
      </c>
      <c r="G492" t="str">
        <f>VLOOKUP(Orders_Table[[#This Row],[Product ID]],Products_Table[],4,FALSE)</f>
        <v>COSRX Low pH Good Morning Gel Cleanser</v>
      </c>
      <c r="H492" t="str">
        <f>VLOOKUP(Orders_Table[[#This Row],[Product ID]],Products_Table[],2,FALSE)</f>
        <v>COSRX</v>
      </c>
      <c r="I492" t="str">
        <f>VLOOKUP(Orders_Table[[#This Row],[Product ID]],Products_Table[],3,FALSE)</f>
        <v>Cleanser</v>
      </c>
      <c r="J492" s="16">
        <f>VLOOKUP(Orders_Table[[#This Row],[Product ID]],Products_Table[],5,FALSE)</f>
        <v>299</v>
      </c>
      <c r="K492" s="16">
        <v>1</v>
      </c>
      <c r="L492" s="16">
        <f>Orders_Table[[#This Row],[Product Price]]*Orders_Table[[#This Row],[Quantity]]</f>
        <v>299</v>
      </c>
      <c r="M492" s="17">
        <v>45182</v>
      </c>
      <c r="N492" s="16" t="s">
        <v>134</v>
      </c>
    </row>
    <row r="493" spans="2:14" x14ac:dyDescent="0.3">
      <c r="B493" t="s">
        <v>265</v>
      </c>
      <c r="C493" t="s">
        <v>266</v>
      </c>
      <c r="D493" t="str">
        <f>VLOOKUP(Orders_Table[[#This Row],[Customer ID]],Customer_Table[],2,FALSE)</f>
        <v>Skyler Acosta</v>
      </c>
      <c r="E493" t="str">
        <f>VLOOKUP(Orders_Table[[#This Row],[Customer ID]],Customer_Table[],5,FALSE)</f>
        <v>Quezon City</v>
      </c>
      <c r="F493" t="s">
        <v>17</v>
      </c>
      <c r="G493" t="str">
        <f>VLOOKUP(Orders_Table[[#This Row],[Product ID]],Products_Table[],4,FALSE)</f>
        <v>CeraVe AM Facial Moisturizing Lotion with Sunscreen (SPF 30)</v>
      </c>
      <c r="H493" t="str">
        <f>VLOOKUP(Orders_Table[[#This Row],[Product ID]],Products_Table[],2,FALSE)</f>
        <v>CeraVe</v>
      </c>
      <c r="I493" t="str">
        <f>VLOOKUP(Orders_Table[[#This Row],[Product ID]],Products_Table[],3,FALSE)</f>
        <v>Sunscreen</v>
      </c>
      <c r="J493" s="16">
        <f>VLOOKUP(Orders_Table[[#This Row],[Product ID]],Products_Table[],5,FALSE)</f>
        <v>999</v>
      </c>
      <c r="K493" s="16">
        <v>1</v>
      </c>
      <c r="L493" s="16">
        <f>Orders_Table[[#This Row],[Product Price]]*Orders_Table[[#This Row],[Quantity]]</f>
        <v>999</v>
      </c>
      <c r="M493" s="17">
        <v>45182</v>
      </c>
      <c r="N493" s="16" t="s">
        <v>134</v>
      </c>
    </row>
    <row r="494" spans="2:14" x14ac:dyDescent="0.3">
      <c r="B494" t="s">
        <v>1763</v>
      </c>
      <c r="C494" t="s">
        <v>315</v>
      </c>
      <c r="D494" t="str">
        <f>VLOOKUP(Orders_Table[[#This Row],[Customer ID]],Customer_Table[],2,FALSE)</f>
        <v>Farrah Cruz</v>
      </c>
      <c r="E494" t="str">
        <f>VLOOKUP(Orders_Table[[#This Row],[Customer ID]],Customer_Table[],5,FALSE)</f>
        <v>Batangas City</v>
      </c>
      <c r="F494" t="s">
        <v>109</v>
      </c>
      <c r="G494" t="str">
        <f>VLOOKUP(Orders_Table[[#This Row],[Product ID]],Products_Table[],4,FALSE)</f>
        <v>Celeteque Hydration Facial Moisturizer</v>
      </c>
      <c r="H494" t="str">
        <f>VLOOKUP(Orders_Table[[#This Row],[Product ID]],Products_Table[],2,FALSE)</f>
        <v>Celeteque</v>
      </c>
      <c r="I494" t="str">
        <f>VLOOKUP(Orders_Table[[#This Row],[Product ID]],Products_Table[],3,FALSE)</f>
        <v>Moisturizer</v>
      </c>
      <c r="J494" s="16">
        <f>VLOOKUP(Orders_Table[[#This Row],[Product ID]],Products_Table[],5,FALSE)</f>
        <v>250</v>
      </c>
      <c r="K494" s="16">
        <v>1</v>
      </c>
      <c r="L494" s="16">
        <f>Orders_Table[[#This Row],[Product Price]]*Orders_Table[[#This Row],[Quantity]]</f>
        <v>250</v>
      </c>
      <c r="M494" s="17">
        <v>45182</v>
      </c>
      <c r="N494" s="16" t="s">
        <v>134</v>
      </c>
    </row>
    <row r="495" spans="2:14" x14ac:dyDescent="0.3">
      <c r="B495" t="s">
        <v>1764</v>
      </c>
      <c r="C495" t="s">
        <v>365</v>
      </c>
      <c r="D495" t="str">
        <f>VLOOKUP(Orders_Table[[#This Row],[Customer ID]],Customer_Table[],2,FALSE)</f>
        <v>Talon Pierce</v>
      </c>
      <c r="E495" t="str">
        <f>VLOOKUP(Orders_Table[[#This Row],[Customer ID]],Customer_Table[],5,FALSE)</f>
        <v>Las Piñas</v>
      </c>
      <c r="F495" t="s">
        <v>65</v>
      </c>
      <c r="G495" t="str">
        <f>VLOOKUP(Orders_Table[[#This Row],[Product ID]],Products_Table[],4,FALSE)</f>
        <v>COSRX Low pH Good Morning Gel Cleanser</v>
      </c>
      <c r="H495" t="str">
        <f>VLOOKUP(Orders_Table[[#This Row],[Product ID]],Products_Table[],2,FALSE)</f>
        <v>COSRX</v>
      </c>
      <c r="I495" t="str">
        <f>VLOOKUP(Orders_Table[[#This Row],[Product ID]],Products_Table[],3,FALSE)</f>
        <v>Cleanser</v>
      </c>
      <c r="J495" s="16">
        <f>VLOOKUP(Orders_Table[[#This Row],[Product ID]],Products_Table[],5,FALSE)</f>
        <v>299</v>
      </c>
      <c r="K495" s="16">
        <v>2</v>
      </c>
      <c r="L495" s="16">
        <f>Orders_Table[[#This Row],[Product Price]]*Orders_Table[[#This Row],[Quantity]]</f>
        <v>598</v>
      </c>
      <c r="M495" s="17">
        <v>45188</v>
      </c>
      <c r="N495" s="16" t="s">
        <v>134</v>
      </c>
    </row>
    <row r="496" spans="2:14" x14ac:dyDescent="0.3">
      <c r="B496" t="s">
        <v>1765</v>
      </c>
      <c r="C496" t="s">
        <v>881</v>
      </c>
      <c r="D496" t="str">
        <f>VLOOKUP(Orders_Table[[#This Row],[Customer ID]],Customer_Table[],2,FALSE)</f>
        <v>Galvin Cain</v>
      </c>
      <c r="E496" t="str">
        <f>VLOOKUP(Orders_Table[[#This Row],[Customer ID]],Customer_Table[],5,FALSE)</f>
        <v>Quezon City</v>
      </c>
      <c r="F496" t="s">
        <v>114</v>
      </c>
      <c r="G496" t="str">
        <f>VLOOKUP(Orders_Table[[#This Row],[Product ID]],Products_Table[],4,FALSE)</f>
        <v>Celeteque Brightening Facial Wash</v>
      </c>
      <c r="H496" t="str">
        <f>VLOOKUP(Orders_Table[[#This Row],[Product ID]],Products_Table[],2,FALSE)</f>
        <v>Celeteque</v>
      </c>
      <c r="I496" t="str">
        <f>VLOOKUP(Orders_Table[[#This Row],[Product ID]],Products_Table[],3,FALSE)</f>
        <v>Cleanser</v>
      </c>
      <c r="J496" s="16">
        <f>VLOOKUP(Orders_Table[[#This Row],[Product ID]],Products_Table[],5,FALSE)</f>
        <v>199</v>
      </c>
      <c r="K496" s="16">
        <v>2</v>
      </c>
      <c r="L496" s="16">
        <f>Orders_Table[[#This Row],[Product Price]]*Orders_Table[[#This Row],[Quantity]]</f>
        <v>398</v>
      </c>
      <c r="M496" s="17">
        <v>45188</v>
      </c>
      <c r="N496" s="16" t="s">
        <v>134</v>
      </c>
    </row>
    <row r="497" spans="2:14" x14ac:dyDescent="0.3">
      <c r="B497" t="s">
        <v>1766</v>
      </c>
      <c r="C497" t="s">
        <v>254</v>
      </c>
      <c r="D497" t="str">
        <f>VLOOKUP(Orders_Table[[#This Row],[Customer ID]],Customer_Table[],2,FALSE)</f>
        <v>Vladimir Rhodes</v>
      </c>
      <c r="E497" t="str">
        <f>VLOOKUP(Orders_Table[[#This Row],[Customer ID]],Customer_Table[],5,FALSE)</f>
        <v>Pasig</v>
      </c>
      <c r="F497" t="s">
        <v>116</v>
      </c>
      <c r="G497" t="str">
        <f>VLOOKUP(Orders_Table[[#This Row],[Product ID]],Products_Table[],4,FALSE)</f>
        <v>Celeteque Brightening Facial Toner</v>
      </c>
      <c r="H497" t="str">
        <f>VLOOKUP(Orders_Table[[#This Row],[Product ID]],Products_Table[],2,FALSE)</f>
        <v>Celeteque</v>
      </c>
      <c r="I497" t="str">
        <f>VLOOKUP(Orders_Table[[#This Row],[Product ID]],Products_Table[],3,FALSE)</f>
        <v>Toner</v>
      </c>
      <c r="J497" s="16">
        <f>VLOOKUP(Orders_Table[[#This Row],[Product ID]],Products_Table[],5,FALSE)</f>
        <v>139</v>
      </c>
      <c r="K497" s="16">
        <v>1</v>
      </c>
      <c r="L497" s="16">
        <f>Orders_Table[[#This Row],[Product Price]]*Orders_Table[[#This Row],[Quantity]]</f>
        <v>139</v>
      </c>
      <c r="M497" s="17">
        <v>45188</v>
      </c>
      <c r="N497" s="16" t="s">
        <v>134</v>
      </c>
    </row>
    <row r="498" spans="2:14" x14ac:dyDescent="0.3">
      <c r="B498" t="s">
        <v>269</v>
      </c>
      <c r="C498" t="s">
        <v>270</v>
      </c>
      <c r="D498" t="str">
        <f>VLOOKUP(Orders_Table[[#This Row],[Customer ID]],Customer_Table[],2,FALSE)</f>
        <v>Zelda Harris</v>
      </c>
      <c r="E498" t="str">
        <f>VLOOKUP(Orders_Table[[#This Row],[Customer ID]],Customer_Table[],5,FALSE)</f>
        <v>Quezon City</v>
      </c>
      <c r="F498" t="s">
        <v>118</v>
      </c>
      <c r="G498" t="str">
        <f>VLOOKUP(Orders_Table[[#This Row],[Product ID]],Products_Table[],4,FALSE)</f>
        <v>Celeteque Hydration Alcohol-Free Toner</v>
      </c>
      <c r="H498" t="str">
        <f>VLOOKUP(Orders_Table[[#This Row],[Product ID]],Products_Table[],2,FALSE)</f>
        <v>Celeteque</v>
      </c>
      <c r="I498" t="str">
        <f>VLOOKUP(Orders_Table[[#This Row],[Product ID]],Products_Table[],3,FALSE)</f>
        <v>Toner</v>
      </c>
      <c r="J498" s="16">
        <f>VLOOKUP(Orders_Table[[#This Row],[Product ID]],Products_Table[],5,FALSE)</f>
        <v>129</v>
      </c>
      <c r="K498" s="16">
        <v>1</v>
      </c>
      <c r="L498" s="16">
        <f>Orders_Table[[#This Row],[Product Price]]*Orders_Table[[#This Row],[Quantity]]</f>
        <v>129</v>
      </c>
      <c r="M498" s="17">
        <v>45188</v>
      </c>
      <c r="N498" s="16" t="s">
        <v>134</v>
      </c>
    </row>
    <row r="499" spans="2:14" x14ac:dyDescent="0.3">
      <c r="B499" t="s">
        <v>1767</v>
      </c>
      <c r="C499" t="s">
        <v>499</v>
      </c>
      <c r="D499" t="str">
        <f>VLOOKUP(Orders_Table[[#This Row],[Customer ID]],Customer_Table[],2,FALSE)</f>
        <v>Geraldine Vincent</v>
      </c>
      <c r="E499" t="str">
        <f>VLOOKUP(Orders_Table[[#This Row],[Customer ID]],Customer_Table[],5,FALSE)</f>
        <v>Cavite City</v>
      </c>
      <c r="F499" t="s">
        <v>68</v>
      </c>
      <c r="G499" t="str">
        <f>VLOOKUP(Orders_Table[[#This Row],[Product ID]],Products_Table[],4,FALSE)</f>
        <v>COSRX BHA Blackhead Power Liquid</v>
      </c>
      <c r="H499" t="str">
        <f>VLOOKUP(Orders_Table[[#This Row],[Product ID]],Products_Table[],2,FALSE)</f>
        <v>COSRX</v>
      </c>
      <c r="I499" t="str">
        <f>VLOOKUP(Orders_Table[[#This Row],[Product ID]],Products_Table[],3,FALSE)</f>
        <v>Toner</v>
      </c>
      <c r="J499" s="16">
        <f>VLOOKUP(Orders_Table[[#This Row],[Product ID]],Products_Table[],5,FALSE)</f>
        <v>990</v>
      </c>
      <c r="K499" s="16">
        <v>1</v>
      </c>
      <c r="L499" s="16">
        <f>Orders_Table[[#This Row],[Product Price]]*Orders_Table[[#This Row],[Quantity]]</f>
        <v>990</v>
      </c>
      <c r="M499" s="17">
        <v>45188</v>
      </c>
      <c r="N499" s="16" t="s">
        <v>134</v>
      </c>
    </row>
    <row r="500" spans="2:14" x14ac:dyDescent="0.3">
      <c r="B500" t="s">
        <v>1768</v>
      </c>
      <c r="C500" t="s">
        <v>889</v>
      </c>
      <c r="D500" t="str">
        <f>VLOOKUP(Orders_Table[[#This Row],[Customer ID]],Customer_Table[],2,FALSE)</f>
        <v>Lev Wooten</v>
      </c>
      <c r="E500" t="str">
        <f>VLOOKUP(Orders_Table[[#This Row],[Customer ID]],Customer_Table[],5,FALSE)</f>
        <v>Quezon City</v>
      </c>
      <c r="F500" t="s">
        <v>70</v>
      </c>
      <c r="G500" t="str">
        <f>VLOOKUP(Orders_Table[[#This Row],[Product ID]],Products_Table[],4,FALSE)</f>
        <v>COSRX AHA/BHA Clarifying Treatment Toner</v>
      </c>
      <c r="H500" t="str">
        <f>VLOOKUP(Orders_Table[[#This Row],[Product ID]],Products_Table[],2,FALSE)</f>
        <v>COSRX</v>
      </c>
      <c r="I500" t="str">
        <f>VLOOKUP(Orders_Table[[#This Row],[Product ID]],Products_Table[],3,FALSE)</f>
        <v>Toner</v>
      </c>
      <c r="J500" s="16">
        <f>VLOOKUP(Orders_Table[[#This Row],[Product ID]],Products_Table[],5,FALSE)</f>
        <v>520</v>
      </c>
      <c r="K500" s="16">
        <v>1</v>
      </c>
      <c r="L500" s="16">
        <f>Orders_Table[[#This Row],[Product Price]]*Orders_Table[[#This Row],[Quantity]]</f>
        <v>520</v>
      </c>
      <c r="M500" s="17">
        <v>45188</v>
      </c>
      <c r="N500" s="16" t="s">
        <v>134</v>
      </c>
    </row>
    <row r="501" spans="2:14" x14ac:dyDescent="0.3">
      <c r="B501" t="s">
        <v>1769</v>
      </c>
      <c r="C501" t="s">
        <v>892</v>
      </c>
      <c r="D501" t="str">
        <f>VLOOKUP(Orders_Table[[#This Row],[Customer ID]],Customer_Table[],2,FALSE)</f>
        <v>Tad Ramsey</v>
      </c>
      <c r="E501" t="str">
        <f>VLOOKUP(Orders_Table[[#This Row],[Customer ID]],Customer_Table[],5,FALSE)</f>
        <v>Quezon City</v>
      </c>
      <c r="F501" t="s">
        <v>72</v>
      </c>
      <c r="G501" t="str">
        <f>VLOOKUP(Orders_Table[[#This Row],[Product ID]],Products_Table[],4,FALSE)</f>
        <v>COSRX Hyaluronic Acid Hydra Power Essence</v>
      </c>
      <c r="H501" t="str">
        <f>VLOOKUP(Orders_Table[[#This Row],[Product ID]],Products_Table[],2,FALSE)</f>
        <v>COSRX</v>
      </c>
      <c r="I501" t="str">
        <f>VLOOKUP(Orders_Table[[#This Row],[Product ID]],Products_Table[],3,FALSE)</f>
        <v>Serum</v>
      </c>
      <c r="J501" s="16">
        <f>VLOOKUP(Orders_Table[[#This Row],[Product ID]],Products_Table[],5,FALSE)</f>
        <v>1020</v>
      </c>
      <c r="K501" s="16">
        <v>2</v>
      </c>
      <c r="L501" s="16">
        <f>Orders_Table[[#This Row],[Product Price]]*Orders_Table[[#This Row],[Quantity]]</f>
        <v>2040</v>
      </c>
      <c r="M501" s="17">
        <v>45188</v>
      </c>
      <c r="N501" s="16" t="s">
        <v>134</v>
      </c>
    </row>
    <row r="502" spans="2:14" x14ac:dyDescent="0.3">
      <c r="B502" t="s">
        <v>1770</v>
      </c>
      <c r="C502" t="s">
        <v>485</v>
      </c>
      <c r="D502" t="str">
        <f>VLOOKUP(Orders_Table[[#This Row],[Customer ID]],Customer_Table[],2,FALSE)</f>
        <v>Illana Johnson</v>
      </c>
      <c r="E502" t="str">
        <f>VLOOKUP(Orders_Table[[#This Row],[Customer ID]],Customer_Table[],5,FALSE)</f>
        <v>Caloocan</v>
      </c>
      <c r="F502" t="s">
        <v>74</v>
      </c>
      <c r="G502" t="str">
        <f>VLOOKUP(Orders_Table[[#This Row],[Product ID]],Products_Table[],4,FALSE)</f>
        <v>COSRX Centella Water Alcohol-Free Toner</v>
      </c>
      <c r="H502" t="str">
        <f>VLOOKUP(Orders_Table[[#This Row],[Product ID]],Products_Table[],2,FALSE)</f>
        <v>COSRX</v>
      </c>
      <c r="I502" t="str">
        <f>VLOOKUP(Orders_Table[[#This Row],[Product ID]],Products_Table[],3,FALSE)</f>
        <v>Toner</v>
      </c>
      <c r="J502" s="16">
        <f>VLOOKUP(Orders_Table[[#This Row],[Product ID]],Products_Table[],5,FALSE)</f>
        <v>680</v>
      </c>
      <c r="K502" s="16">
        <v>2</v>
      </c>
      <c r="L502" s="16">
        <f>Orders_Table[[#This Row],[Product Price]]*Orders_Table[[#This Row],[Quantity]]</f>
        <v>1360</v>
      </c>
      <c r="M502" s="17">
        <v>45188</v>
      </c>
      <c r="N502" s="16" t="s">
        <v>134</v>
      </c>
    </row>
    <row r="503" spans="2:14" x14ac:dyDescent="0.3">
      <c r="B503" t="s">
        <v>1771</v>
      </c>
      <c r="C503" t="s">
        <v>473</v>
      </c>
      <c r="D503" t="str">
        <f>VLOOKUP(Orders_Table[[#This Row],[Customer ID]],Customer_Table[],2,FALSE)</f>
        <v>Brennan Fitzpatrick</v>
      </c>
      <c r="E503" t="str">
        <f>VLOOKUP(Orders_Table[[#This Row],[Customer ID]],Customer_Table[],5,FALSE)</f>
        <v>Caloocan</v>
      </c>
      <c r="F503" t="s">
        <v>42</v>
      </c>
      <c r="G503" t="str">
        <f>VLOOKUP(Orders_Table[[#This Row],[Product ID]],Products_Table[],4,FALSE)</f>
        <v>Olay Luminous Whip Face Moisturizer</v>
      </c>
      <c r="H503" t="str">
        <f>VLOOKUP(Orders_Table[[#This Row],[Product ID]],Products_Table[],2,FALSE)</f>
        <v>Olay</v>
      </c>
      <c r="I503" t="str">
        <f>VLOOKUP(Orders_Table[[#This Row],[Product ID]],Products_Table[],3,FALSE)</f>
        <v>Moisturizer</v>
      </c>
      <c r="J503" s="16">
        <f>VLOOKUP(Orders_Table[[#This Row],[Product ID]],Products_Table[],5,FALSE)</f>
        <v>588</v>
      </c>
      <c r="K503" s="16">
        <v>1</v>
      </c>
      <c r="L503" s="16">
        <f>Orders_Table[[#This Row],[Product Price]]*Orders_Table[[#This Row],[Quantity]]</f>
        <v>588</v>
      </c>
      <c r="M503" s="17">
        <v>45192</v>
      </c>
      <c r="N503" s="16" t="s">
        <v>134</v>
      </c>
    </row>
    <row r="504" spans="2:14" x14ac:dyDescent="0.3">
      <c r="B504" t="s">
        <v>1772</v>
      </c>
      <c r="C504" t="s">
        <v>756</v>
      </c>
      <c r="D504" t="str">
        <f>VLOOKUP(Orders_Table[[#This Row],[Customer ID]],Customer_Table[],2,FALSE)</f>
        <v>Gil Flynn</v>
      </c>
      <c r="E504" t="str">
        <f>VLOOKUP(Orders_Table[[#This Row],[Customer ID]],Customer_Table[],5,FALSE)</f>
        <v>Marikina</v>
      </c>
      <c r="F504" t="s">
        <v>45</v>
      </c>
      <c r="G504" t="str">
        <f>VLOOKUP(Orders_Table[[#This Row],[Product ID]],Products_Table[],4,FALSE)</f>
        <v>Olay Regenerist Whip Face Moisturizer</v>
      </c>
      <c r="H504" t="str">
        <f>VLOOKUP(Orders_Table[[#This Row],[Product ID]],Products_Table[],2,FALSE)</f>
        <v>Olay</v>
      </c>
      <c r="I504" t="str">
        <f>VLOOKUP(Orders_Table[[#This Row],[Product ID]],Products_Table[],3,FALSE)</f>
        <v>Moisturizer</v>
      </c>
      <c r="J504" s="16">
        <f>VLOOKUP(Orders_Table[[#This Row],[Product ID]],Products_Table[],5,FALSE)</f>
        <v>399</v>
      </c>
      <c r="K504" s="16">
        <v>2</v>
      </c>
      <c r="L504" s="16">
        <f>Orders_Table[[#This Row],[Product Price]]*Orders_Table[[#This Row],[Quantity]]</f>
        <v>798</v>
      </c>
      <c r="M504" s="17">
        <v>45192</v>
      </c>
      <c r="N504" s="16" t="s">
        <v>134</v>
      </c>
    </row>
    <row r="505" spans="2:14" x14ac:dyDescent="0.3">
      <c r="B505" t="s">
        <v>1773</v>
      </c>
      <c r="C505" t="s">
        <v>900</v>
      </c>
      <c r="D505" t="str">
        <f>VLOOKUP(Orders_Table[[#This Row],[Customer ID]],Customer_Table[],2,FALSE)</f>
        <v>Kiayada Reed</v>
      </c>
      <c r="E505" t="str">
        <f>VLOOKUP(Orders_Table[[#This Row],[Customer ID]],Customer_Table[],5,FALSE)</f>
        <v>Quezon City</v>
      </c>
      <c r="F505" t="s">
        <v>47</v>
      </c>
      <c r="G505" t="str">
        <f>VLOOKUP(Orders_Table[[#This Row],[Product ID]],Products_Table[],4,FALSE)</f>
        <v>Olay Complete All Day Moisturizer with SPF</v>
      </c>
      <c r="H505" t="str">
        <f>VLOOKUP(Orders_Table[[#This Row],[Product ID]],Products_Table[],2,FALSE)</f>
        <v>Olay</v>
      </c>
      <c r="I505" t="str">
        <f>VLOOKUP(Orders_Table[[#This Row],[Product ID]],Products_Table[],3,FALSE)</f>
        <v>Sunscreen</v>
      </c>
      <c r="J505" s="16">
        <f>VLOOKUP(Orders_Table[[#This Row],[Product ID]],Products_Table[],5,FALSE)</f>
        <v>1150</v>
      </c>
      <c r="K505" s="16">
        <v>1</v>
      </c>
      <c r="L505" s="16">
        <f>Orders_Table[[#This Row],[Product Price]]*Orders_Table[[#This Row],[Quantity]]</f>
        <v>1150</v>
      </c>
      <c r="M505" s="17">
        <v>45193</v>
      </c>
      <c r="N505" s="16" t="s">
        <v>134</v>
      </c>
    </row>
    <row r="506" spans="2:14" x14ac:dyDescent="0.3">
      <c r="B506" t="s">
        <v>1774</v>
      </c>
      <c r="C506" t="s">
        <v>903</v>
      </c>
      <c r="D506" t="str">
        <f>VLOOKUP(Orders_Table[[#This Row],[Customer ID]],Customer_Table[],2,FALSE)</f>
        <v>Kelsey Caldwell</v>
      </c>
      <c r="E506" t="str">
        <f>VLOOKUP(Orders_Table[[#This Row],[Customer ID]],Customer_Table[],5,FALSE)</f>
        <v>Quezon City</v>
      </c>
      <c r="F506" t="s">
        <v>49</v>
      </c>
      <c r="G506" t="str">
        <f>VLOOKUP(Orders_Table[[#This Row],[Product ID]],Products_Table[],4,FALSE)</f>
        <v>Olay Total Effects 7-in-1 Anti-Aging Moisturize</v>
      </c>
      <c r="H506" t="str">
        <f>VLOOKUP(Orders_Table[[#This Row],[Product ID]],Products_Table[],2,FALSE)</f>
        <v>Olay</v>
      </c>
      <c r="I506" t="str">
        <f>VLOOKUP(Orders_Table[[#This Row],[Product ID]],Products_Table[],3,FALSE)</f>
        <v>Moisturizer</v>
      </c>
      <c r="J506" s="16">
        <f>VLOOKUP(Orders_Table[[#This Row],[Product ID]],Products_Table[],5,FALSE)</f>
        <v>728</v>
      </c>
      <c r="K506" s="16">
        <v>2</v>
      </c>
      <c r="L506" s="16">
        <f>Orders_Table[[#This Row],[Product Price]]*Orders_Table[[#This Row],[Quantity]]</f>
        <v>1456</v>
      </c>
      <c r="M506" s="17">
        <v>45193</v>
      </c>
      <c r="N506" s="16" t="s">
        <v>134</v>
      </c>
    </row>
    <row r="507" spans="2:14" x14ac:dyDescent="0.3">
      <c r="B507" t="s">
        <v>272</v>
      </c>
      <c r="C507" t="s">
        <v>273</v>
      </c>
      <c r="D507" t="str">
        <f>VLOOKUP(Orders_Table[[#This Row],[Customer ID]],Customer_Table[],2,FALSE)</f>
        <v>Clare Walton</v>
      </c>
      <c r="E507" t="str">
        <f>VLOOKUP(Orders_Table[[#This Row],[Customer ID]],Customer_Table[],5,FALSE)</f>
        <v>Quezon City</v>
      </c>
      <c r="F507" t="s">
        <v>51</v>
      </c>
      <c r="G507" t="str">
        <f>VLOOKUP(Orders_Table[[#This Row],[Product ID]],Products_Table[],4,FALSE)</f>
        <v>Olay Retinol24 Night Serum</v>
      </c>
      <c r="H507" t="str">
        <f>VLOOKUP(Orders_Table[[#This Row],[Product ID]],Products_Table[],2,FALSE)</f>
        <v>Olay</v>
      </c>
      <c r="I507" t="str">
        <f>VLOOKUP(Orders_Table[[#This Row],[Product ID]],Products_Table[],3,FALSE)</f>
        <v>Serum</v>
      </c>
      <c r="J507" s="16">
        <f>VLOOKUP(Orders_Table[[#This Row],[Product ID]],Products_Table[],5,FALSE)</f>
        <v>1399</v>
      </c>
      <c r="K507" s="16">
        <v>2</v>
      </c>
      <c r="L507" s="16">
        <f>Orders_Table[[#This Row],[Product Price]]*Orders_Table[[#This Row],[Quantity]]</f>
        <v>2798</v>
      </c>
      <c r="M507" s="17">
        <v>45193</v>
      </c>
      <c r="N507" s="16" t="s">
        <v>134</v>
      </c>
    </row>
    <row r="508" spans="2:14" x14ac:dyDescent="0.3">
      <c r="B508" t="s">
        <v>1775</v>
      </c>
      <c r="C508" t="s">
        <v>907</v>
      </c>
      <c r="D508" t="str">
        <f>VLOOKUP(Orders_Table[[#This Row],[Customer ID]],Customer_Table[],2,FALSE)</f>
        <v>Orla Buckner</v>
      </c>
      <c r="E508" t="str">
        <f>VLOOKUP(Orders_Table[[#This Row],[Customer ID]],Customer_Table[],5,FALSE)</f>
        <v>Quezon City</v>
      </c>
      <c r="F508" t="s">
        <v>53</v>
      </c>
      <c r="G508" t="str">
        <f>VLOOKUP(Orders_Table[[#This Row],[Product ID]],Products_Table[],4,FALSE)</f>
        <v>The Ordinary Niacinamide 10% + Zinc 1%</v>
      </c>
      <c r="H508" t="str">
        <f>VLOOKUP(Orders_Table[[#This Row],[Product ID]],Products_Table[],2,FALSE)</f>
        <v>The Ordinary</v>
      </c>
      <c r="I508" t="str">
        <f>VLOOKUP(Orders_Table[[#This Row],[Product ID]],Products_Table[],3,FALSE)</f>
        <v>Serum</v>
      </c>
      <c r="J508" s="16">
        <f>VLOOKUP(Orders_Table[[#This Row],[Product ID]],Products_Table[],5,FALSE)</f>
        <v>545</v>
      </c>
      <c r="K508" s="16">
        <v>1</v>
      </c>
      <c r="L508" s="16">
        <f>Orders_Table[[#This Row],[Product Price]]*Orders_Table[[#This Row],[Quantity]]</f>
        <v>545</v>
      </c>
      <c r="M508" s="17">
        <v>45193</v>
      </c>
      <c r="N508" s="16" t="s">
        <v>134</v>
      </c>
    </row>
    <row r="509" spans="2:14" x14ac:dyDescent="0.3">
      <c r="B509" t="s">
        <v>1776</v>
      </c>
      <c r="C509" t="s">
        <v>394</v>
      </c>
      <c r="D509" t="str">
        <f>VLOOKUP(Orders_Table[[#This Row],[Customer ID]],Customer_Table[],2,FALSE)</f>
        <v>Samson Balatbat</v>
      </c>
      <c r="E509" t="str">
        <f>VLOOKUP(Orders_Table[[#This Row],[Customer ID]],Customer_Table[],5,FALSE)</f>
        <v>Batangas City</v>
      </c>
      <c r="F509" t="s">
        <v>56</v>
      </c>
      <c r="G509" t="str">
        <f>VLOOKUP(Orders_Table[[#This Row],[Product ID]],Products_Table[],4,FALSE)</f>
        <v>The Ordinary Hyaluronic Acid 2% + B5</v>
      </c>
      <c r="H509" t="str">
        <f>VLOOKUP(Orders_Table[[#This Row],[Product ID]],Products_Table[],2,FALSE)</f>
        <v>The Ordinary</v>
      </c>
      <c r="I509" t="str">
        <f>VLOOKUP(Orders_Table[[#This Row],[Product ID]],Products_Table[],3,FALSE)</f>
        <v>Serum</v>
      </c>
      <c r="J509" s="16">
        <f>VLOOKUP(Orders_Table[[#This Row],[Product ID]],Products_Table[],5,FALSE)</f>
        <v>1190</v>
      </c>
      <c r="K509" s="16">
        <v>1</v>
      </c>
      <c r="L509" s="16">
        <f>Orders_Table[[#This Row],[Product Price]]*Orders_Table[[#This Row],[Quantity]]</f>
        <v>1190</v>
      </c>
      <c r="M509" s="17">
        <v>45194</v>
      </c>
      <c r="N509" s="16" t="s">
        <v>134</v>
      </c>
    </row>
    <row r="510" spans="2:14" x14ac:dyDescent="0.3">
      <c r="B510" t="s">
        <v>1777</v>
      </c>
      <c r="C510" t="s">
        <v>912</v>
      </c>
      <c r="D510" t="str">
        <f>VLOOKUP(Orders_Table[[#This Row],[Customer ID]],Customer_Table[],2,FALSE)</f>
        <v>Chester Chandler</v>
      </c>
      <c r="E510" t="str">
        <f>VLOOKUP(Orders_Table[[#This Row],[Customer ID]],Customer_Table[],5,FALSE)</f>
        <v>Quezon City</v>
      </c>
      <c r="F510" t="s">
        <v>5</v>
      </c>
      <c r="G510" t="str">
        <f>VLOOKUP(Orders_Table[[#This Row],[Product ID]],Products_Table[],4,FALSE)</f>
        <v>CeraVe Hydrating Facial Cleanser</v>
      </c>
      <c r="H510" t="str">
        <f>VLOOKUP(Orders_Table[[#This Row],[Product ID]],Products_Table[],2,FALSE)</f>
        <v>CeraVe</v>
      </c>
      <c r="I510" t="str">
        <f>VLOOKUP(Orders_Table[[#This Row],[Product ID]],Products_Table[],3,FALSE)</f>
        <v>Cleanser</v>
      </c>
      <c r="J510" s="16">
        <f>VLOOKUP(Orders_Table[[#This Row],[Product ID]],Products_Table[],5,FALSE)</f>
        <v>1250</v>
      </c>
      <c r="K510" s="16">
        <v>1</v>
      </c>
      <c r="L510" s="16">
        <f>Orders_Table[[#This Row],[Product Price]]*Orders_Table[[#This Row],[Quantity]]</f>
        <v>1250</v>
      </c>
      <c r="M510" s="17">
        <v>45194</v>
      </c>
      <c r="N510" s="16" t="s">
        <v>134</v>
      </c>
    </row>
    <row r="511" spans="2:14" x14ac:dyDescent="0.3">
      <c r="B511" t="s">
        <v>1778</v>
      </c>
      <c r="C511" t="s">
        <v>550</v>
      </c>
      <c r="D511" t="str">
        <f>VLOOKUP(Orders_Table[[#This Row],[Customer ID]],Customer_Table[],2,FALSE)</f>
        <v>Derek Petty</v>
      </c>
      <c r="E511" t="str">
        <f>VLOOKUP(Orders_Table[[#This Row],[Customer ID]],Customer_Table[],5,FALSE)</f>
        <v>Las Piñas</v>
      </c>
      <c r="F511" t="s">
        <v>9</v>
      </c>
      <c r="G511" t="str">
        <f>VLOOKUP(Orders_Table[[#This Row],[Product ID]],Products_Table[],4,FALSE)</f>
        <v>CeraVe Renewing SA Cleanser</v>
      </c>
      <c r="H511" t="str">
        <f>VLOOKUP(Orders_Table[[#This Row],[Product ID]],Products_Table[],2,FALSE)</f>
        <v>CeraVe</v>
      </c>
      <c r="I511" t="str">
        <f>VLOOKUP(Orders_Table[[#This Row],[Product ID]],Products_Table[],3,FALSE)</f>
        <v>Cleanser</v>
      </c>
      <c r="J511" s="16">
        <f>VLOOKUP(Orders_Table[[#This Row],[Product ID]],Products_Table[],5,FALSE)</f>
        <v>935</v>
      </c>
      <c r="K511" s="16">
        <v>2</v>
      </c>
      <c r="L511" s="16">
        <f>Orders_Table[[#This Row],[Product Price]]*Orders_Table[[#This Row],[Quantity]]</f>
        <v>1870</v>
      </c>
      <c r="M511" s="17">
        <v>45194</v>
      </c>
      <c r="N511" s="16" t="s">
        <v>134</v>
      </c>
    </row>
    <row r="512" spans="2:14" x14ac:dyDescent="0.3">
      <c r="B512" t="s">
        <v>1779</v>
      </c>
      <c r="C512" t="s">
        <v>917</v>
      </c>
      <c r="D512" t="str">
        <f>VLOOKUP(Orders_Table[[#This Row],[Customer ID]],Customer_Table[],2,FALSE)</f>
        <v>Zena Cameron</v>
      </c>
      <c r="E512" t="str">
        <f>VLOOKUP(Orders_Table[[#This Row],[Customer ID]],Customer_Table[],5,FALSE)</f>
        <v>Quezon City</v>
      </c>
      <c r="F512" t="s">
        <v>34</v>
      </c>
      <c r="G512" t="str">
        <f>VLOOKUP(Orders_Table[[#This Row],[Product ID]],Products_Table[],4,FALSE)</f>
        <v>Neutrogena Hydro Boost Hydrating Cleansing Gel</v>
      </c>
      <c r="H512" t="str">
        <f>VLOOKUP(Orders_Table[[#This Row],[Product ID]],Products_Table[],2,FALSE)</f>
        <v>Neutrogena</v>
      </c>
      <c r="I512" t="str">
        <f>VLOOKUP(Orders_Table[[#This Row],[Product ID]],Products_Table[],3,FALSE)</f>
        <v>Cleanser</v>
      </c>
      <c r="J512" s="16">
        <f>VLOOKUP(Orders_Table[[#This Row],[Product ID]],Products_Table[],5,FALSE)</f>
        <v>799</v>
      </c>
      <c r="K512" s="16">
        <v>2</v>
      </c>
      <c r="L512" s="16">
        <f>Orders_Table[[#This Row],[Product Price]]*Orders_Table[[#This Row],[Quantity]]</f>
        <v>1598</v>
      </c>
      <c r="M512" s="17">
        <v>45194</v>
      </c>
      <c r="N512" s="16" t="s">
        <v>134</v>
      </c>
    </row>
    <row r="513" spans="2:14" x14ac:dyDescent="0.3">
      <c r="B513" t="s">
        <v>1780</v>
      </c>
      <c r="C513" t="s">
        <v>485</v>
      </c>
      <c r="D513" t="str">
        <f>VLOOKUP(Orders_Table[[#This Row],[Customer ID]],Customer_Table[],2,FALSE)</f>
        <v>Illana Johnson</v>
      </c>
      <c r="E513" t="str">
        <f>VLOOKUP(Orders_Table[[#This Row],[Customer ID]],Customer_Table[],5,FALSE)</f>
        <v>Caloocan</v>
      </c>
      <c r="F513" t="s">
        <v>65</v>
      </c>
      <c r="G513" t="str">
        <f>VLOOKUP(Orders_Table[[#This Row],[Product ID]],Products_Table[],4,FALSE)</f>
        <v>COSRX Low pH Good Morning Gel Cleanser</v>
      </c>
      <c r="H513" t="str">
        <f>VLOOKUP(Orders_Table[[#This Row],[Product ID]],Products_Table[],2,FALSE)</f>
        <v>COSRX</v>
      </c>
      <c r="I513" t="str">
        <f>VLOOKUP(Orders_Table[[#This Row],[Product ID]],Products_Table[],3,FALSE)</f>
        <v>Cleanser</v>
      </c>
      <c r="J513" s="16">
        <f>VLOOKUP(Orders_Table[[#This Row],[Product ID]],Products_Table[],5,FALSE)</f>
        <v>299</v>
      </c>
      <c r="K513" s="16">
        <v>1</v>
      </c>
      <c r="L513" s="16">
        <f>Orders_Table[[#This Row],[Product Price]]*Orders_Table[[#This Row],[Quantity]]</f>
        <v>299</v>
      </c>
      <c r="M513" s="17">
        <v>45194</v>
      </c>
      <c r="N513" s="16" t="s">
        <v>134</v>
      </c>
    </row>
    <row r="514" spans="2:14" x14ac:dyDescent="0.3">
      <c r="B514" t="s">
        <v>275</v>
      </c>
      <c r="C514" t="s">
        <v>276</v>
      </c>
      <c r="D514" t="str">
        <f>VLOOKUP(Orders_Table[[#This Row],[Customer ID]],Customer_Table[],2,FALSE)</f>
        <v>Bernard Chavez</v>
      </c>
      <c r="E514" t="str">
        <f>VLOOKUP(Orders_Table[[#This Row],[Customer ID]],Customer_Table[],5,FALSE)</f>
        <v>Quezon City</v>
      </c>
      <c r="F514" t="s">
        <v>17</v>
      </c>
      <c r="G514" t="str">
        <f>VLOOKUP(Orders_Table[[#This Row],[Product ID]],Products_Table[],4,FALSE)</f>
        <v>CeraVe AM Facial Moisturizing Lotion with Sunscreen (SPF 30)</v>
      </c>
      <c r="H514" t="str">
        <f>VLOOKUP(Orders_Table[[#This Row],[Product ID]],Products_Table[],2,FALSE)</f>
        <v>CeraVe</v>
      </c>
      <c r="I514" t="str">
        <f>VLOOKUP(Orders_Table[[#This Row],[Product ID]],Products_Table[],3,FALSE)</f>
        <v>Sunscreen</v>
      </c>
      <c r="J514" s="16">
        <f>VLOOKUP(Orders_Table[[#This Row],[Product ID]],Products_Table[],5,FALSE)</f>
        <v>999</v>
      </c>
      <c r="K514" s="16">
        <v>1</v>
      </c>
      <c r="L514" s="16">
        <f>Orders_Table[[#This Row],[Product Price]]*Orders_Table[[#This Row],[Quantity]]</f>
        <v>999</v>
      </c>
      <c r="M514" s="17">
        <v>45195</v>
      </c>
      <c r="N514" s="16" t="s">
        <v>134</v>
      </c>
    </row>
    <row r="515" spans="2:14" x14ac:dyDescent="0.3">
      <c r="B515" t="s">
        <v>1781</v>
      </c>
      <c r="C515" t="s">
        <v>922</v>
      </c>
      <c r="D515" t="str">
        <f>VLOOKUP(Orders_Table[[#This Row],[Customer ID]],Customer_Table[],2,FALSE)</f>
        <v>Hilary Reilly</v>
      </c>
      <c r="E515" t="str">
        <f>VLOOKUP(Orders_Table[[#This Row],[Customer ID]],Customer_Table[],5,FALSE)</f>
        <v>Quezon City</v>
      </c>
      <c r="F515" t="s">
        <v>19</v>
      </c>
      <c r="G515" t="str">
        <f>VLOOKUP(Orders_Table[[#This Row],[Product ID]],Products_Table[],4,FALSE)</f>
        <v>Cetaphil Gentle Skin Cleanser</v>
      </c>
      <c r="H515" t="str">
        <f>VLOOKUP(Orders_Table[[#This Row],[Product ID]],Products_Table[],2,FALSE)</f>
        <v>Cetaphil</v>
      </c>
      <c r="I515" t="str">
        <f>VLOOKUP(Orders_Table[[#This Row],[Product ID]],Products_Table[],3,FALSE)</f>
        <v>Cleanser</v>
      </c>
      <c r="J515" s="16">
        <f>VLOOKUP(Orders_Table[[#This Row],[Product ID]],Products_Table[],5,FALSE)</f>
        <v>1004</v>
      </c>
      <c r="K515" s="16">
        <v>1</v>
      </c>
      <c r="L515" s="16">
        <f>Orders_Table[[#This Row],[Product Price]]*Orders_Table[[#This Row],[Quantity]]</f>
        <v>1004</v>
      </c>
      <c r="M515" s="17">
        <v>45195</v>
      </c>
      <c r="N515" s="16" t="s">
        <v>134</v>
      </c>
    </row>
    <row r="516" spans="2:14" x14ac:dyDescent="0.3">
      <c r="B516" t="s">
        <v>1782</v>
      </c>
      <c r="C516" t="s">
        <v>925</v>
      </c>
      <c r="D516" t="str">
        <f>VLOOKUP(Orders_Table[[#This Row],[Customer ID]],Customer_Table[],2,FALSE)</f>
        <v>Josiah Shepherd</v>
      </c>
      <c r="E516" t="str">
        <f>VLOOKUP(Orders_Table[[#This Row],[Customer ID]],Customer_Table[],5,FALSE)</f>
        <v>Quezon City</v>
      </c>
      <c r="F516" t="s">
        <v>34</v>
      </c>
      <c r="G516" t="str">
        <f>VLOOKUP(Orders_Table[[#This Row],[Product ID]],Products_Table[],4,FALSE)</f>
        <v>Neutrogena Hydro Boost Hydrating Cleansing Gel</v>
      </c>
      <c r="H516" t="str">
        <f>VLOOKUP(Orders_Table[[#This Row],[Product ID]],Products_Table[],2,FALSE)</f>
        <v>Neutrogena</v>
      </c>
      <c r="I516" t="str">
        <f>VLOOKUP(Orders_Table[[#This Row],[Product ID]],Products_Table[],3,FALSE)</f>
        <v>Cleanser</v>
      </c>
      <c r="J516" s="16">
        <f>VLOOKUP(Orders_Table[[#This Row],[Product ID]],Products_Table[],5,FALSE)</f>
        <v>799</v>
      </c>
      <c r="K516" s="16">
        <v>1</v>
      </c>
      <c r="L516" s="16">
        <f>Orders_Table[[#This Row],[Product Price]]*Orders_Table[[#This Row],[Quantity]]</f>
        <v>799</v>
      </c>
      <c r="M516" s="17">
        <v>45195</v>
      </c>
      <c r="N516" s="16" t="s">
        <v>134</v>
      </c>
    </row>
    <row r="517" spans="2:14" x14ac:dyDescent="0.3">
      <c r="B517" t="s">
        <v>1783</v>
      </c>
      <c r="C517" t="s">
        <v>928</v>
      </c>
      <c r="D517" t="str">
        <f>VLOOKUP(Orders_Table[[#This Row],[Customer ID]],Customer_Table[],2,FALSE)</f>
        <v>Colton Chambers</v>
      </c>
      <c r="E517" t="str">
        <f>VLOOKUP(Orders_Table[[#This Row],[Customer ID]],Customer_Table[],5,FALSE)</f>
        <v>Quezon City</v>
      </c>
      <c r="F517" t="s">
        <v>24</v>
      </c>
      <c r="G517" t="str">
        <f>VLOOKUP(Orders_Table[[#This Row],[Product ID]],Products_Table[],4,FALSE)</f>
        <v>Cetaphil Moisturizing Cream</v>
      </c>
      <c r="H517" t="str">
        <f>VLOOKUP(Orders_Table[[#This Row],[Product ID]],Products_Table[],2,FALSE)</f>
        <v>Cetaphil</v>
      </c>
      <c r="I517" t="str">
        <f>VLOOKUP(Orders_Table[[#This Row],[Product ID]],Products_Table[],3,FALSE)</f>
        <v>Moisturizer</v>
      </c>
      <c r="J517" s="16">
        <f>VLOOKUP(Orders_Table[[#This Row],[Product ID]],Products_Table[],5,FALSE)</f>
        <v>758</v>
      </c>
      <c r="K517" s="16">
        <v>2</v>
      </c>
      <c r="L517" s="16">
        <f>Orders_Table[[#This Row],[Product Price]]*Orders_Table[[#This Row],[Quantity]]</f>
        <v>1516</v>
      </c>
      <c r="M517" s="17">
        <v>45195</v>
      </c>
      <c r="N517" s="16" t="s">
        <v>134</v>
      </c>
    </row>
    <row r="518" spans="2:14" x14ac:dyDescent="0.3">
      <c r="B518" t="s">
        <v>1784</v>
      </c>
      <c r="C518" t="s">
        <v>931</v>
      </c>
      <c r="D518" t="str">
        <f>VLOOKUP(Orders_Table[[#This Row],[Customer ID]],Customer_Table[],2,FALSE)</f>
        <v>Brandon Bell</v>
      </c>
      <c r="E518" t="str">
        <f>VLOOKUP(Orders_Table[[#This Row],[Customer ID]],Customer_Table[],5,FALSE)</f>
        <v>Quezon City</v>
      </c>
      <c r="F518" t="s">
        <v>27</v>
      </c>
      <c r="G518" t="str">
        <f>VLOOKUP(Orders_Table[[#This Row],[Product ID]],Products_Table[],4,FALSE)</f>
        <v>Cetaphil Daily Hydrating Lotion</v>
      </c>
      <c r="H518" t="str">
        <f>VLOOKUP(Orders_Table[[#This Row],[Product ID]],Products_Table[],2,FALSE)</f>
        <v>Cetaphil</v>
      </c>
      <c r="I518" t="str">
        <f>VLOOKUP(Orders_Table[[#This Row],[Product ID]],Products_Table[],3,FALSE)</f>
        <v>Moisturizer</v>
      </c>
      <c r="J518" s="16">
        <f>VLOOKUP(Orders_Table[[#This Row],[Product ID]],Products_Table[],5,FALSE)</f>
        <v>972</v>
      </c>
      <c r="K518" s="16">
        <v>2</v>
      </c>
      <c r="L518" s="16">
        <f>Orders_Table[[#This Row],[Product Price]]*Orders_Table[[#This Row],[Quantity]]</f>
        <v>1944</v>
      </c>
      <c r="M518" s="17">
        <v>45195</v>
      </c>
      <c r="N518" s="16" t="s">
        <v>134</v>
      </c>
    </row>
    <row r="519" spans="2:14" x14ac:dyDescent="0.3">
      <c r="B519" t="s">
        <v>1785</v>
      </c>
      <c r="C519" t="s">
        <v>933</v>
      </c>
      <c r="D519" t="str">
        <f>VLOOKUP(Orders_Table[[#This Row],[Customer ID]],Customer_Table[],2,FALSE)</f>
        <v>Burton Freeman</v>
      </c>
      <c r="E519" t="str">
        <f>VLOOKUP(Orders_Table[[#This Row],[Customer ID]],Customer_Table[],5,FALSE)</f>
        <v>Quezon City</v>
      </c>
      <c r="F519" t="s">
        <v>29</v>
      </c>
      <c r="G519" t="str">
        <f>VLOOKUP(Orders_Table[[#This Row],[Product ID]],Products_Table[],4,FALSE)</f>
        <v>Cetaphil Daily Facial Moisturizer with SPF 15</v>
      </c>
      <c r="H519" t="str">
        <f>VLOOKUP(Orders_Table[[#This Row],[Product ID]],Products_Table[],2,FALSE)</f>
        <v>Cetaphil</v>
      </c>
      <c r="I519" t="str">
        <f>VLOOKUP(Orders_Table[[#This Row],[Product ID]],Products_Table[],3,FALSE)</f>
        <v>Moisturizer</v>
      </c>
      <c r="J519" s="16">
        <f>VLOOKUP(Orders_Table[[#This Row],[Product ID]],Products_Table[],5,FALSE)</f>
        <v>1165</v>
      </c>
      <c r="K519" s="16">
        <v>1</v>
      </c>
      <c r="L519" s="16">
        <f>Orders_Table[[#This Row],[Product Price]]*Orders_Table[[#This Row],[Quantity]]</f>
        <v>1165</v>
      </c>
      <c r="M519" s="17">
        <v>45195</v>
      </c>
      <c r="N519" s="16" t="s">
        <v>134</v>
      </c>
    </row>
    <row r="520" spans="2:14" x14ac:dyDescent="0.3">
      <c r="B520" t="s">
        <v>1786</v>
      </c>
      <c r="C520" t="s">
        <v>940</v>
      </c>
      <c r="D520" t="str">
        <f>VLOOKUP(Orders_Table[[#This Row],[Customer ID]],Customer_Table[],2,FALSE)</f>
        <v>Gavin Merritt</v>
      </c>
      <c r="E520" t="str">
        <f>VLOOKUP(Orders_Table[[#This Row],[Customer ID]],Customer_Table[],5,FALSE)</f>
        <v>Quezon City</v>
      </c>
      <c r="F520" t="s">
        <v>5</v>
      </c>
      <c r="G520" t="str">
        <f>VLOOKUP(Orders_Table[[#This Row],[Product ID]],Products_Table[],4,FALSE)</f>
        <v>CeraVe Hydrating Facial Cleanser</v>
      </c>
      <c r="H520" t="str">
        <f>VLOOKUP(Orders_Table[[#This Row],[Product ID]],Products_Table[],2,FALSE)</f>
        <v>CeraVe</v>
      </c>
      <c r="I520" t="str">
        <f>VLOOKUP(Orders_Table[[#This Row],[Product ID]],Products_Table[],3,FALSE)</f>
        <v>Cleanser</v>
      </c>
      <c r="J520" s="16">
        <f>VLOOKUP(Orders_Table[[#This Row],[Product ID]],Products_Table[],5,FALSE)</f>
        <v>1250</v>
      </c>
      <c r="K520" s="16">
        <v>2</v>
      </c>
      <c r="L520" s="16">
        <f>Orders_Table[[#This Row],[Product Price]]*Orders_Table[[#This Row],[Quantity]]</f>
        <v>2500</v>
      </c>
      <c r="M520" s="17">
        <v>45196</v>
      </c>
      <c r="N520" s="16" t="s">
        <v>134</v>
      </c>
    </row>
    <row r="521" spans="2:14" x14ac:dyDescent="0.3">
      <c r="B521" t="s">
        <v>1787</v>
      </c>
      <c r="C521" t="s">
        <v>940</v>
      </c>
      <c r="D521" t="str">
        <f>VLOOKUP(Orders_Table[[#This Row],[Customer ID]],Customer_Table[],2,FALSE)</f>
        <v>Gavin Merritt</v>
      </c>
      <c r="E521" t="str">
        <f>VLOOKUP(Orders_Table[[#This Row],[Customer ID]],Customer_Table[],5,FALSE)</f>
        <v>Quezon City</v>
      </c>
      <c r="F521" t="s">
        <v>9</v>
      </c>
      <c r="G521" t="str">
        <f>VLOOKUP(Orders_Table[[#This Row],[Product ID]],Products_Table[],4,FALSE)</f>
        <v>CeraVe Renewing SA Cleanser</v>
      </c>
      <c r="H521" t="str">
        <f>VLOOKUP(Orders_Table[[#This Row],[Product ID]],Products_Table[],2,FALSE)</f>
        <v>CeraVe</v>
      </c>
      <c r="I521" t="str">
        <f>VLOOKUP(Orders_Table[[#This Row],[Product ID]],Products_Table[],3,FALSE)</f>
        <v>Cleanser</v>
      </c>
      <c r="J521" s="16">
        <f>VLOOKUP(Orders_Table[[#This Row],[Product ID]],Products_Table[],5,FALSE)</f>
        <v>935</v>
      </c>
      <c r="K521" s="16">
        <v>1</v>
      </c>
      <c r="L521" s="16">
        <f>Orders_Table[[#This Row],[Product Price]]*Orders_Table[[#This Row],[Quantity]]</f>
        <v>935</v>
      </c>
      <c r="M521" s="17">
        <v>45196</v>
      </c>
      <c r="N521" s="16" t="s">
        <v>134</v>
      </c>
    </row>
    <row r="522" spans="2:14" x14ac:dyDescent="0.3">
      <c r="B522" t="s">
        <v>1788</v>
      </c>
      <c r="C522" t="s">
        <v>226</v>
      </c>
      <c r="D522" t="str">
        <f>VLOOKUP(Orders_Table[[#This Row],[Customer ID]],Customer_Table[],2,FALSE)</f>
        <v>Oliver Crane</v>
      </c>
      <c r="E522" t="str">
        <f>VLOOKUP(Orders_Table[[#This Row],[Customer ID]],Customer_Table[],5,FALSE)</f>
        <v>Marikina</v>
      </c>
      <c r="F522" t="s">
        <v>19</v>
      </c>
      <c r="G522" t="str">
        <f>VLOOKUP(Orders_Table[[#This Row],[Product ID]],Products_Table[],4,FALSE)</f>
        <v>Cetaphil Gentle Skin Cleanser</v>
      </c>
      <c r="H522" t="str">
        <f>VLOOKUP(Orders_Table[[#This Row],[Product ID]],Products_Table[],2,FALSE)</f>
        <v>Cetaphil</v>
      </c>
      <c r="I522" t="str">
        <f>VLOOKUP(Orders_Table[[#This Row],[Product ID]],Products_Table[],3,FALSE)</f>
        <v>Cleanser</v>
      </c>
      <c r="J522" s="16">
        <f>VLOOKUP(Orders_Table[[#This Row],[Product ID]],Products_Table[],5,FALSE)</f>
        <v>1004</v>
      </c>
      <c r="K522" s="16">
        <v>2</v>
      </c>
      <c r="L522" s="16">
        <f>Orders_Table[[#This Row],[Product Price]]*Orders_Table[[#This Row],[Quantity]]</f>
        <v>2008</v>
      </c>
      <c r="M522" s="17">
        <v>45196</v>
      </c>
      <c r="N522" s="16" t="s">
        <v>134</v>
      </c>
    </row>
    <row r="523" spans="2:14" x14ac:dyDescent="0.3">
      <c r="B523" t="s">
        <v>1789</v>
      </c>
      <c r="C523" t="s">
        <v>1468</v>
      </c>
      <c r="D523" t="str">
        <f>VLOOKUP(Orders_Table[[#This Row],[Customer ID]],Customer_Table[],2,FALSE)</f>
        <v>Chandler Hendricks</v>
      </c>
      <c r="E523" t="str">
        <f>VLOOKUP(Orders_Table[[#This Row],[Customer ID]],Customer_Table[],5,FALSE)</f>
        <v>Valenzuela</v>
      </c>
      <c r="F523" t="s">
        <v>22</v>
      </c>
      <c r="G523" t="str">
        <f>VLOOKUP(Orders_Table[[#This Row],[Product ID]],Products_Table[],4,FALSE)</f>
        <v>Cetaphil Daily Facial Cleanser</v>
      </c>
      <c r="H523" t="str">
        <f>VLOOKUP(Orders_Table[[#This Row],[Product ID]],Products_Table[],2,FALSE)</f>
        <v>Cetaphil</v>
      </c>
      <c r="I523" t="str">
        <f>VLOOKUP(Orders_Table[[#This Row],[Product ID]],Products_Table[],3,FALSE)</f>
        <v>Cleanser</v>
      </c>
      <c r="J523" s="16">
        <f>VLOOKUP(Orders_Table[[#This Row],[Product ID]],Products_Table[],5,FALSE)</f>
        <v>1005</v>
      </c>
      <c r="K523" s="16">
        <v>2</v>
      </c>
      <c r="L523" s="16">
        <f>Orders_Table[[#This Row],[Product Price]]*Orders_Table[[#This Row],[Quantity]]</f>
        <v>2010</v>
      </c>
      <c r="M523" s="17">
        <v>45197</v>
      </c>
      <c r="N523" s="16" t="s">
        <v>134</v>
      </c>
    </row>
    <row r="524" spans="2:14" x14ac:dyDescent="0.3">
      <c r="B524" t="s">
        <v>1790</v>
      </c>
      <c r="C524" t="s">
        <v>515</v>
      </c>
      <c r="D524" t="str">
        <f>VLOOKUP(Orders_Table[[#This Row],[Customer ID]],Customer_Table[],2,FALSE)</f>
        <v>Cassandra Le</v>
      </c>
      <c r="E524" t="str">
        <f>VLOOKUP(Orders_Table[[#This Row],[Customer ID]],Customer_Table[],5,FALSE)</f>
        <v>Cavite City</v>
      </c>
      <c r="F524" t="s">
        <v>65</v>
      </c>
      <c r="G524" t="str">
        <f>VLOOKUP(Orders_Table[[#This Row],[Product ID]],Products_Table[],4,FALSE)</f>
        <v>COSRX Low pH Good Morning Gel Cleanser</v>
      </c>
      <c r="H524" t="str">
        <f>VLOOKUP(Orders_Table[[#This Row],[Product ID]],Products_Table[],2,FALSE)</f>
        <v>COSRX</v>
      </c>
      <c r="I524" t="str">
        <f>VLOOKUP(Orders_Table[[#This Row],[Product ID]],Products_Table[],3,FALSE)</f>
        <v>Cleanser</v>
      </c>
      <c r="J524" s="16">
        <f>VLOOKUP(Orders_Table[[#This Row],[Product ID]],Products_Table[],5,FALSE)</f>
        <v>299</v>
      </c>
      <c r="K524" s="16">
        <v>1</v>
      </c>
      <c r="L524" s="16">
        <f>Orders_Table[[#This Row],[Product Price]]*Orders_Table[[#This Row],[Quantity]]</f>
        <v>299</v>
      </c>
      <c r="M524" s="17">
        <v>45197</v>
      </c>
      <c r="N524" s="16" t="s">
        <v>134</v>
      </c>
    </row>
    <row r="525" spans="2:14" x14ac:dyDescent="0.3">
      <c r="B525" t="s">
        <v>1791</v>
      </c>
      <c r="C525" t="s">
        <v>1232</v>
      </c>
      <c r="D525" t="str">
        <f>VLOOKUP(Orders_Table[[#This Row],[Customer ID]],Customer_Table[],2,FALSE)</f>
        <v>Kyla Estes</v>
      </c>
      <c r="E525" t="str">
        <f>VLOOKUP(Orders_Table[[#This Row],[Customer ID]],Customer_Table[],5,FALSE)</f>
        <v xml:space="preserve">Taguig	</v>
      </c>
      <c r="F525" t="s">
        <v>34</v>
      </c>
      <c r="G525" t="str">
        <f>VLOOKUP(Orders_Table[[#This Row],[Product ID]],Products_Table[],4,FALSE)</f>
        <v>Neutrogena Hydro Boost Hydrating Cleansing Gel</v>
      </c>
      <c r="H525" t="str">
        <f>VLOOKUP(Orders_Table[[#This Row],[Product ID]],Products_Table[],2,FALSE)</f>
        <v>Neutrogena</v>
      </c>
      <c r="I525" t="str">
        <f>VLOOKUP(Orders_Table[[#This Row],[Product ID]],Products_Table[],3,FALSE)</f>
        <v>Cleanser</v>
      </c>
      <c r="J525" s="16">
        <f>VLOOKUP(Orders_Table[[#This Row],[Product ID]],Products_Table[],5,FALSE)</f>
        <v>799</v>
      </c>
      <c r="K525" s="16">
        <v>1</v>
      </c>
      <c r="L525" s="16">
        <f>Orders_Table[[#This Row],[Product Price]]*Orders_Table[[#This Row],[Quantity]]</f>
        <v>799</v>
      </c>
      <c r="M525" s="17">
        <v>45197</v>
      </c>
      <c r="N525" s="16" t="s">
        <v>134</v>
      </c>
    </row>
    <row r="526" spans="2:14" x14ac:dyDescent="0.3">
      <c r="B526" t="s">
        <v>1792</v>
      </c>
      <c r="C526" t="s">
        <v>1475</v>
      </c>
      <c r="D526" t="str">
        <f>VLOOKUP(Orders_Table[[#This Row],[Customer ID]],Customer_Table[],2,FALSE)</f>
        <v>Alea Stokes</v>
      </c>
      <c r="E526" t="str">
        <f>VLOOKUP(Orders_Table[[#This Row],[Customer ID]],Customer_Table[],5,FALSE)</f>
        <v>Valenzuela</v>
      </c>
      <c r="F526" t="s">
        <v>65</v>
      </c>
      <c r="G526" t="str">
        <f>VLOOKUP(Orders_Table[[#This Row],[Product ID]],Products_Table[],4,FALSE)</f>
        <v>COSRX Low pH Good Morning Gel Cleanser</v>
      </c>
      <c r="H526" t="str">
        <f>VLOOKUP(Orders_Table[[#This Row],[Product ID]],Products_Table[],2,FALSE)</f>
        <v>COSRX</v>
      </c>
      <c r="I526" t="str">
        <f>VLOOKUP(Orders_Table[[#This Row],[Product ID]],Products_Table[],3,FALSE)</f>
        <v>Cleanser</v>
      </c>
      <c r="J526" s="16">
        <f>VLOOKUP(Orders_Table[[#This Row],[Product ID]],Products_Table[],5,FALSE)</f>
        <v>299</v>
      </c>
      <c r="K526" s="16">
        <v>1</v>
      </c>
      <c r="L526" s="16">
        <f>Orders_Table[[#This Row],[Product Price]]*Orders_Table[[#This Row],[Quantity]]</f>
        <v>299</v>
      </c>
      <c r="M526" s="17">
        <v>45197</v>
      </c>
      <c r="N526" s="16" t="s">
        <v>134</v>
      </c>
    </row>
    <row r="527" spans="2:14" x14ac:dyDescent="0.3">
      <c r="B527" t="s">
        <v>1793</v>
      </c>
      <c r="C527" t="s">
        <v>1477</v>
      </c>
      <c r="D527" t="str">
        <f>VLOOKUP(Orders_Table[[#This Row],[Customer ID]],Customer_Table[],2,FALSE)</f>
        <v>Len Webb</v>
      </c>
      <c r="E527" t="str">
        <f>VLOOKUP(Orders_Table[[#This Row],[Customer ID]],Customer_Table[],5,FALSE)</f>
        <v>Valenzuela</v>
      </c>
      <c r="F527" t="s">
        <v>76</v>
      </c>
      <c r="G527" t="str">
        <f>VLOOKUP(Orders_Table[[#This Row],[Product ID]],Products_Table[],4,FALSE)</f>
        <v>Innisfree Jeju Volcanic Pore Cleansing Foam</v>
      </c>
      <c r="H527" t="str">
        <f>VLOOKUP(Orders_Table[[#This Row],[Product ID]],Products_Table[],2,FALSE)</f>
        <v>Innisfree</v>
      </c>
      <c r="I527" t="str">
        <f>VLOOKUP(Orders_Table[[#This Row],[Product ID]],Products_Table[],3,FALSE)</f>
        <v>Cleanser</v>
      </c>
      <c r="J527" s="16">
        <f>VLOOKUP(Orders_Table[[#This Row],[Product ID]],Products_Table[],5,FALSE)</f>
        <v>329</v>
      </c>
      <c r="K527" s="16">
        <v>2</v>
      </c>
      <c r="L527" s="16">
        <f>Orders_Table[[#This Row],[Product Price]]*Orders_Table[[#This Row],[Quantity]]</f>
        <v>658</v>
      </c>
      <c r="M527" s="17">
        <v>45198</v>
      </c>
      <c r="N527" s="16" t="s">
        <v>134</v>
      </c>
    </row>
    <row r="528" spans="2:14" x14ac:dyDescent="0.3">
      <c r="B528" t="s">
        <v>1794</v>
      </c>
      <c r="C528" t="s">
        <v>651</v>
      </c>
      <c r="D528" t="str">
        <f>VLOOKUP(Orders_Table[[#This Row],[Customer ID]],Customer_Table[],2,FALSE)</f>
        <v>Idola Perry</v>
      </c>
      <c r="E528" t="str">
        <f>VLOOKUP(Orders_Table[[#This Row],[Customer ID]],Customer_Table[],5,FALSE)</f>
        <v>Makati</v>
      </c>
      <c r="F528" t="s">
        <v>98</v>
      </c>
      <c r="G528" t="str">
        <f>VLOOKUP(Orders_Table[[#This Row],[Product ID]],Products_Table[],4,FALSE)</f>
        <v>Belo Essentials AcnePro Pimple-Fighting Bar</v>
      </c>
      <c r="H528" t="str">
        <f>VLOOKUP(Orders_Table[[#This Row],[Product ID]],Products_Table[],2,FALSE)</f>
        <v>Belo Essentials</v>
      </c>
      <c r="I528" t="str">
        <f>VLOOKUP(Orders_Table[[#This Row],[Product ID]],Products_Table[],3,FALSE)</f>
        <v>Cleanser</v>
      </c>
      <c r="J528" s="16">
        <f>VLOOKUP(Orders_Table[[#This Row],[Product ID]],Products_Table[],5,FALSE)</f>
        <v>111</v>
      </c>
      <c r="K528" s="16">
        <v>2</v>
      </c>
      <c r="L528" s="16">
        <f>Orders_Table[[#This Row],[Product Price]]*Orders_Table[[#This Row],[Quantity]]</f>
        <v>222</v>
      </c>
      <c r="M528" s="17">
        <v>45198</v>
      </c>
      <c r="N528" s="16" t="s">
        <v>134</v>
      </c>
    </row>
    <row r="529" spans="2:14" x14ac:dyDescent="0.3">
      <c r="B529" t="s">
        <v>1795</v>
      </c>
      <c r="C529" t="s">
        <v>1441</v>
      </c>
      <c r="D529" t="str">
        <f>VLOOKUP(Orders_Table[[#This Row],[Customer ID]],Customer_Table[],2,FALSE)</f>
        <v>Kaseem Donaldson</v>
      </c>
      <c r="E529" t="str">
        <f>VLOOKUP(Orders_Table[[#This Row],[Customer ID]],Customer_Table[],5,FALSE)</f>
        <v xml:space="preserve">Taguig	</v>
      </c>
      <c r="F529" t="s">
        <v>105</v>
      </c>
      <c r="G529" t="str">
        <f>VLOOKUP(Orders_Table[[#This Row],[Product ID]],Products_Table[],4,FALSE)</f>
        <v>Belo Essentials Whitening Face Wash</v>
      </c>
      <c r="H529" t="str">
        <f>VLOOKUP(Orders_Table[[#This Row],[Product ID]],Products_Table[],2,FALSE)</f>
        <v>Belo Essentials</v>
      </c>
      <c r="I529" t="str">
        <f>VLOOKUP(Orders_Table[[#This Row],[Product ID]],Products_Table[],3,FALSE)</f>
        <v>Cleanser</v>
      </c>
      <c r="J529" s="16">
        <f>VLOOKUP(Orders_Table[[#This Row],[Product ID]],Products_Table[],5,FALSE)</f>
        <v>165</v>
      </c>
      <c r="K529" s="16">
        <v>1</v>
      </c>
      <c r="L529" s="16">
        <f>Orders_Table[[#This Row],[Product Price]]*Orders_Table[[#This Row],[Quantity]]</f>
        <v>165</v>
      </c>
      <c r="M529" s="17">
        <v>45198</v>
      </c>
      <c r="N529" s="16" t="s">
        <v>134</v>
      </c>
    </row>
    <row r="530" spans="2:14" x14ac:dyDescent="0.3">
      <c r="B530" t="s">
        <v>1796</v>
      </c>
      <c r="C530" t="s">
        <v>682</v>
      </c>
      <c r="D530" t="str">
        <f>VLOOKUP(Orders_Table[[#This Row],[Customer ID]],Customer_Table[],2,FALSE)</f>
        <v>Kyla Davenport</v>
      </c>
      <c r="E530" t="str">
        <f>VLOOKUP(Orders_Table[[#This Row],[Customer ID]],Customer_Table[],5,FALSE)</f>
        <v>Manila</v>
      </c>
      <c r="F530" t="s">
        <v>112</v>
      </c>
      <c r="G530" t="str">
        <f>VLOOKUP(Orders_Table[[#This Row],[Product ID]],Products_Table[],4,FALSE)</f>
        <v>Celeteque Acne Solutions Acne Cleansing Gel</v>
      </c>
      <c r="H530" t="str">
        <f>VLOOKUP(Orders_Table[[#This Row],[Product ID]],Products_Table[],2,FALSE)</f>
        <v>Celeteque</v>
      </c>
      <c r="I530" t="str">
        <f>VLOOKUP(Orders_Table[[#This Row],[Product ID]],Products_Table[],3,FALSE)</f>
        <v>Cleanser</v>
      </c>
      <c r="J530" s="16">
        <f>VLOOKUP(Orders_Table[[#This Row],[Product ID]],Products_Table[],5,FALSE)</f>
        <v>270</v>
      </c>
      <c r="K530" s="16">
        <v>1</v>
      </c>
      <c r="L530" s="16">
        <f>Orders_Table[[#This Row],[Product Price]]*Orders_Table[[#This Row],[Quantity]]</f>
        <v>270</v>
      </c>
      <c r="M530" s="17">
        <v>45198</v>
      </c>
      <c r="N530" s="16" t="s">
        <v>134</v>
      </c>
    </row>
    <row r="531" spans="2:14" x14ac:dyDescent="0.3">
      <c r="B531" t="s">
        <v>1797</v>
      </c>
      <c r="C531" t="s">
        <v>359</v>
      </c>
      <c r="D531" t="str">
        <f>VLOOKUP(Orders_Table[[#This Row],[Customer ID]],Customer_Table[],2,FALSE)</f>
        <v>Beatrice Cervantes</v>
      </c>
      <c r="E531" t="str">
        <f>VLOOKUP(Orders_Table[[#This Row],[Customer ID]],Customer_Table[],5,FALSE)</f>
        <v xml:space="preserve">Taguig	</v>
      </c>
      <c r="F531" t="s">
        <v>114</v>
      </c>
      <c r="G531" t="str">
        <f>VLOOKUP(Orders_Table[[#This Row],[Product ID]],Products_Table[],4,FALSE)</f>
        <v>Celeteque Brightening Facial Wash</v>
      </c>
      <c r="H531" t="str">
        <f>VLOOKUP(Orders_Table[[#This Row],[Product ID]],Products_Table[],2,FALSE)</f>
        <v>Celeteque</v>
      </c>
      <c r="I531" t="str">
        <f>VLOOKUP(Orders_Table[[#This Row],[Product ID]],Products_Table[],3,FALSE)</f>
        <v>Cleanser</v>
      </c>
      <c r="J531" s="16">
        <f>VLOOKUP(Orders_Table[[#This Row],[Product ID]],Products_Table[],5,FALSE)</f>
        <v>199</v>
      </c>
      <c r="K531" s="16">
        <v>1</v>
      </c>
      <c r="L531" s="16">
        <f>Orders_Table[[#This Row],[Product Price]]*Orders_Table[[#This Row],[Quantity]]</f>
        <v>199</v>
      </c>
      <c r="M531" s="17">
        <v>45198</v>
      </c>
      <c r="N531" s="16" t="s">
        <v>134</v>
      </c>
    </row>
    <row r="532" spans="2:14" x14ac:dyDescent="0.3">
      <c r="B532" t="s">
        <v>1798</v>
      </c>
      <c r="C532" t="s">
        <v>1126</v>
      </c>
      <c r="D532" t="str">
        <f>VLOOKUP(Orders_Table[[#This Row],[Customer ID]],Customer_Table[],2,FALSE)</f>
        <v>Armand Blevins</v>
      </c>
      <c r="E532" t="str">
        <f>VLOOKUP(Orders_Table[[#This Row],[Customer ID]],Customer_Table[],5,FALSE)</f>
        <v xml:space="preserve">Santa Rosa	</v>
      </c>
      <c r="F532" t="s">
        <v>58</v>
      </c>
      <c r="G532" t="str">
        <f>VLOOKUP(Orders_Table[[#This Row],[Product ID]],Products_Table[],4,FALSE)</f>
        <v>The Ordinary AHA 30% + BHA 2% Peeling Solution</v>
      </c>
      <c r="H532" t="str">
        <f>VLOOKUP(Orders_Table[[#This Row],[Product ID]],Products_Table[],2,FALSE)</f>
        <v>The Ordinary</v>
      </c>
      <c r="I532" t="str">
        <f>VLOOKUP(Orders_Table[[#This Row],[Product ID]],Products_Table[],3,FALSE)</f>
        <v>Serum</v>
      </c>
      <c r="J532" s="16">
        <f>VLOOKUP(Orders_Table[[#This Row],[Product ID]],Products_Table[],5,FALSE)</f>
        <v>700</v>
      </c>
      <c r="K532" s="16">
        <v>1</v>
      </c>
      <c r="L532" s="16">
        <f>Orders_Table[[#This Row],[Product Price]]*Orders_Table[[#This Row],[Quantity]]</f>
        <v>700</v>
      </c>
      <c r="M532" s="17">
        <v>45198</v>
      </c>
      <c r="N532" s="16" t="s">
        <v>134</v>
      </c>
    </row>
    <row r="533" spans="2:14" x14ac:dyDescent="0.3">
      <c r="B533" t="s">
        <v>1799</v>
      </c>
      <c r="C533" t="s">
        <v>1450</v>
      </c>
      <c r="D533" t="str">
        <f>VLOOKUP(Orders_Table[[#This Row],[Customer ID]],Customer_Table[],2,FALSE)</f>
        <v>Colton Chandler</v>
      </c>
      <c r="E533" t="str">
        <f>VLOOKUP(Orders_Table[[#This Row],[Customer ID]],Customer_Table[],5,FALSE)</f>
        <v xml:space="preserve">Taguig	</v>
      </c>
      <c r="F533" t="s">
        <v>60</v>
      </c>
      <c r="G533" t="str">
        <f>VLOOKUP(Orders_Table[[#This Row],[Product ID]],Products_Table[],4,FALSE)</f>
        <v>The Ordinary Glycolic Acid 7% Toning Solution</v>
      </c>
      <c r="H533" t="str">
        <f>VLOOKUP(Orders_Table[[#This Row],[Product ID]],Products_Table[],2,FALSE)</f>
        <v>The Ordinary</v>
      </c>
      <c r="I533" t="str">
        <f>VLOOKUP(Orders_Table[[#This Row],[Product ID]],Products_Table[],3,FALSE)</f>
        <v>Toner</v>
      </c>
      <c r="J533" s="16">
        <f>VLOOKUP(Orders_Table[[#This Row],[Product ID]],Products_Table[],5,FALSE)</f>
        <v>770</v>
      </c>
      <c r="K533" s="16">
        <v>2</v>
      </c>
      <c r="L533" s="16">
        <f>Orders_Table[[#This Row],[Product Price]]*Orders_Table[[#This Row],[Quantity]]</f>
        <v>1540</v>
      </c>
      <c r="M533" s="17">
        <v>45198</v>
      </c>
      <c r="N533" s="16" t="s">
        <v>134</v>
      </c>
    </row>
    <row r="534" spans="2:14" x14ac:dyDescent="0.3">
      <c r="B534" t="s">
        <v>278</v>
      </c>
      <c r="C534" t="s">
        <v>279</v>
      </c>
      <c r="D534" t="str">
        <f>VLOOKUP(Orders_Table[[#This Row],[Customer ID]],Customer_Table[],2,FALSE)</f>
        <v>Wing Brooks</v>
      </c>
      <c r="E534" t="str">
        <f>VLOOKUP(Orders_Table[[#This Row],[Customer ID]],Customer_Table[],5,FALSE)</f>
        <v xml:space="preserve">Taguig	</v>
      </c>
      <c r="F534" t="s">
        <v>63</v>
      </c>
      <c r="G534" t="str">
        <f>VLOOKUP(Orders_Table[[#This Row],[Product ID]],Products_Table[],4,FALSE)</f>
        <v>The Ordinary Azelaic Acid Suspension 10%</v>
      </c>
      <c r="H534" t="str">
        <f>VLOOKUP(Orders_Table[[#This Row],[Product ID]],Products_Table[],2,FALSE)</f>
        <v>The Ordinary</v>
      </c>
      <c r="I534" t="str">
        <f>VLOOKUP(Orders_Table[[#This Row],[Product ID]],Products_Table[],3,FALSE)</f>
        <v>Serum</v>
      </c>
      <c r="J534" s="16">
        <f>VLOOKUP(Orders_Table[[#This Row],[Product ID]],Products_Table[],5,FALSE)</f>
        <v>900</v>
      </c>
      <c r="K534" s="16">
        <v>2</v>
      </c>
      <c r="L534" s="16">
        <f>Orders_Table[[#This Row],[Product Price]]*Orders_Table[[#This Row],[Quantity]]</f>
        <v>1800</v>
      </c>
      <c r="M534" s="17">
        <v>45199</v>
      </c>
      <c r="N534" s="16" t="s">
        <v>134</v>
      </c>
    </row>
    <row r="535" spans="2:14" x14ac:dyDescent="0.3">
      <c r="B535" t="s">
        <v>1800</v>
      </c>
      <c r="C535" t="s">
        <v>1454</v>
      </c>
      <c r="D535" t="str">
        <f>VLOOKUP(Orders_Table[[#This Row],[Customer ID]],Customer_Table[],2,FALSE)</f>
        <v>Kellie Holder</v>
      </c>
      <c r="E535" t="str">
        <f>VLOOKUP(Orders_Table[[#This Row],[Customer ID]],Customer_Table[],5,FALSE)</f>
        <v xml:space="preserve">Taguig	</v>
      </c>
      <c r="F535" t="s">
        <v>65</v>
      </c>
      <c r="G535" t="str">
        <f>VLOOKUP(Orders_Table[[#This Row],[Product ID]],Products_Table[],4,FALSE)</f>
        <v>COSRX Low pH Good Morning Gel Cleanser</v>
      </c>
      <c r="H535" t="str">
        <f>VLOOKUP(Orders_Table[[#This Row],[Product ID]],Products_Table[],2,FALSE)</f>
        <v>COSRX</v>
      </c>
      <c r="I535" t="str">
        <f>VLOOKUP(Orders_Table[[#This Row],[Product ID]],Products_Table[],3,FALSE)</f>
        <v>Cleanser</v>
      </c>
      <c r="J535" s="16">
        <f>VLOOKUP(Orders_Table[[#This Row],[Product ID]],Products_Table[],5,FALSE)</f>
        <v>299</v>
      </c>
      <c r="K535" s="16">
        <v>1</v>
      </c>
      <c r="L535" s="16">
        <f>Orders_Table[[#This Row],[Product Price]]*Orders_Table[[#This Row],[Quantity]]</f>
        <v>299</v>
      </c>
      <c r="M535" s="17">
        <v>45199</v>
      </c>
      <c r="N535" s="16" t="s">
        <v>134</v>
      </c>
    </row>
    <row r="536" spans="2:14" x14ac:dyDescent="0.3">
      <c r="B536" t="s">
        <v>1801</v>
      </c>
      <c r="C536" t="s">
        <v>429</v>
      </c>
      <c r="D536" t="str">
        <f>VLOOKUP(Orders_Table[[#This Row],[Customer ID]],Customer_Table[],2,FALSE)</f>
        <v>Farrah Paner</v>
      </c>
      <c r="E536" t="str">
        <f>VLOOKUP(Orders_Table[[#This Row],[Customer ID]],Customer_Table[],5,FALSE)</f>
        <v>Caloocan</v>
      </c>
      <c r="F536" t="s">
        <v>65</v>
      </c>
      <c r="G536" t="str">
        <f>VLOOKUP(Orders_Table[[#This Row],[Product ID]],Products_Table[],4,FALSE)</f>
        <v>COSRX Low pH Good Morning Gel Cleanser</v>
      </c>
      <c r="H536" t="str">
        <f>VLOOKUP(Orders_Table[[#This Row],[Product ID]],Products_Table[],2,FALSE)</f>
        <v>COSRX</v>
      </c>
      <c r="I536" t="str">
        <f>VLOOKUP(Orders_Table[[#This Row],[Product ID]],Products_Table[],3,FALSE)</f>
        <v>Cleanser</v>
      </c>
      <c r="J536" s="16">
        <f>VLOOKUP(Orders_Table[[#This Row],[Product ID]],Products_Table[],5,FALSE)</f>
        <v>299</v>
      </c>
      <c r="K536" s="16">
        <v>2</v>
      </c>
      <c r="L536" s="16">
        <f>Orders_Table[[#This Row],[Product Price]]*Orders_Table[[#This Row],[Quantity]]</f>
        <v>598</v>
      </c>
      <c r="M536" s="17">
        <v>45199</v>
      </c>
      <c r="N536" s="16" t="s">
        <v>134</v>
      </c>
    </row>
    <row r="537" spans="2:14" x14ac:dyDescent="0.3">
      <c r="B537" t="s">
        <v>1802</v>
      </c>
      <c r="C537" t="s">
        <v>1458</v>
      </c>
      <c r="D537" t="str">
        <f>VLOOKUP(Orders_Table[[#This Row],[Customer ID]],Customer_Table[],2,FALSE)</f>
        <v>Laura Stark</v>
      </c>
      <c r="E537" t="str">
        <f>VLOOKUP(Orders_Table[[#This Row],[Customer ID]],Customer_Table[],5,FALSE)</f>
        <v>Valenzuela</v>
      </c>
      <c r="F537" t="s">
        <v>70</v>
      </c>
      <c r="G537" t="str">
        <f>VLOOKUP(Orders_Table[[#This Row],[Product ID]],Products_Table[],4,FALSE)</f>
        <v>COSRX AHA/BHA Clarifying Treatment Toner</v>
      </c>
      <c r="H537" t="str">
        <f>VLOOKUP(Orders_Table[[#This Row],[Product ID]],Products_Table[],2,FALSE)</f>
        <v>COSRX</v>
      </c>
      <c r="I537" t="str">
        <f>VLOOKUP(Orders_Table[[#This Row],[Product ID]],Products_Table[],3,FALSE)</f>
        <v>Toner</v>
      </c>
      <c r="J537" s="16">
        <f>VLOOKUP(Orders_Table[[#This Row],[Product ID]],Products_Table[],5,FALSE)</f>
        <v>520</v>
      </c>
      <c r="K537" s="16">
        <v>1</v>
      </c>
      <c r="L537" s="16">
        <f>Orders_Table[[#This Row],[Product Price]]*Orders_Table[[#This Row],[Quantity]]</f>
        <v>520</v>
      </c>
      <c r="M537" s="17">
        <v>45199</v>
      </c>
      <c r="N537" s="16" t="s">
        <v>134</v>
      </c>
    </row>
    <row r="538" spans="2:14" x14ac:dyDescent="0.3">
      <c r="B538" t="s">
        <v>1803</v>
      </c>
      <c r="C538" t="s">
        <v>1461</v>
      </c>
      <c r="D538" t="str">
        <f>VLOOKUP(Orders_Table[[#This Row],[Customer ID]],Customer_Table[],2,FALSE)</f>
        <v>Yvette Frederick</v>
      </c>
      <c r="E538" t="str">
        <f>VLOOKUP(Orders_Table[[#This Row],[Customer ID]],Customer_Table[],5,FALSE)</f>
        <v>Valenzuela</v>
      </c>
      <c r="F538" t="s">
        <v>72</v>
      </c>
      <c r="G538" t="str">
        <f>VLOOKUP(Orders_Table[[#This Row],[Product ID]],Products_Table[],4,FALSE)</f>
        <v>COSRX Hyaluronic Acid Hydra Power Essence</v>
      </c>
      <c r="H538" t="str">
        <f>VLOOKUP(Orders_Table[[#This Row],[Product ID]],Products_Table[],2,FALSE)</f>
        <v>COSRX</v>
      </c>
      <c r="I538" t="str">
        <f>VLOOKUP(Orders_Table[[#This Row],[Product ID]],Products_Table[],3,FALSE)</f>
        <v>Serum</v>
      </c>
      <c r="J538" s="16">
        <f>VLOOKUP(Orders_Table[[#This Row],[Product ID]],Products_Table[],5,FALSE)</f>
        <v>1020</v>
      </c>
      <c r="K538" s="16">
        <v>2</v>
      </c>
      <c r="L538" s="16">
        <f>Orders_Table[[#This Row],[Product Price]]*Orders_Table[[#This Row],[Quantity]]</f>
        <v>2040</v>
      </c>
      <c r="M538" s="17">
        <v>45199</v>
      </c>
      <c r="N538" s="16" t="s">
        <v>134</v>
      </c>
    </row>
    <row r="539" spans="2:14" x14ac:dyDescent="0.3">
      <c r="B539" t="s">
        <v>1804</v>
      </c>
      <c r="C539" t="s">
        <v>1414</v>
      </c>
      <c r="D539" t="str">
        <f>VLOOKUP(Orders_Table[[#This Row],[Customer ID]],Customer_Table[],2,FALSE)</f>
        <v>Mia Pope</v>
      </c>
      <c r="E539" t="str">
        <f>VLOOKUP(Orders_Table[[#This Row],[Customer ID]],Customer_Table[],5,FALSE)</f>
        <v xml:space="preserve">Taguig	</v>
      </c>
      <c r="F539" t="s">
        <v>74</v>
      </c>
      <c r="G539" t="str">
        <f>VLOOKUP(Orders_Table[[#This Row],[Product ID]],Products_Table[],4,FALSE)</f>
        <v>COSRX Centella Water Alcohol-Free Toner</v>
      </c>
      <c r="H539" t="str">
        <f>VLOOKUP(Orders_Table[[#This Row],[Product ID]],Products_Table[],2,FALSE)</f>
        <v>COSRX</v>
      </c>
      <c r="I539" t="str">
        <f>VLOOKUP(Orders_Table[[#This Row],[Product ID]],Products_Table[],3,FALSE)</f>
        <v>Toner</v>
      </c>
      <c r="J539" s="16">
        <f>VLOOKUP(Orders_Table[[#This Row],[Product ID]],Products_Table[],5,FALSE)</f>
        <v>680</v>
      </c>
      <c r="K539" s="16">
        <v>2</v>
      </c>
      <c r="L539" s="16">
        <f>Orders_Table[[#This Row],[Product Price]]*Orders_Table[[#This Row],[Quantity]]</f>
        <v>1360</v>
      </c>
      <c r="M539" s="17">
        <v>45199</v>
      </c>
      <c r="N539" s="16" t="s">
        <v>134</v>
      </c>
    </row>
    <row r="540" spans="2:14" x14ac:dyDescent="0.3">
      <c r="B540" t="s">
        <v>1805</v>
      </c>
      <c r="C540" t="s">
        <v>1417</v>
      </c>
      <c r="D540" t="str">
        <f>VLOOKUP(Orders_Table[[#This Row],[Customer ID]],Customer_Table[],2,FALSE)</f>
        <v>Adara Holcomb</v>
      </c>
      <c r="E540" t="str">
        <f>VLOOKUP(Orders_Table[[#This Row],[Customer ID]],Customer_Table[],5,FALSE)</f>
        <v xml:space="preserve">Taguig	</v>
      </c>
      <c r="F540" t="s">
        <v>76</v>
      </c>
      <c r="G540" t="str">
        <f>VLOOKUP(Orders_Table[[#This Row],[Product ID]],Products_Table[],4,FALSE)</f>
        <v>Innisfree Jeju Volcanic Pore Cleansing Foam</v>
      </c>
      <c r="H540" t="str">
        <f>VLOOKUP(Orders_Table[[#This Row],[Product ID]],Products_Table[],2,FALSE)</f>
        <v>Innisfree</v>
      </c>
      <c r="I540" t="str">
        <f>VLOOKUP(Orders_Table[[#This Row],[Product ID]],Products_Table[],3,FALSE)</f>
        <v>Cleanser</v>
      </c>
      <c r="J540" s="16">
        <f>VLOOKUP(Orders_Table[[#This Row],[Product ID]],Products_Table[],5,FALSE)</f>
        <v>329</v>
      </c>
      <c r="K540" s="16">
        <v>1</v>
      </c>
      <c r="L540" s="16">
        <f>Orders_Table[[#This Row],[Product Price]]*Orders_Table[[#This Row],[Quantity]]</f>
        <v>329</v>
      </c>
      <c r="M540" s="17">
        <v>45199</v>
      </c>
      <c r="N540" s="16" t="s">
        <v>134</v>
      </c>
    </row>
    <row r="541" spans="2:14" x14ac:dyDescent="0.3">
      <c r="B541" t="s">
        <v>1806</v>
      </c>
      <c r="C541" t="s">
        <v>1419</v>
      </c>
      <c r="D541" t="str">
        <f>VLOOKUP(Orders_Table[[#This Row],[Customer ID]],Customer_Table[],2,FALSE)</f>
        <v>Mari Sparks</v>
      </c>
      <c r="E541" t="str">
        <f>VLOOKUP(Orders_Table[[#This Row],[Customer ID]],Customer_Table[],5,FALSE)</f>
        <v xml:space="preserve">Taguig	</v>
      </c>
      <c r="F541" t="s">
        <v>79</v>
      </c>
      <c r="G541" t="str">
        <f>VLOOKUP(Orders_Table[[#This Row],[Product ID]],Products_Table[],4,FALSE)</f>
        <v>Innisfree Bija Cica Gel</v>
      </c>
      <c r="H541" t="str">
        <f>VLOOKUP(Orders_Table[[#This Row],[Product ID]],Products_Table[],2,FALSE)</f>
        <v>Innisfree</v>
      </c>
      <c r="I541" t="str">
        <f>VLOOKUP(Orders_Table[[#This Row],[Product ID]],Products_Table[],3,FALSE)</f>
        <v>Moisturizer</v>
      </c>
      <c r="J541" s="16">
        <f>VLOOKUP(Orders_Table[[#This Row],[Product ID]],Products_Table[],5,FALSE)</f>
        <v>1192</v>
      </c>
      <c r="K541" s="16">
        <v>1</v>
      </c>
      <c r="L541" s="16">
        <f>Orders_Table[[#This Row],[Product Price]]*Orders_Table[[#This Row],[Quantity]]</f>
        <v>1192</v>
      </c>
      <c r="M541" s="17">
        <v>45199</v>
      </c>
      <c r="N541" s="16" t="s">
        <v>134</v>
      </c>
    </row>
    <row r="542" spans="2:14" x14ac:dyDescent="0.3">
      <c r="B542" t="s">
        <v>1807</v>
      </c>
      <c r="C542" t="s">
        <v>1421</v>
      </c>
      <c r="D542" t="str">
        <f>VLOOKUP(Orders_Table[[#This Row],[Customer ID]],Customer_Table[],2,FALSE)</f>
        <v>Nero Craig</v>
      </c>
      <c r="E542" t="str">
        <f>VLOOKUP(Orders_Table[[#This Row],[Customer ID]],Customer_Table[],5,FALSE)</f>
        <v xml:space="preserve">Taguig	</v>
      </c>
      <c r="F542" t="s">
        <v>81</v>
      </c>
      <c r="G542" t="str">
        <f>VLOOKUP(Orders_Table[[#This Row],[Product ID]],Products_Table[],4,FALSE)</f>
        <v>Innisfree Intensive Hydrating Serum with Green Tea Seed</v>
      </c>
      <c r="H542" t="str">
        <f>VLOOKUP(Orders_Table[[#This Row],[Product ID]],Products_Table[],2,FALSE)</f>
        <v>Innisfree</v>
      </c>
      <c r="I542" t="str">
        <f>VLOOKUP(Orders_Table[[#This Row],[Product ID]],Products_Table[],3,FALSE)</f>
        <v>Serum</v>
      </c>
      <c r="J542" s="16">
        <f>VLOOKUP(Orders_Table[[#This Row],[Product ID]],Products_Table[],5,FALSE)</f>
        <v>1020</v>
      </c>
      <c r="K542" s="16">
        <v>1</v>
      </c>
      <c r="L542" s="16">
        <f>Orders_Table[[#This Row],[Product Price]]*Orders_Table[[#This Row],[Quantity]]</f>
        <v>1020</v>
      </c>
      <c r="M542" s="17">
        <v>45199</v>
      </c>
      <c r="N542" s="16" t="s">
        <v>134</v>
      </c>
    </row>
    <row r="543" spans="2:14" x14ac:dyDescent="0.3">
      <c r="B543" t="s">
        <v>1808</v>
      </c>
      <c r="C543" t="s">
        <v>219</v>
      </c>
      <c r="D543" t="str">
        <f>VLOOKUP(Orders_Table[[#This Row],[Customer ID]],Customer_Table[],2,FALSE)</f>
        <v>Basia Bailey</v>
      </c>
      <c r="E543" t="str">
        <f>VLOOKUP(Orders_Table[[#This Row],[Customer ID]],Customer_Table[],5,FALSE)</f>
        <v>Makati</v>
      </c>
      <c r="F543" t="s">
        <v>83</v>
      </c>
      <c r="G543" t="str">
        <f>VLOOKUP(Orders_Table[[#This Row],[Product ID]],Products_Table[],4,FALSE)</f>
        <v>Innisfree Green Tea Seed Serum</v>
      </c>
      <c r="H543" t="str">
        <f>VLOOKUP(Orders_Table[[#This Row],[Product ID]],Products_Table[],2,FALSE)</f>
        <v>Innisfree</v>
      </c>
      <c r="I543" t="str">
        <f>VLOOKUP(Orders_Table[[#This Row],[Product ID]],Products_Table[],3,FALSE)</f>
        <v>Serum</v>
      </c>
      <c r="J543" s="16">
        <f>VLOOKUP(Orders_Table[[#This Row],[Product ID]],Products_Table[],5,FALSE)</f>
        <v>1690</v>
      </c>
      <c r="K543" s="16">
        <v>2</v>
      </c>
      <c r="L543" s="16">
        <f>Orders_Table[[#This Row],[Product Price]]*Orders_Table[[#This Row],[Quantity]]</f>
        <v>3380</v>
      </c>
      <c r="M543" s="17">
        <v>45199</v>
      </c>
      <c r="N543" s="16" t="s">
        <v>134</v>
      </c>
    </row>
    <row r="544" spans="2:14" x14ac:dyDescent="0.3">
      <c r="B544" t="s">
        <v>1809</v>
      </c>
      <c r="C544" t="s">
        <v>1426</v>
      </c>
      <c r="D544" t="str">
        <f>VLOOKUP(Orders_Table[[#This Row],[Customer ID]],Customer_Table[],2,FALSE)</f>
        <v>Yoshio Jennings</v>
      </c>
      <c r="E544" t="str">
        <f>VLOOKUP(Orders_Table[[#This Row],[Customer ID]],Customer_Table[],5,FALSE)</f>
        <v xml:space="preserve">Taguig	</v>
      </c>
      <c r="F544" t="s">
        <v>85</v>
      </c>
      <c r="G544" t="str">
        <f>VLOOKUP(Orders_Table[[#This Row],[Product ID]],Products_Table[],4,FALSE)</f>
        <v>Innisfree Jeju Orchid Enriched Cream</v>
      </c>
      <c r="H544" t="str">
        <f>VLOOKUP(Orders_Table[[#This Row],[Product ID]],Products_Table[],2,FALSE)</f>
        <v>Innisfree</v>
      </c>
      <c r="I544" t="str">
        <f>VLOOKUP(Orders_Table[[#This Row],[Product ID]],Products_Table[],3,FALSE)</f>
        <v>Moisturizer</v>
      </c>
      <c r="J544" s="16">
        <f>VLOOKUP(Orders_Table[[#This Row],[Product ID]],Products_Table[],5,FALSE)</f>
        <v>200</v>
      </c>
      <c r="K544" s="16">
        <v>2</v>
      </c>
      <c r="L544" s="16">
        <f>Orders_Table[[#This Row],[Product Price]]*Orders_Table[[#This Row],[Quantity]]</f>
        <v>400</v>
      </c>
      <c r="M544" s="17">
        <v>45200</v>
      </c>
      <c r="N544" s="16" t="s">
        <v>134</v>
      </c>
    </row>
    <row r="545" spans="2:14" x14ac:dyDescent="0.3">
      <c r="B545" t="s">
        <v>1810</v>
      </c>
      <c r="C545" t="s">
        <v>1429</v>
      </c>
      <c r="D545" t="str">
        <f>VLOOKUP(Orders_Table[[#This Row],[Customer ID]],Customer_Table[],2,FALSE)</f>
        <v>Chaney Townsend</v>
      </c>
      <c r="E545" t="str">
        <f>VLOOKUP(Orders_Table[[#This Row],[Customer ID]],Customer_Table[],5,FALSE)</f>
        <v xml:space="preserve">Taguig	</v>
      </c>
      <c r="F545" t="s">
        <v>65</v>
      </c>
      <c r="G545" t="str">
        <f>VLOOKUP(Orders_Table[[#This Row],[Product ID]],Products_Table[],4,FALSE)</f>
        <v>COSRX Low pH Good Morning Gel Cleanser</v>
      </c>
      <c r="H545" t="str">
        <f>VLOOKUP(Orders_Table[[#This Row],[Product ID]],Products_Table[],2,FALSE)</f>
        <v>COSRX</v>
      </c>
      <c r="I545" t="str">
        <f>VLOOKUP(Orders_Table[[#This Row],[Product ID]],Products_Table[],3,FALSE)</f>
        <v>Cleanser</v>
      </c>
      <c r="J545" s="16">
        <f>VLOOKUP(Orders_Table[[#This Row],[Product ID]],Products_Table[],5,FALSE)</f>
        <v>299</v>
      </c>
      <c r="K545" s="16">
        <v>1</v>
      </c>
      <c r="L545" s="16">
        <f>Orders_Table[[#This Row],[Product Price]]*Orders_Table[[#This Row],[Quantity]]</f>
        <v>299</v>
      </c>
      <c r="M545" s="17">
        <v>45200</v>
      </c>
      <c r="N545" s="16" t="s">
        <v>134</v>
      </c>
    </row>
    <row r="546" spans="2:14" x14ac:dyDescent="0.3">
      <c r="B546" t="s">
        <v>1811</v>
      </c>
      <c r="C546" t="s">
        <v>570</v>
      </c>
      <c r="D546" t="str">
        <f>VLOOKUP(Orders_Table[[#This Row],[Customer ID]],Customer_Table[],2,FALSE)</f>
        <v>Victor Wagner</v>
      </c>
      <c r="E546" t="str">
        <f>VLOOKUP(Orders_Table[[#This Row],[Customer ID]],Customer_Table[],5,FALSE)</f>
        <v>Makati</v>
      </c>
      <c r="F546" t="s">
        <v>90</v>
      </c>
      <c r="G546" t="str">
        <f>VLOOKUP(Orders_Table[[#This Row],[Product ID]],Products_Table[],4,FALSE)</f>
        <v>Nature Republic Hawaiian Fresh Clear Toner</v>
      </c>
      <c r="H546" t="str">
        <f>VLOOKUP(Orders_Table[[#This Row],[Product ID]],Products_Table[],2,FALSE)</f>
        <v>Nature Republic</v>
      </c>
      <c r="I546" t="str">
        <f>VLOOKUP(Orders_Table[[#This Row],[Product ID]],Products_Table[],3,FALSE)</f>
        <v>Toner</v>
      </c>
      <c r="J546" s="16">
        <f>VLOOKUP(Orders_Table[[#This Row],[Product ID]],Products_Table[],5,FALSE)</f>
        <v>1270</v>
      </c>
      <c r="K546" s="16">
        <v>1</v>
      </c>
      <c r="L546" s="16">
        <f>Orders_Table[[#This Row],[Product Price]]*Orders_Table[[#This Row],[Quantity]]</f>
        <v>1270</v>
      </c>
      <c r="M546" s="17">
        <v>45200</v>
      </c>
      <c r="N546" s="16" t="s">
        <v>134</v>
      </c>
    </row>
    <row r="547" spans="2:14" x14ac:dyDescent="0.3">
      <c r="B547" t="s">
        <v>1812</v>
      </c>
      <c r="C547" t="s">
        <v>1054</v>
      </c>
      <c r="D547" t="str">
        <f>VLOOKUP(Orders_Table[[#This Row],[Customer ID]],Customer_Table[],2,FALSE)</f>
        <v>Gage Humphrey</v>
      </c>
      <c r="E547" t="str">
        <f>VLOOKUP(Orders_Table[[#This Row],[Customer ID]],Customer_Table[],5,FALSE)</f>
        <v xml:space="preserve">Santa Rosa	</v>
      </c>
      <c r="F547" t="s">
        <v>92</v>
      </c>
      <c r="G547" t="str">
        <f>VLOOKUP(Orders_Table[[#This Row],[Product ID]],Products_Table[],4,FALSE)</f>
        <v>Nature Republic Snail Solution Ampoule</v>
      </c>
      <c r="H547" t="str">
        <f>VLOOKUP(Orders_Table[[#This Row],[Product ID]],Products_Table[],2,FALSE)</f>
        <v>Nature Republic</v>
      </c>
      <c r="I547" t="str">
        <f>VLOOKUP(Orders_Table[[#This Row],[Product ID]],Products_Table[],3,FALSE)</f>
        <v>Serum</v>
      </c>
      <c r="J547" s="16">
        <f>VLOOKUP(Orders_Table[[#This Row],[Product ID]],Products_Table[],5,FALSE)</f>
        <v>1100</v>
      </c>
      <c r="K547" s="16">
        <v>1</v>
      </c>
      <c r="L547" s="16">
        <f>Orders_Table[[#This Row],[Product Price]]*Orders_Table[[#This Row],[Quantity]]</f>
        <v>1100</v>
      </c>
      <c r="M547" s="17">
        <v>45200</v>
      </c>
      <c r="N547" s="16" t="s">
        <v>134</v>
      </c>
    </row>
    <row r="548" spans="2:14" x14ac:dyDescent="0.3">
      <c r="B548" t="s">
        <v>1813</v>
      </c>
      <c r="C548" t="s">
        <v>247</v>
      </c>
      <c r="D548" t="str">
        <f>VLOOKUP(Orders_Table[[#This Row],[Customer ID]],Customer_Table[],2,FALSE)</f>
        <v>Duncan Pierce</v>
      </c>
      <c r="E548" t="str">
        <f>VLOOKUP(Orders_Table[[#This Row],[Customer ID]],Customer_Table[],5,FALSE)</f>
        <v>Cavite City</v>
      </c>
      <c r="F548" t="s">
        <v>94</v>
      </c>
      <c r="G548" t="str">
        <f>VLOOKUP(Orders_Table[[#This Row],[Product ID]],Products_Table[],4,FALSE)</f>
        <v>Nature Republic Aloe Vera Soothing Gel</v>
      </c>
      <c r="H548" t="str">
        <f>VLOOKUP(Orders_Table[[#This Row],[Product ID]],Products_Table[],2,FALSE)</f>
        <v>Nature Republic</v>
      </c>
      <c r="I548" t="str">
        <f>VLOOKUP(Orders_Table[[#This Row],[Product ID]],Products_Table[],3,FALSE)</f>
        <v>Moisturizer</v>
      </c>
      <c r="J548" s="16">
        <f>VLOOKUP(Orders_Table[[#This Row],[Product ID]],Products_Table[],5,FALSE)</f>
        <v>245</v>
      </c>
      <c r="K548" s="16">
        <v>1</v>
      </c>
      <c r="L548" s="16">
        <f>Orders_Table[[#This Row],[Product Price]]*Orders_Table[[#This Row],[Quantity]]</f>
        <v>245</v>
      </c>
      <c r="M548" s="17">
        <v>45201</v>
      </c>
      <c r="N548" s="16" t="s">
        <v>134</v>
      </c>
    </row>
    <row r="549" spans="2:14" x14ac:dyDescent="0.3">
      <c r="B549" t="s">
        <v>1814</v>
      </c>
      <c r="C549" t="s">
        <v>1438</v>
      </c>
      <c r="D549" t="str">
        <f>VLOOKUP(Orders_Table[[#This Row],[Customer ID]],Customer_Table[],2,FALSE)</f>
        <v>Cruz Willis</v>
      </c>
      <c r="E549" t="str">
        <f>VLOOKUP(Orders_Table[[#This Row],[Customer ID]],Customer_Table[],5,FALSE)</f>
        <v xml:space="preserve">Taguig	</v>
      </c>
      <c r="F549" t="s">
        <v>96</v>
      </c>
      <c r="G549" t="str">
        <f>VLOOKUP(Orders_Table[[#This Row],[Product ID]],Products_Table[],4,FALSE)</f>
        <v>Nature Republic Super Aqua Max Watery Essence</v>
      </c>
      <c r="H549" t="str">
        <f>VLOOKUP(Orders_Table[[#This Row],[Product ID]],Products_Table[],2,FALSE)</f>
        <v>Nature Republic</v>
      </c>
      <c r="I549" t="str">
        <f>VLOOKUP(Orders_Table[[#This Row],[Product ID]],Products_Table[],3,FALSE)</f>
        <v>Serum</v>
      </c>
      <c r="J549" s="16">
        <f>VLOOKUP(Orders_Table[[#This Row],[Product ID]],Products_Table[],5,FALSE)</f>
        <v>828</v>
      </c>
      <c r="K549" s="16">
        <v>2</v>
      </c>
      <c r="L549" s="16">
        <f>Orders_Table[[#This Row],[Product Price]]*Orders_Table[[#This Row],[Quantity]]</f>
        <v>1656</v>
      </c>
      <c r="M549" s="17">
        <v>45201</v>
      </c>
      <c r="N549" s="16" t="s">
        <v>134</v>
      </c>
    </row>
    <row r="550" spans="2:14" x14ac:dyDescent="0.3">
      <c r="B550" t="s">
        <v>1815</v>
      </c>
      <c r="C550" t="s">
        <v>986</v>
      </c>
      <c r="D550" t="str">
        <f>VLOOKUP(Orders_Table[[#This Row],[Customer ID]],Customer_Table[],2,FALSE)</f>
        <v>Wang Maddox</v>
      </c>
      <c r="E550" t="str">
        <f>VLOOKUP(Orders_Table[[#This Row],[Customer ID]],Customer_Table[],5,FALSE)</f>
        <v>Malolos</v>
      </c>
      <c r="F550" t="s">
        <v>98</v>
      </c>
      <c r="G550" t="str">
        <f>VLOOKUP(Orders_Table[[#This Row],[Product ID]],Products_Table[],4,FALSE)</f>
        <v>Belo Essentials AcnePro Pimple-Fighting Bar</v>
      </c>
      <c r="H550" t="str">
        <f>VLOOKUP(Orders_Table[[#This Row],[Product ID]],Products_Table[],2,FALSE)</f>
        <v>Belo Essentials</v>
      </c>
      <c r="I550" t="str">
        <f>VLOOKUP(Orders_Table[[#This Row],[Product ID]],Products_Table[],3,FALSE)</f>
        <v>Cleanser</v>
      </c>
      <c r="J550" s="16">
        <f>VLOOKUP(Orders_Table[[#This Row],[Product ID]],Products_Table[],5,FALSE)</f>
        <v>111</v>
      </c>
      <c r="K550" s="16">
        <v>2</v>
      </c>
      <c r="L550" s="16">
        <f>Orders_Table[[#This Row],[Product Price]]*Orders_Table[[#This Row],[Quantity]]</f>
        <v>222</v>
      </c>
      <c r="M550" s="17">
        <v>45201</v>
      </c>
      <c r="N550" s="16" t="s">
        <v>134</v>
      </c>
    </row>
    <row r="551" spans="2:14" x14ac:dyDescent="0.3">
      <c r="B551" t="s">
        <v>1816</v>
      </c>
      <c r="C551" t="s">
        <v>176</v>
      </c>
      <c r="D551" t="str">
        <f>VLOOKUP(Orders_Table[[#This Row],[Customer ID]],Customer_Table[],2,FALSE)</f>
        <v>Reagan Petty</v>
      </c>
      <c r="E551" t="str">
        <f>VLOOKUP(Orders_Table[[#This Row],[Customer ID]],Customer_Table[],5,FALSE)</f>
        <v>Malolos</v>
      </c>
      <c r="F551" t="s">
        <v>101</v>
      </c>
      <c r="G551" t="str">
        <f>VLOOKUP(Orders_Table[[#This Row],[Product ID]],Products_Table[],4,FALSE)</f>
        <v>Belo Essentials Moisturizing Whitening Face Cream with SPF 30 PA++</v>
      </c>
      <c r="H551" t="str">
        <f>VLOOKUP(Orders_Table[[#This Row],[Product ID]],Products_Table[],2,FALSE)</f>
        <v>Belo Essentials</v>
      </c>
      <c r="I551" t="str">
        <f>VLOOKUP(Orders_Table[[#This Row],[Product ID]],Products_Table[],3,FALSE)</f>
        <v>Moisturizer</v>
      </c>
      <c r="J551" s="16">
        <f>VLOOKUP(Orders_Table[[#This Row],[Product ID]],Products_Table[],5,FALSE)</f>
        <v>264</v>
      </c>
      <c r="K551" s="16">
        <v>1</v>
      </c>
      <c r="L551" s="16">
        <f>Orders_Table[[#This Row],[Product Price]]*Orders_Table[[#This Row],[Quantity]]</f>
        <v>264</v>
      </c>
      <c r="M551" s="17">
        <v>45203</v>
      </c>
      <c r="N551" s="16" t="s">
        <v>134</v>
      </c>
    </row>
    <row r="552" spans="2:14" x14ac:dyDescent="0.3">
      <c r="B552" t="s">
        <v>1817</v>
      </c>
      <c r="C552" t="s">
        <v>761</v>
      </c>
      <c r="D552" t="str">
        <f>VLOOKUP(Orders_Table[[#This Row],[Customer ID]],Customer_Table[],2,FALSE)</f>
        <v>Zena Bauer</v>
      </c>
      <c r="E552" t="str">
        <f>VLOOKUP(Orders_Table[[#This Row],[Customer ID]],Customer_Table[],5,FALSE)</f>
        <v>Marikina</v>
      </c>
      <c r="F552" t="s">
        <v>65</v>
      </c>
      <c r="G552" t="str">
        <f>VLOOKUP(Orders_Table[[#This Row],[Product ID]],Products_Table[],4,FALSE)</f>
        <v>COSRX Low pH Good Morning Gel Cleanser</v>
      </c>
      <c r="H552" t="str">
        <f>VLOOKUP(Orders_Table[[#This Row],[Product ID]],Products_Table[],2,FALSE)</f>
        <v>COSRX</v>
      </c>
      <c r="I552" t="str">
        <f>VLOOKUP(Orders_Table[[#This Row],[Product ID]],Products_Table[],3,FALSE)</f>
        <v>Cleanser</v>
      </c>
      <c r="J552" s="16">
        <f>VLOOKUP(Orders_Table[[#This Row],[Product ID]],Products_Table[],5,FALSE)</f>
        <v>299</v>
      </c>
      <c r="K552" s="16">
        <v>2</v>
      </c>
      <c r="L552" s="16">
        <f>Orders_Table[[#This Row],[Product Price]]*Orders_Table[[#This Row],[Quantity]]</f>
        <v>598</v>
      </c>
      <c r="M552" s="17">
        <v>45203</v>
      </c>
      <c r="N552" s="16" t="s">
        <v>134</v>
      </c>
    </row>
    <row r="553" spans="2:14" x14ac:dyDescent="0.3">
      <c r="B553" t="s">
        <v>1818</v>
      </c>
      <c r="C553" t="s">
        <v>992</v>
      </c>
      <c r="D553" t="str">
        <f>VLOOKUP(Orders_Table[[#This Row],[Customer ID]],Customer_Table[],2,FALSE)</f>
        <v>Lareina Parsons</v>
      </c>
      <c r="E553" t="str">
        <f>VLOOKUP(Orders_Table[[#This Row],[Customer ID]],Customer_Table[],5,FALSE)</f>
        <v>San Fernando</v>
      </c>
      <c r="F553" t="s">
        <v>105</v>
      </c>
      <c r="G553" t="str">
        <f>VLOOKUP(Orders_Table[[#This Row],[Product ID]],Products_Table[],4,FALSE)</f>
        <v>Belo Essentials Whitening Face Wash</v>
      </c>
      <c r="H553" t="str">
        <f>VLOOKUP(Orders_Table[[#This Row],[Product ID]],Products_Table[],2,FALSE)</f>
        <v>Belo Essentials</v>
      </c>
      <c r="I553" t="str">
        <f>VLOOKUP(Orders_Table[[#This Row],[Product ID]],Products_Table[],3,FALSE)</f>
        <v>Cleanser</v>
      </c>
      <c r="J553" s="16">
        <f>VLOOKUP(Orders_Table[[#This Row],[Product ID]],Products_Table[],5,FALSE)</f>
        <v>165</v>
      </c>
      <c r="K553" s="16">
        <v>1</v>
      </c>
      <c r="L553" s="16">
        <f>Orders_Table[[#This Row],[Product Price]]*Orders_Table[[#This Row],[Quantity]]</f>
        <v>165</v>
      </c>
      <c r="M553" s="17">
        <v>45204</v>
      </c>
      <c r="N553" s="16" t="s">
        <v>134</v>
      </c>
    </row>
    <row r="554" spans="2:14" x14ac:dyDescent="0.3">
      <c r="B554" t="s">
        <v>1819</v>
      </c>
      <c r="C554" t="s">
        <v>995</v>
      </c>
      <c r="D554" t="str">
        <f>VLOOKUP(Orders_Table[[#This Row],[Customer ID]],Customer_Table[],2,FALSE)</f>
        <v>Keelie Bradley</v>
      </c>
      <c r="E554" t="str">
        <f>VLOOKUP(Orders_Table[[#This Row],[Customer ID]],Customer_Table[],5,FALSE)</f>
        <v>San Fernando</v>
      </c>
      <c r="F554" t="s">
        <v>65</v>
      </c>
      <c r="G554" t="str">
        <f>VLOOKUP(Orders_Table[[#This Row],[Product ID]],Products_Table[],4,FALSE)</f>
        <v>COSRX Low pH Good Morning Gel Cleanser</v>
      </c>
      <c r="H554" t="str">
        <f>VLOOKUP(Orders_Table[[#This Row],[Product ID]],Products_Table[],2,FALSE)</f>
        <v>COSRX</v>
      </c>
      <c r="I554" t="str">
        <f>VLOOKUP(Orders_Table[[#This Row],[Product ID]],Products_Table[],3,FALSE)</f>
        <v>Cleanser</v>
      </c>
      <c r="J554" s="16">
        <f>VLOOKUP(Orders_Table[[#This Row],[Product ID]],Products_Table[],5,FALSE)</f>
        <v>299</v>
      </c>
      <c r="K554" s="16">
        <v>2</v>
      </c>
      <c r="L554" s="16">
        <f>Orders_Table[[#This Row],[Product Price]]*Orders_Table[[#This Row],[Quantity]]</f>
        <v>598</v>
      </c>
      <c r="M554" s="17">
        <v>45204</v>
      </c>
      <c r="N554" s="16" t="s">
        <v>134</v>
      </c>
    </row>
    <row r="555" spans="2:14" x14ac:dyDescent="0.3">
      <c r="B555" t="s">
        <v>1820</v>
      </c>
      <c r="C555" t="s">
        <v>1002</v>
      </c>
      <c r="D555" t="str">
        <f>VLOOKUP(Orders_Table[[#This Row],[Customer ID]],Customer_Table[],2,FALSE)</f>
        <v>Blythe Calderon</v>
      </c>
      <c r="E555" t="str">
        <f>VLOOKUP(Orders_Table[[#This Row],[Customer ID]],Customer_Table[],5,FALSE)</f>
        <v>San Fernando</v>
      </c>
      <c r="F555" t="s">
        <v>109</v>
      </c>
      <c r="G555" t="str">
        <f>VLOOKUP(Orders_Table[[#This Row],[Product ID]],Products_Table[],4,FALSE)</f>
        <v>Celeteque Hydration Facial Moisturizer</v>
      </c>
      <c r="H555" t="str">
        <f>VLOOKUP(Orders_Table[[#This Row],[Product ID]],Products_Table[],2,FALSE)</f>
        <v>Celeteque</v>
      </c>
      <c r="I555" t="str">
        <f>VLOOKUP(Orders_Table[[#This Row],[Product ID]],Products_Table[],3,FALSE)</f>
        <v>Moisturizer</v>
      </c>
      <c r="J555" s="16">
        <f>VLOOKUP(Orders_Table[[#This Row],[Product ID]],Products_Table[],5,FALSE)</f>
        <v>250</v>
      </c>
      <c r="K555" s="16">
        <v>2</v>
      </c>
      <c r="L555" s="16">
        <f>Orders_Table[[#This Row],[Product Price]]*Orders_Table[[#This Row],[Quantity]]</f>
        <v>500</v>
      </c>
      <c r="M555" s="17">
        <v>45205</v>
      </c>
      <c r="N555" s="16" t="s">
        <v>134</v>
      </c>
    </row>
    <row r="556" spans="2:14" x14ac:dyDescent="0.3">
      <c r="B556" t="s">
        <v>1821</v>
      </c>
      <c r="C556" t="s">
        <v>332</v>
      </c>
      <c r="D556" t="str">
        <f>VLOOKUP(Orders_Table[[#This Row],[Customer ID]],Customer_Table[],2,FALSE)</f>
        <v>Shad Hogan</v>
      </c>
      <c r="E556" t="str">
        <f>VLOOKUP(Orders_Table[[#This Row],[Customer ID]],Customer_Table[],5,FALSE)</f>
        <v>San Fernando</v>
      </c>
      <c r="F556" t="s">
        <v>5</v>
      </c>
      <c r="G556" t="str">
        <f>VLOOKUP(Orders_Table[[#This Row],[Product ID]],Products_Table[],4,FALSE)</f>
        <v>CeraVe Hydrating Facial Cleanser</v>
      </c>
      <c r="H556" t="str">
        <f>VLOOKUP(Orders_Table[[#This Row],[Product ID]],Products_Table[],2,FALSE)</f>
        <v>CeraVe</v>
      </c>
      <c r="I556" t="str">
        <f>VLOOKUP(Orders_Table[[#This Row],[Product ID]],Products_Table[],3,FALSE)</f>
        <v>Cleanser</v>
      </c>
      <c r="J556" s="16">
        <f>VLOOKUP(Orders_Table[[#This Row],[Product ID]],Products_Table[],5,FALSE)</f>
        <v>1250</v>
      </c>
      <c r="K556" s="16">
        <v>1</v>
      </c>
      <c r="L556" s="16">
        <f>Orders_Table[[#This Row],[Product Price]]*Orders_Table[[#This Row],[Quantity]]</f>
        <v>1250</v>
      </c>
      <c r="M556" s="17">
        <v>45205</v>
      </c>
      <c r="N556" s="16" t="s">
        <v>134</v>
      </c>
    </row>
    <row r="557" spans="2:14" x14ac:dyDescent="0.3">
      <c r="B557" t="s">
        <v>1822</v>
      </c>
      <c r="C557" t="s">
        <v>1006</v>
      </c>
      <c r="D557" t="str">
        <f>VLOOKUP(Orders_Table[[#This Row],[Customer ID]],Customer_Table[],2,FALSE)</f>
        <v>Sandra Robbins</v>
      </c>
      <c r="E557" t="str">
        <f>VLOOKUP(Orders_Table[[#This Row],[Customer ID]],Customer_Table[],5,FALSE)</f>
        <v>San Fernando</v>
      </c>
      <c r="F557" t="s">
        <v>9</v>
      </c>
      <c r="G557" t="str">
        <f>VLOOKUP(Orders_Table[[#This Row],[Product ID]],Products_Table[],4,FALSE)</f>
        <v>CeraVe Renewing SA Cleanser</v>
      </c>
      <c r="H557" t="str">
        <f>VLOOKUP(Orders_Table[[#This Row],[Product ID]],Products_Table[],2,FALSE)</f>
        <v>CeraVe</v>
      </c>
      <c r="I557" t="str">
        <f>VLOOKUP(Orders_Table[[#This Row],[Product ID]],Products_Table[],3,FALSE)</f>
        <v>Cleanser</v>
      </c>
      <c r="J557" s="16">
        <f>VLOOKUP(Orders_Table[[#This Row],[Product ID]],Products_Table[],5,FALSE)</f>
        <v>935</v>
      </c>
      <c r="K557" s="16">
        <v>1</v>
      </c>
      <c r="L557" s="16">
        <f>Orders_Table[[#This Row],[Product Price]]*Orders_Table[[#This Row],[Quantity]]</f>
        <v>935</v>
      </c>
      <c r="M557" s="17">
        <v>45209</v>
      </c>
      <c r="N557" s="16" t="s">
        <v>134</v>
      </c>
    </row>
    <row r="558" spans="2:14" x14ac:dyDescent="0.3">
      <c r="B558" t="s">
        <v>1823</v>
      </c>
      <c r="C558" t="s">
        <v>1011</v>
      </c>
      <c r="D558" t="str">
        <f>VLOOKUP(Orders_Table[[#This Row],[Customer ID]],Customer_Table[],2,FALSE)</f>
        <v>Wanda Herman</v>
      </c>
      <c r="E558" t="str">
        <f>VLOOKUP(Orders_Table[[#This Row],[Customer ID]],Customer_Table[],5,FALSE)</f>
        <v>San Fernando</v>
      </c>
      <c r="F558" t="s">
        <v>19</v>
      </c>
      <c r="G558" t="str">
        <f>VLOOKUP(Orders_Table[[#This Row],[Product ID]],Products_Table[],4,FALSE)</f>
        <v>Cetaphil Gentle Skin Cleanser</v>
      </c>
      <c r="H558" t="str">
        <f>VLOOKUP(Orders_Table[[#This Row],[Product ID]],Products_Table[],2,FALSE)</f>
        <v>Cetaphil</v>
      </c>
      <c r="I558" t="str">
        <f>VLOOKUP(Orders_Table[[#This Row],[Product ID]],Products_Table[],3,FALSE)</f>
        <v>Cleanser</v>
      </c>
      <c r="J558" s="16">
        <f>VLOOKUP(Orders_Table[[#This Row],[Product ID]],Products_Table[],5,FALSE)</f>
        <v>1004</v>
      </c>
      <c r="K558" s="16">
        <v>1</v>
      </c>
      <c r="L558" s="16">
        <f>Orders_Table[[#This Row],[Product Price]]*Orders_Table[[#This Row],[Quantity]]</f>
        <v>1004</v>
      </c>
      <c r="M558" s="17">
        <v>45209</v>
      </c>
      <c r="N558" s="16" t="s">
        <v>134</v>
      </c>
    </row>
    <row r="559" spans="2:14" x14ac:dyDescent="0.3">
      <c r="B559" t="s">
        <v>1824</v>
      </c>
      <c r="C559" t="s">
        <v>1013</v>
      </c>
      <c r="D559" t="str">
        <f>VLOOKUP(Orders_Table[[#This Row],[Customer ID]],Customer_Table[],2,FALSE)</f>
        <v>Barrett Rose</v>
      </c>
      <c r="E559" t="str">
        <f>VLOOKUP(Orders_Table[[#This Row],[Customer ID]],Customer_Table[],5,FALSE)</f>
        <v>San Fernando</v>
      </c>
      <c r="F559" t="s">
        <v>65</v>
      </c>
      <c r="G559" t="str">
        <f>VLOOKUP(Orders_Table[[#This Row],[Product ID]],Products_Table[],4,FALSE)</f>
        <v>COSRX Low pH Good Morning Gel Cleanser</v>
      </c>
      <c r="H559" t="str">
        <f>VLOOKUP(Orders_Table[[#This Row],[Product ID]],Products_Table[],2,FALSE)</f>
        <v>COSRX</v>
      </c>
      <c r="I559" t="str">
        <f>VLOOKUP(Orders_Table[[#This Row],[Product ID]],Products_Table[],3,FALSE)</f>
        <v>Cleanser</v>
      </c>
      <c r="J559" s="16">
        <f>VLOOKUP(Orders_Table[[#This Row],[Product ID]],Products_Table[],5,FALSE)</f>
        <v>299</v>
      </c>
      <c r="K559" s="16">
        <v>2</v>
      </c>
      <c r="L559" s="16">
        <f>Orders_Table[[#This Row],[Product Price]]*Orders_Table[[#This Row],[Quantity]]</f>
        <v>598</v>
      </c>
      <c r="M559" s="17">
        <v>45209</v>
      </c>
      <c r="N559" s="16" t="s">
        <v>134</v>
      </c>
    </row>
    <row r="560" spans="2:14" x14ac:dyDescent="0.3">
      <c r="B560" t="s">
        <v>1825</v>
      </c>
      <c r="C560" t="s">
        <v>1018</v>
      </c>
      <c r="D560" t="str">
        <f>VLOOKUP(Orders_Table[[#This Row],[Customer ID]],Customer_Table[],2,FALSE)</f>
        <v>Destiny Vargas</v>
      </c>
      <c r="E560" t="str">
        <f>VLOOKUP(Orders_Table[[#This Row],[Customer ID]],Customer_Table[],5,FALSE)</f>
        <v>San Fernando</v>
      </c>
      <c r="F560" t="s">
        <v>31</v>
      </c>
      <c r="G560" t="str">
        <f>VLOOKUP(Orders_Table[[#This Row],[Product ID]],Products_Table[],4,FALSE)</f>
        <v>Neutrogena Oil-Free Acne Wash</v>
      </c>
      <c r="H560" t="str">
        <f>VLOOKUP(Orders_Table[[#This Row],[Product ID]],Products_Table[],2,FALSE)</f>
        <v>Neutrogena</v>
      </c>
      <c r="I560" t="str">
        <f>VLOOKUP(Orders_Table[[#This Row],[Product ID]],Products_Table[],3,FALSE)</f>
        <v>Cleanser</v>
      </c>
      <c r="J560" s="16">
        <f>VLOOKUP(Orders_Table[[#This Row],[Product ID]],Products_Table[],5,FALSE)</f>
        <v>489</v>
      </c>
      <c r="K560" s="16">
        <v>2</v>
      </c>
      <c r="L560" s="16">
        <f>Orders_Table[[#This Row],[Product Price]]*Orders_Table[[#This Row],[Quantity]]</f>
        <v>978</v>
      </c>
      <c r="M560" s="17">
        <v>45209</v>
      </c>
      <c r="N560" s="16" t="s">
        <v>134</v>
      </c>
    </row>
    <row r="561" spans="2:14" x14ac:dyDescent="0.3">
      <c r="B561" t="s">
        <v>1826</v>
      </c>
      <c r="C561" t="s">
        <v>336</v>
      </c>
      <c r="D561" t="str">
        <f>VLOOKUP(Orders_Table[[#This Row],[Customer ID]],Customer_Table[],2,FALSE)</f>
        <v>Ryder Hess</v>
      </c>
      <c r="E561" t="str">
        <f>VLOOKUP(Orders_Table[[#This Row],[Customer ID]],Customer_Table[],5,FALSE)</f>
        <v>San Fernando</v>
      </c>
      <c r="F561" t="s">
        <v>34</v>
      </c>
      <c r="G561" t="str">
        <f>VLOOKUP(Orders_Table[[#This Row],[Product ID]],Products_Table[],4,FALSE)</f>
        <v>Neutrogena Hydro Boost Hydrating Cleansing Gel</v>
      </c>
      <c r="H561" t="str">
        <f>VLOOKUP(Orders_Table[[#This Row],[Product ID]],Products_Table[],2,FALSE)</f>
        <v>Neutrogena</v>
      </c>
      <c r="I561" t="str">
        <f>VLOOKUP(Orders_Table[[#This Row],[Product ID]],Products_Table[],3,FALSE)</f>
        <v>Cleanser</v>
      </c>
      <c r="J561" s="16">
        <f>VLOOKUP(Orders_Table[[#This Row],[Product ID]],Products_Table[],5,FALSE)</f>
        <v>799</v>
      </c>
      <c r="K561" s="16">
        <v>1</v>
      </c>
      <c r="L561" s="16">
        <f>Orders_Table[[#This Row],[Product Price]]*Orders_Table[[#This Row],[Quantity]]</f>
        <v>799</v>
      </c>
      <c r="M561" s="17">
        <v>45209</v>
      </c>
      <c r="N561" s="16" t="s">
        <v>134</v>
      </c>
    </row>
    <row r="562" spans="2:14" x14ac:dyDescent="0.3">
      <c r="B562" t="s">
        <v>1827</v>
      </c>
      <c r="C562" t="s">
        <v>1022</v>
      </c>
      <c r="D562" t="str">
        <f>VLOOKUP(Orders_Table[[#This Row],[Customer ID]],Customer_Table[],2,FALSE)</f>
        <v>Miranda Lester</v>
      </c>
      <c r="E562" t="str">
        <f>VLOOKUP(Orders_Table[[#This Row],[Customer ID]],Customer_Table[],5,FALSE)</f>
        <v>San Fernando</v>
      </c>
      <c r="F562" t="s">
        <v>65</v>
      </c>
      <c r="G562" t="str">
        <f>VLOOKUP(Orders_Table[[#This Row],[Product ID]],Products_Table[],4,FALSE)</f>
        <v>COSRX Low pH Good Morning Gel Cleanser</v>
      </c>
      <c r="H562" t="str">
        <f>VLOOKUP(Orders_Table[[#This Row],[Product ID]],Products_Table[],2,FALSE)</f>
        <v>COSRX</v>
      </c>
      <c r="I562" t="str">
        <f>VLOOKUP(Orders_Table[[#This Row],[Product ID]],Products_Table[],3,FALSE)</f>
        <v>Cleanser</v>
      </c>
      <c r="J562" s="16">
        <f>VLOOKUP(Orders_Table[[#This Row],[Product ID]],Products_Table[],5,FALSE)</f>
        <v>299</v>
      </c>
      <c r="K562" s="16">
        <v>1</v>
      </c>
      <c r="L562" s="16">
        <f>Orders_Table[[#This Row],[Product Price]]*Orders_Table[[#This Row],[Quantity]]</f>
        <v>299</v>
      </c>
      <c r="M562" s="17">
        <v>45209</v>
      </c>
      <c r="N562" s="16" t="s">
        <v>134</v>
      </c>
    </row>
    <row r="563" spans="2:14" x14ac:dyDescent="0.3">
      <c r="B563" t="s">
        <v>1828</v>
      </c>
      <c r="C563" t="s">
        <v>1024</v>
      </c>
      <c r="D563" t="str">
        <f>VLOOKUP(Orders_Table[[#This Row],[Customer ID]],Customer_Table[],2,FALSE)</f>
        <v>Kane Carroll</v>
      </c>
      <c r="E563" t="str">
        <f>VLOOKUP(Orders_Table[[#This Row],[Customer ID]],Customer_Table[],5,FALSE)</f>
        <v>San Fernando</v>
      </c>
      <c r="F563" t="s">
        <v>76</v>
      </c>
      <c r="G563" t="str">
        <f>VLOOKUP(Orders_Table[[#This Row],[Product ID]],Products_Table[],4,FALSE)</f>
        <v>Innisfree Jeju Volcanic Pore Cleansing Foam</v>
      </c>
      <c r="H563" t="str">
        <f>VLOOKUP(Orders_Table[[#This Row],[Product ID]],Products_Table[],2,FALSE)</f>
        <v>Innisfree</v>
      </c>
      <c r="I563" t="str">
        <f>VLOOKUP(Orders_Table[[#This Row],[Product ID]],Products_Table[],3,FALSE)</f>
        <v>Cleanser</v>
      </c>
      <c r="J563" s="16">
        <f>VLOOKUP(Orders_Table[[#This Row],[Product ID]],Products_Table[],5,FALSE)</f>
        <v>329</v>
      </c>
      <c r="K563" s="16">
        <v>1</v>
      </c>
      <c r="L563" s="16">
        <f>Orders_Table[[#This Row],[Product Price]]*Orders_Table[[#This Row],[Quantity]]</f>
        <v>329</v>
      </c>
      <c r="M563" s="17">
        <v>45209</v>
      </c>
      <c r="N563" s="16" t="s">
        <v>134</v>
      </c>
    </row>
    <row r="564" spans="2:14" x14ac:dyDescent="0.3">
      <c r="B564" t="s">
        <v>1829</v>
      </c>
      <c r="C564" t="s">
        <v>1026</v>
      </c>
      <c r="D564" t="str">
        <f>VLOOKUP(Orders_Table[[#This Row],[Customer ID]],Customer_Table[],2,FALSE)</f>
        <v>Hyatt Parks</v>
      </c>
      <c r="E564" t="str">
        <f>VLOOKUP(Orders_Table[[#This Row],[Customer ID]],Customer_Table[],5,FALSE)</f>
        <v>San Fernando</v>
      </c>
      <c r="F564" t="s">
        <v>98</v>
      </c>
      <c r="G564" t="str">
        <f>VLOOKUP(Orders_Table[[#This Row],[Product ID]],Products_Table[],4,FALSE)</f>
        <v>Belo Essentials AcnePro Pimple-Fighting Bar</v>
      </c>
      <c r="H564" t="str">
        <f>VLOOKUP(Orders_Table[[#This Row],[Product ID]],Products_Table[],2,FALSE)</f>
        <v>Belo Essentials</v>
      </c>
      <c r="I564" t="str">
        <f>VLOOKUP(Orders_Table[[#This Row],[Product ID]],Products_Table[],3,FALSE)</f>
        <v>Cleanser</v>
      </c>
      <c r="J564" s="16">
        <f>VLOOKUP(Orders_Table[[#This Row],[Product ID]],Products_Table[],5,FALSE)</f>
        <v>111</v>
      </c>
      <c r="K564" s="16">
        <v>1</v>
      </c>
      <c r="L564" s="16">
        <f>Orders_Table[[#This Row],[Product Price]]*Orders_Table[[#This Row],[Quantity]]</f>
        <v>111</v>
      </c>
      <c r="M564" s="17">
        <v>45209</v>
      </c>
      <c r="N564" s="16" t="s">
        <v>134</v>
      </c>
    </row>
    <row r="565" spans="2:14" x14ac:dyDescent="0.3">
      <c r="B565" t="s">
        <v>1830</v>
      </c>
      <c r="C565" t="s">
        <v>339</v>
      </c>
      <c r="D565" t="str">
        <f>VLOOKUP(Orders_Table[[#This Row],[Customer ID]],Customer_Table[],2,FALSE)</f>
        <v>Elaine Barry</v>
      </c>
      <c r="E565" t="str">
        <f>VLOOKUP(Orders_Table[[#This Row],[Customer ID]],Customer_Table[],5,FALSE)</f>
        <v>Makati</v>
      </c>
      <c r="F565" t="s">
        <v>105</v>
      </c>
      <c r="G565" t="str">
        <f>VLOOKUP(Orders_Table[[#This Row],[Product ID]],Products_Table[],4,FALSE)</f>
        <v>Belo Essentials Whitening Face Wash</v>
      </c>
      <c r="H565" t="str">
        <f>VLOOKUP(Orders_Table[[#This Row],[Product ID]],Products_Table[],2,FALSE)</f>
        <v>Belo Essentials</v>
      </c>
      <c r="I565" t="str">
        <f>VLOOKUP(Orders_Table[[#This Row],[Product ID]],Products_Table[],3,FALSE)</f>
        <v>Cleanser</v>
      </c>
      <c r="J565" s="16">
        <f>VLOOKUP(Orders_Table[[#This Row],[Product ID]],Products_Table[],5,FALSE)</f>
        <v>165</v>
      </c>
      <c r="K565" s="16">
        <v>2</v>
      </c>
      <c r="L565" s="16">
        <f>Orders_Table[[#This Row],[Product Price]]*Orders_Table[[#This Row],[Quantity]]</f>
        <v>330</v>
      </c>
      <c r="M565" s="17">
        <v>45209</v>
      </c>
      <c r="N565" s="16" t="s">
        <v>134</v>
      </c>
    </row>
    <row r="566" spans="2:14" x14ac:dyDescent="0.3">
      <c r="B566" t="s">
        <v>1831</v>
      </c>
      <c r="C566" t="s">
        <v>1384</v>
      </c>
      <c r="D566" t="str">
        <f>VLOOKUP(Orders_Table[[#This Row],[Customer ID]],Customer_Table[],2,FALSE)</f>
        <v>Vladimir Alvarado</v>
      </c>
      <c r="E566" t="str">
        <f>VLOOKUP(Orders_Table[[#This Row],[Customer ID]],Customer_Table[],5,FALSE)</f>
        <v>Valenzuela</v>
      </c>
      <c r="F566" t="s">
        <v>112</v>
      </c>
      <c r="G566" t="str">
        <f>VLOOKUP(Orders_Table[[#This Row],[Product ID]],Products_Table[],4,FALSE)</f>
        <v>Celeteque Acne Solutions Acne Cleansing Gel</v>
      </c>
      <c r="H566" t="str">
        <f>VLOOKUP(Orders_Table[[#This Row],[Product ID]],Products_Table[],2,FALSE)</f>
        <v>Celeteque</v>
      </c>
      <c r="I566" t="str">
        <f>VLOOKUP(Orders_Table[[#This Row],[Product ID]],Products_Table[],3,FALSE)</f>
        <v>Cleanser</v>
      </c>
      <c r="J566" s="16">
        <f>VLOOKUP(Orders_Table[[#This Row],[Product ID]],Products_Table[],5,FALSE)</f>
        <v>270</v>
      </c>
      <c r="K566" s="16">
        <v>2</v>
      </c>
      <c r="L566" s="16">
        <f>Orders_Table[[#This Row],[Product Price]]*Orders_Table[[#This Row],[Quantity]]</f>
        <v>540</v>
      </c>
      <c r="M566" s="17">
        <v>45209</v>
      </c>
      <c r="N566" s="16" t="s">
        <v>134</v>
      </c>
    </row>
    <row r="567" spans="2:14" x14ac:dyDescent="0.3">
      <c r="B567" t="s">
        <v>1832</v>
      </c>
      <c r="C567" t="s">
        <v>1386</v>
      </c>
      <c r="D567" t="str">
        <f>VLOOKUP(Orders_Table[[#This Row],[Customer ID]],Customer_Table[],2,FALSE)</f>
        <v>Rhona Gonzalez</v>
      </c>
      <c r="E567" t="str">
        <f>VLOOKUP(Orders_Table[[#This Row],[Customer ID]],Customer_Table[],5,FALSE)</f>
        <v xml:space="preserve">Taguig	</v>
      </c>
      <c r="F567" t="s">
        <v>114</v>
      </c>
      <c r="G567" t="str">
        <f>VLOOKUP(Orders_Table[[#This Row],[Product ID]],Products_Table[],4,FALSE)</f>
        <v>Celeteque Brightening Facial Wash</v>
      </c>
      <c r="H567" t="str">
        <f>VLOOKUP(Orders_Table[[#This Row],[Product ID]],Products_Table[],2,FALSE)</f>
        <v>Celeteque</v>
      </c>
      <c r="I567" t="str">
        <f>VLOOKUP(Orders_Table[[#This Row],[Product ID]],Products_Table[],3,FALSE)</f>
        <v>Cleanser</v>
      </c>
      <c r="J567" s="16">
        <f>VLOOKUP(Orders_Table[[#This Row],[Product ID]],Products_Table[],5,FALSE)</f>
        <v>199</v>
      </c>
      <c r="K567" s="16">
        <v>1</v>
      </c>
      <c r="L567" s="16">
        <f>Orders_Table[[#This Row],[Product Price]]*Orders_Table[[#This Row],[Quantity]]</f>
        <v>199</v>
      </c>
      <c r="M567" s="17">
        <v>45209</v>
      </c>
      <c r="N567" s="16" t="s">
        <v>134</v>
      </c>
    </row>
    <row r="568" spans="2:14" x14ac:dyDescent="0.3">
      <c r="B568" t="s">
        <v>1833</v>
      </c>
      <c r="C568" t="s">
        <v>1389</v>
      </c>
      <c r="D568" t="str">
        <f>VLOOKUP(Orders_Table[[#This Row],[Customer ID]],Customer_Table[],2,FALSE)</f>
        <v>Price Clay</v>
      </c>
      <c r="E568" t="str">
        <f>VLOOKUP(Orders_Table[[#This Row],[Customer ID]],Customer_Table[],5,FALSE)</f>
        <v xml:space="preserve">Taguig	</v>
      </c>
      <c r="F568" t="s">
        <v>103</v>
      </c>
      <c r="G568" t="str">
        <f>VLOOKUP(Orders_Table[[#This Row],[Product ID]],Products_Table[],4,FALSE)</f>
        <v>Belo Essentials AcnePro Treatment Toner</v>
      </c>
      <c r="H568" t="str">
        <f>VLOOKUP(Orders_Table[[#This Row],[Product ID]],Products_Table[],2,FALSE)</f>
        <v>Belo Essentials</v>
      </c>
      <c r="I568" t="str">
        <f>VLOOKUP(Orders_Table[[#This Row],[Product ID]],Products_Table[],3,FALSE)</f>
        <v>Toner</v>
      </c>
      <c r="J568" s="16">
        <f>VLOOKUP(Orders_Table[[#This Row],[Product ID]],Products_Table[],5,FALSE)</f>
        <v>89</v>
      </c>
      <c r="K568" s="16">
        <v>2</v>
      </c>
      <c r="L568" s="16">
        <f>Orders_Table[[#This Row],[Product Price]]*Orders_Table[[#This Row],[Quantity]]</f>
        <v>178</v>
      </c>
      <c r="M568" s="17">
        <v>45209</v>
      </c>
      <c r="N568" s="16" t="s">
        <v>134</v>
      </c>
    </row>
    <row r="569" spans="2:14" x14ac:dyDescent="0.3">
      <c r="B569" t="s">
        <v>1834</v>
      </c>
      <c r="C569" t="s">
        <v>937</v>
      </c>
      <c r="D569" t="str">
        <f>VLOOKUP(Orders_Table[[#This Row],[Customer ID]],Customer_Table[],2,FALSE)</f>
        <v>Cherokee Good</v>
      </c>
      <c r="E569" t="str">
        <f>VLOOKUP(Orders_Table[[#This Row],[Customer ID]],Customer_Table[],5,FALSE)</f>
        <v>Quezon City</v>
      </c>
      <c r="F569" t="s">
        <v>105</v>
      </c>
      <c r="G569" t="str">
        <f>VLOOKUP(Orders_Table[[#This Row],[Product ID]],Products_Table[],4,FALSE)</f>
        <v>Belo Essentials Whitening Face Wash</v>
      </c>
      <c r="H569" t="str">
        <f>VLOOKUP(Orders_Table[[#This Row],[Product ID]],Products_Table[],2,FALSE)</f>
        <v>Belo Essentials</v>
      </c>
      <c r="I569" t="str">
        <f>VLOOKUP(Orders_Table[[#This Row],[Product ID]],Products_Table[],3,FALSE)</f>
        <v>Cleanser</v>
      </c>
      <c r="J569" s="16">
        <f>VLOOKUP(Orders_Table[[#This Row],[Product ID]],Products_Table[],5,FALSE)</f>
        <v>165</v>
      </c>
      <c r="K569" s="16">
        <v>1</v>
      </c>
      <c r="L569" s="16">
        <f>Orders_Table[[#This Row],[Product Price]]*Orders_Table[[#This Row],[Quantity]]</f>
        <v>165</v>
      </c>
      <c r="M569" s="17">
        <v>45210</v>
      </c>
      <c r="N569" s="16" t="s">
        <v>134</v>
      </c>
    </row>
    <row r="570" spans="2:14" x14ac:dyDescent="0.3">
      <c r="B570" t="s">
        <v>1835</v>
      </c>
      <c r="C570" t="s">
        <v>1393</v>
      </c>
      <c r="D570" t="str">
        <f>VLOOKUP(Orders_Table[[#This Row],[Customer ID]],Customer_Table[],2,FALSE)</f>
        <v>Eric Boyd</v>
      </c>
      <c r="E570" t="str">
        <f>VLOOKUP(Orders_Table[[#This Row],[Customer ID]],Customer_Table[],5,FALSE)</f>
        <v xml:space="preserve">Taguig	</v>
      </c>
      <c r="F570" t="s">
        <v>5</v>
      </c>
      <c r="G570" t="str">
        <f>VLOOKUP(Orders_Table[[#This Row],[Product ID]],Products_Table[],4,FALSE)</f>
        <v>CeraVe Hydrating Facial Cleanser</v>
      </c>
      <c r="H570" t="str">
        <f>VLOOKUP(Orders_Table[[#This Row],[Product ID]],Products_Table[],2,FALSE)</f>
        <v>CeraVe</v>
      </c>
      <c r="I570" t="str">
        <f>VLOOKUP(Orders_Table[[#This Row],[Product ID]],Products_Table[],3,FALSE)</f>
        <v>Cleanser</v>
      </c>
      <c r="J570" s="16">
        <f>VLOOKUP(Orders_Table[[#This Row],[Product ID]],Products_Table[],5,FALSE)</f>
        <v>1250</v>
      </c>
      <c r="K570" s="16">
        <v>2</v>
      </c>
      <c r="L570" s="16">
        <f>Orders_Table[[#This Row],[Product Price]]*Orders_Table[[#This Row],[Quantity]]</f>
        <v>2500</v>
      </c>
      <c r="M570" s="17">
        <v>45211</v>
      </c>
      <c r="N570" s="16" t="s">
        <v>134</v>
      </c>
    </row>
    <row r="571" spans="2:14" x14ac:dyDescent="0.3">
      <c r="B571" t="s">
        <v>1836</v>
      </c>
      <c r="C571" t="s">
        <v>1293</v>
      </c>
      <c r="D571" t="str">
        <f>VLOOKUP(Orders_Table[[#This Row],[Customer ID]],Customer_Table[],2,FALSE)</f>
        <v>Gabriel Mejia</v>
      </c>
      <c r="E571" t="str">
        <f>VLOOKUP(Orders_Table[[#This Row],[Customer ID]],Customer_Table[],5,FALSE)</f>
        <v xml:space="preserve">Taguig	</v>
      </c>
      <c r="F571" t="s">
        <v>34</v>
      </c>
      <c r="G571" t="str">
        <f>VLOOKUP(Orders_Table[[#This Row],[Product ID]],Products_Table[],4,FALSE)</f>
        <v>Neutrogena Hydro Boost Hydrating Cleansing Gel</v>
      </c>
      <c r="H571" t="str">
        <f>VLOOKUP(Orders_Table[[#This Row],[Product ID]],Products_Table[],2,FALSE)</f>
        <v>Neutrogena</v>
      </c>
      <c r="I571" t="str">
        <f>VLOOKUP(Orders_Table[[#This Row],[Product ID]],Products_Table[],3,FALSE)</f>
        <v>Cleanser</v>
      </c>
      <c r="J571" s="16">
        <f>VLOOKUP(Orders_Table[[#This Row],[Product ID]],Products_Table[],5,FALSE)</f>
        <v>799</v>
      </c>
      <c r="K571" s="16">
        <v>2</v>
      </c>
      <c r="L571" s="16">
        <f>Orders_Table[[#This Row],[Product Price]]*Orders_Table[[#This Row],[Quantity]]</f>
        <v>1598</v>
      </c>
      <c r="M571" s="17">
        <v>45212</v>
      </c>
      <c r="N571" s="16" t="s">
        <v>134</v>
      </c>
    </row>
    <row r="572" spans="2:14" x14ac:dyDescent="0.3">
      <c r="B572" t="s">
        <v>1837</v>
      </c>
      <c r="C572" t="s">
        <v>1398</v>
      </c>
      <c r="D572" t="str">
        <f>VLOOKUP(Orders_Table[[#This Row],[Customer ID]],Customer_Table[],2,FALSE)</f>
        <v>Edward Schneider</v>
      </c>
      <c r="E572" t="str">
        <f>VLOOKUP(Orders_Table[[#This Row],[Customer ID]],Customer_Table[],5,FALSE)</f>
        <v xml:space="preserve">Taguig	</v>
      </c>
      <c r="F572" t="s">
        <v>11</v>
      </c>
      <c r="G572" t="str">
        <f>VLOOKUP(Orders_Table[[#This Row],[Product ID]],Products_Table[],4,FALSE)</f>
        <v>CeraVe Skin Renewing Vitamin C Serum</v>
      </c>
      <c r="H572" t="str">
        <f>VLOOKUP(Orders_Table[[#This Row],[Product ID]],Products_Table[],2,FALSE)</f>
        <v>CeraVe</v>
      </c>
      <c r="I572" t="str">
        <f>VLOOKUP(Orders_Table[[#This Row],[Product ID]],Products_Table[],3,FALSE)</f>
        <v>Serum</v>
      </c>
      <c r="J572" s="16">
        <f>VLOOKUP(Orders_Table[[#This Row],[Product ID]],Products_Table[],5,FALSE)</f>
        <v>1891</v>
      </c>
      <c r="K572" s="16">
        <v>1</v>
      </c>
      <c r="L572" s="16">
        <f>Orders_Table[[#This Row],[Product Price]]*Orders_Table[[#This Row],[Quantity]]</f>
        <v>1891</v>
      </c>
      <c r="M572" s="17">
        <v>45212</v>
      </c>
      <c r="N572" s="16" t="s">
        <v>134</v>
      </c>
    </row>
    <row r="573" spans="2:14" x14ac:dyDescent="0.3">
      <c r="B573" t="s">
        <v>1838</v>
      </c>
      <c r="C573" t="s">
        <v>263</v>
      </c>
      <c r="D573" t="str">
        <f>VLOOKUP(Orders_Table[[#This Row],[Customer ID]],Customer_Table[],2,FALSE)</f>
        <v>Ciaran Callahan</v>
      </c>
      <c r="E573" t="str">
        <f>VLOOKUP(Orders_Table[[#This Row],[Customer ID]],Customer_Table[],5,FALSE)</f>
        <v xml:space="preserve">Taguig	</v>
      </c>
      <c r="F573" t="s">
        <v>14</v>
      </c>
      <c r="G573" t="str">
        <f>VLOOKUP(Orders_Table[[#This Row],[Product ID]],Products_Table[],4,FALSE)</f>
        <v>CeraVe Ultra-Light Moisturizing Lotion SPF 30</v>
      </c>
      <c r="H573" t="str">
        <f>VLOOKUP(Orders_Table[[#This Row],[Product ID]],Products_Table[],2,FALSE)</f>
        <v>CeraVe</v>
      </c>
      <c r="I573" t="str">
        <f>VLOOKUP(Orders_Table[[#This Row],[Product ID]],Products_Table[],3,FALSE)</f>
        <v>Sunscreen</v>
      </c>
      <c r="J573" s="16">
        <f>VLOOKUP(Orders_Table[[#This Row],[Product ID]],Products_Table[],5,FALSE)</f>
        <v>1190</v>
      </c>
      <c r="K573" s="16">
        <v>1</v>
      </c>
      <c r="L573" s="16">
        <f>Orders_Table[[#This Row],[Product Price]]*Orders_Table[[#This Row],[Quantity]]</f>
        <v>1190</v>
      </c>
      <c r="M573" s="17">
        <v>45212</v>
      </c>
      <c r="N573" s="16" t="s">
        <v>134</v>
      </c>
    </row>
    <row r="574" spans="2:14" x14ac:dyDescent="0.3">
      <c r="B574" t="s">
        <v>281</v>
      </c>
      <c r="C574" t="s">
        <v>282</v>
      </c>
      <c r="D574" t="str">
        <f>VLOOKUP(Orders_Table[[#This Row],[Customer ID]],Customer_Table[],2,FALSE)</f>
        <v>Willa Peters</v>
      </c>
      <c r="E574" t="str">
        <f>VLOOKUP(Orders_Table[[#This Row],[Customer ID]],Customer_Table[],5,FALSE)</f>
        <v xml:space="preserve">Taguig	</v>
      </c>
      <c r="F574" t="s">
        <v>17</v>
      </c>
      <c r="G574" t="str">
        <f>VLOOKUP(Orders_Table[[#This Row],[Product ID]],Products_Table[],4,FALSE)</f>
        <v>CeraVe AM Facial Moisturizing Lotion with Sunscreen (SPF 30)</v>
      </c>
      <c r="H574" t="str">
        <f>VLOOKUP(Orders_Table[[#This Row],[Product ID]],Products_Table[],2,FALSE)</f>
        <v>CeraVe</v>
      </c>
      <c r="I574" t="str">
        <f>VLOOKUP(Orders_Table[[#This Row],[Product ID]],Products_Table[],3,FALSE)</f>
        <v>Sunscreen</v>
      </c>
      <c r="J574" s="16">
        <f>VLOOKUP(Orders_Table[[#This Row],[Product ID]],Products_Table[],5,FALSE)</f>
        <v>999</v>
      </c>
      <c r="K574" s="16">
        <v>1</v>
      </c>
      <c r="L574" s="16">
        <f>Orders_Table[[#This Row],[Product Price]]*Orders_Table[[#This Row],[Quantity]]</f>
        <v>999</v>
      </c>
      <c r="M574" s="17">
        <v>45212</v>
      </c>
      <c r="N574" s="16" t="s">
        <v>134</v>
      </c>
    </row>
    <row r="575" spans="2:14" x14ac:dyDescent="0.3">
      <c r="B575" t="s">
        <v>1839</v>
      </c>
      <c r="C575" t="s">
        <v>1403</v>
      </c>
      <c r="D575" t="str">
        <f>VLOOKUP(Orders_Table[[#This Row],[Customer ID]],Customer_Table[],2,FALSE)</f>
        <v>Connor Henson</v>
      </c>
      <c r="E575" t="str">
        <f>VLOOKUP(Orders_Table[[#This Row],[Customer ID]],Customer_Table[],5,FALSE)</f>
        <v xml:space="preserve">Taguig	</v>
      </c>
      <c r="F575" t="s">
        <v>19</v>
      </c>
      <c r="G575" t="str">
        <f>VLOOKUP(Orders_Table[[#This Row],[Product ID]],Products_Table[],4,FALSE)</f>
        <v>Cetaphil Gentle Skin Cleanser</v>
      </c>
      <c r="H575" t="str">
        <f>VLOOKUP(Orders_Table[[#This Row],[Product ID]],Products_Table[],2,FALSE)</f>
        <v>Cetaphil</v>
      </c>
      <c r="I575" t="str">
        <f>VLOOKUP(Orders_Table[[#This Row],[Product ID]],Products_Table[],3,FALSE)</f>
        <v>Cleanser</v>
      </c>
      <c r="J575" s="16">
        <f>VLOOKUP(Orders_Table[[#This Row],[Product ID]],Products_Table[],5,FALSE)</f>
        <v>1004</v>
      </c>
      <c r="K575" s="16">
        <v>2</v>
      </c>
      <c r="L575" s="16">
        <f>Orders_Table[[#This Row],[Product Price]]*Orders_Table[[#This Row],[Quantity]]</f>
        <v>2008</v>
      </c>
      <c r="M575" s="17">
        <v>45212</v>
      </c>
      <c r="N575" s="16" t="s">
        <v>134</v>
      </c>
    </row>
    <row r="576" spans="2:14" x14ac:dyDescent="0.3">
      <c r="B576" t="s">
        <v>1840</v>
      </c>
      <c r="C576" t="s">
        <v>479</v>
      </c>
      <c r="D576" t="str">
        <f>VLOOKUP(Orders_Table[[#This Row],[Customer ID]],Customer_Table[],2,FALSE)</f>
        <v>Nell Beasley</v>
      </c>
      <c r="E576" t="str">
        <f>VLOOKUP(Orders_Table[[#This Row],[Customer ID]],Customer_Table[],5,FALSE)</f>
        <v>Caloocan</v>
      </c>
      <c r="F576" t="s">
        <v>65</v>
      </c>
      <c r="G576" t="str">
        <f>VLOOKUP(Orders_Table[[#This Row],[Product ID]],Products_Table[],4,FALSE)</f>
        <v>COSRX Low pH Good Morning Gel Cleanser</v>
      </c>
      <c r="H576" t="str">
        <f>VLOOKUP(Orders_Table[[#This Row],[Product ID]],Products_Table[],2,FALSE)</f>
        <v>COSRX</v>
      </c>
      <c r="I576" t="str">
        <f>VLOOKUP(Orders_Table[[#This Row],[Product ID]],Products_Table[],3,FALSE)</f>
        <v>Cleanser</v>
      </c>
      <c r="J576" s="16">
        <f>VLOOKUP(Orders_Table[[#This Row],[Product ID]],Products_Table[],5,FALSE)</f>
        <v>299</v>
      </c>
      <c r="K576" s="16">
        <v>2</v>
      </c>
      <c r="L576" s="16">
        <f>Orders_Table[[#This Row],[Product Price]]*Orders_Table[[#This Row],[Quantity]]</f>
        <v>598</v>
      </c>
      <c r="M576" s="17">
        <v>45212</v>
      </c>
      <c r="N576" s="16" t="s">
        <v>134</v>
      </c>
    </row>
    <row r="577" spans="2:14" x14ac:dyDescent="0.3">
      <c r="B577" t="s">
        <v>1841</v>
      </c>
      <c r="C577" t="s">
        <v>432</v>
      </c>
      <c r="D577" t="str">
        <f>VLOOKUP(Orders_Table[[#This Row],[Customer ID]],Customer_Table[],2,FALSE)</f>
        <v>Joseph Madden</v>
      </c>
      <c r="E577" t="str">
        <f>VLOOKUP(Orders_Table[[#This Row],[Customer ID]],Customer_Table[],5,FALSE)</f>
        <v>Caloocan</v>
      </c>
      <c r="F577" t="s">
        <v>24</v>
      </c>
      <c r="G577" t="str">
        <f>VLOOKUP(Orders_Table[[#This Row],[Product ID]],Products_Table[],4,FALSE)</f>
        <v>Cetaphil Moisturizing Cream</v>
      </c>
      <c r="H577" t="str">
        <f>VLOOKUP(Orders_Table[[#This Row],[Product ID]],Products_Table[],2,FALSE)</f>
        <v>Cetaphil</v>
      </c>
      <c r="I577" t="str">
        <f>VLOOKUP(Orders_Table[[#This Row],[Product ID]],Products_Table[],3,FALSE)</f>
        <v>Moisturizer</v>
      </c>
      <c r="J577" s="16">
        <f>VLOOKUP(Orders_Table[[#This Row],[Product ID]],Products_Table[],5,FALSE)</f>
        <v>758</v>
      </c>
      <c r="K577" s="16">
        <v>1</v>
      </c>
      <c r="L577" s="16">
        <f>Orders_Table[[#This Row],[Product Price]]*Orders_Table[[#This Row],[Quantity]]</f>
        <v>758</v>
      </c>
      <c r="M577" s="17">
        <v>45213</v>
      </c>
      <c r="N577" s="16" t="s">
        <v>134</v>
      </c>
    </row>
    <row r="578" spans="2:14" x14ac:dyDescent="0.3">
      <c r="B578" t="s">
        <v>1842</v>
      </c>
      <c r="C578" t="s">
        <v>1408</v>
      </c>
      <c r="D578" t="str">
        <f>VLOOKUP(Orders_Table[[#This Row],[Customer ID]],Customer_Table[],2,FALSE)</f>
        <v>Porter Summers</v>
      </c>
      <c r="E578" t="str">
        <f>VLOOKUP(Orders_Table[[#This Row],[Customer ID]],Customer_Table[],5,FALSE)</f>
        <v xml:space="preserve">Taguig	</v>
      </c>
      <c r="F578" t="s">
        <v>27</v>
      </c>
      <c r="G578" t="str">
        <f>VLOOKUP(Orders_Table[[#This Row],[Product ID]],Products_Table[],4,FALSE)</f>
        <v>Cetaphil Daily Hydrating Lotion</v>
      </c>
      <c r="H578" t="str">
        <f>VLOOKUP(Orders_Table[[#This Row],[Product ID]],Products_Table[],2,FALSE)</f>
        <v>Cetaphil</v>
      </c>
      <c r="I578" t="str">
        <f>VLOOKUP(Orders_Table[[#This Row],[Product ID]],Products_Table[],3,FALSE)</f>
        <v>Moisturizer</v>
      </c>
      <c r="J578" s="16">
        <f>VLOOKUP(Orders_Table[[#This Row],[Product ID]],Products_Table[],5,FALSE)</f>
        <v>972</v>
      </c>
      <c r="K578" s="16">
        <v>1</v>
      </c>
      <c r="L578" s="16">
        <f>Orders_Table[[#This Row],[Product Price]]*Orders_Table[[#This Row],[Quantity]]</f>
        <v>972</v>
      </c>
      <c r="M578" s="17">
        <v>45213</v>
      </c>
      <c r="N578" s="16" t="s">
        <v>134</v>
      </c>
    </row>
    <row r="579" spans="2:14" x14ac:dyDescent="0.3">
      <c r="B579" t="s">
        <v>1843</v>
      </c>
      <c r="C579" t="s">
        <v>1172</v>
      </c>
      <c r="D579" t="str">
        <f>VLOOKUP(Orders_Table[[#This Row],[Customer ID]],Customer_Table[],2,FALSE)</f>
        <v>Indira Christian</v>
      </c>
      <c r="E579" t="str">
        <f>VLOOKUP(Orders_Table[[#This Row],[Customer ID]],Customer_Table[],5,FALSE)</f>
        <v>Pasay</v>
      </c>
      <c r="F579" t="s">
        <v>29</v>
      </c>
      <c r="G579" t="str">
        <f>VLOOKUP(Orders_Table[[#This Row],[Product ID]],Products_Table[],4,FALSE)</f>
        <v>Cetaphil Daily Facial Moisturizer with SPF 15</v>
      </c>
      <c r="H579" t="str">
        <f>VLOOKUP(Orders_Table[[#This Row],[Product ID]],Products_Table[],2,FALSE)</f>
        <v>Cetaphil</v>
      </c>
      <c r="I579" t="str">
        <f>VLOOKUP(Orders_Table[[#This Row],[Product ID]],Products_Table[],3,FALSE)</f>
        <v>Moisturizer</v>
      </c>
      <c r="J579" s="16">
        <f>VLOOKUP(Orders_Table[[#This Row],[Product ID]],Products_Table[],5,FALSE)</f>
        <v>1165</v>
      </c>
      <c r="K579" s="16">
        <v>1</v>
      </c>
      <c r="L579" s="16">
        <f>Orders_Table[[#This Row],[Product Price]]*Orders_Table[[#This Row],[Quantity]]</f>
        <v>1165</v>
      </c>
      <c r="M579" s="17">
        <v>45213</v>
      </c>
      <c r="N579" s="16" t="s">
        <v>134</v>
      </c>
    </row>
    <row r="580" spans="2:14" x14ac:dyDescent="0.3">
      <c r="B580" t="s">
        <v>1844</v>
      </c>
      <c r="C580" t="s">
        <v>1412</v>
      </c>
      <c r="D580" t="str">
        <f>VLOOKUP(Orders_Table[[#This Row],[Customer ID]],Customer_Table[],2,FALSE)</f>
        <v>Damon Ferguson</v>
      </c>
      <c r="E580" t="str">
        <f>VLOOKUP(Orders_Table[[#This Row],[Customer ID]],Customer_Table[],5,FALSE)</f>
        <v xml:space="preserve">Taguig	</v>
      </c>
      <c r="F580" t="s">
        <v>31</v>
      </c>
      <c r="G580" t="str">
        <f>VLOOKUP(Orders_Table[[#This Row],[Product ID]],Products_Table[],4,FALSE)</f>
        <v>Neutrogena Oil-Free Acne Wash</v>
      </c>
      <c r="H580" t="str">
        <f>VLOOKUP(Orders_Table[[#This Row],[Product ID]],Products_Table[],2,FALSE)</f>
        <v>Neutrogena</v>
      </c>
      <c r="I580" t="str">
        <f>VLOOKUP(Orders_Table[[#This Row],[Product ID]],Products_Table[],3,FALSE)</f>
        <v>Cleanser</v>
      </c>
      <c r="J580" s="16">
        <f>VLOOKUP(Orders_Table[[#This Row],[Product ID]],Products_Table[],5,FALSE)</f>
        <v>489</v>
      </c>
      <c r="K580" s="16">
        <v>1</v>
      </c>
      <c r="L580" s="16">
        <f>Orders_Table[[#This Row],[Product Price]]*Orders_Table[[#This Row],[Quantity]]</f>
        <v>489</v>
      </c>
      <c r="M580" s="17">
        <v>45213</v>
      </c>
      <c r="N580" s="16" t="s">
        <v>134</v>
      </c>
    </row>
    <row r="581" spans="2:14" x14ac:dyDescent="0.3">
      <c r="B581" t="s">
        <v>1845</v>
      </c>
      <c r="C581" t="s">
        <v>359</v>
      </c>
      <c r="D581" t="str">
        <f>VLOOKUP(Orders_Table[[#This Row],[Customer ID]],Customer_Table[],2,FALSE)</f>
        <v>Beatrice Cervantes</v>
      </c>
      <c r="E581" t="str">
        <f>VLOOKUP(Orders_Table[[#This Row],[Customer ID]],Customer_Table[],5,FALSE)</f>
        <v xml:space="preserve">Taguig	</v>
      </c>
      <c r="F581" t="s">
        <v>34</v>
      </c>
      <c r="G581" t="str">
        <f>VLOOKUP(Orders_Table[[#This Row],[Product ID]],Products_Table[],4,FALSE)</f>
        <v>Neutrogena Hydro Boost Hydrating Cleansing Gel</v>
      </c>
      <c r="H581" t="str">
        <f>VLOOKUP(Orders_Table[[#This Row],[Product ID]],Products_Table[],2,FALSE)</f>
        <v>Neutrogena</v>
      </c>
      <c r="I581" t="str">
        <f>VLOOKUP(Orders_Table[[#This Row],[Product ID]],Products_Table[],3,FALSE)</f>
        <v>Cleanser</v>
      </c>
      <c r="J581" s="16">
        <f>VLOOKUP(Orders_Table[[#This Row],[Product ID]],Products_Table[],5,FALSE)</f>
        <v>799</v>
      </c>
      <c r="K581" s="16">
        <v>2</v>
      </c>
      <c r="L581" s="16">
        <f>Orders_Table[[#This Row],[Product Price]]*Orders_Table[[#This Row],[Quantity]]</f>
        <v>1598</v>
      </c>
      <c r="M581" s="17">
        <v>45213</v>
      </c>
      <c r="N581" s="16" t="s">
        <v>134</v>
      </c>
    </row>
    <row r="582" spans="2:14" x14ac:dyDescent="0.3">
      <c r="B582" t="s">
        <v>1846</v>
      </c>
      <c r="C582" t="s">
        <v>1280</v>
      </c>
      <c r="D582" t="str">
        <f>VLOOKUP(Orders_Table[[#This Row],[Customer ID]],Customer_Table[],2,FALSE)</f>
        <v>Ann Doyle</v>
      </c>
      <c r="E582" t="str">
        <f>VLOOKUP(Orders_Table[[#This Row],[Customer ID]],Customer_Table[],5,FALSE)</f>
        <v xml:space="preserve">Taguig	</v>
      </c>
      <c r="F582" t="s">
        <v>36</v>
      </c>
      <c r="G582" t="str">
        <f>VLOOKUP(Orders_Table[[#This Row],[Product ID]],Products_Table[],4,FALSE)</f>
        <v>Neutrogena Ultra Sheer Dry-Touch Sunscreen</v>
      </c>
      <c r="H582" t="str">
        <f>VLOOKUP(Orders_Table[[#This Row],[Product ID]],Products_Table[],2,FALSE)</f>
        <v>Neutrogena</v>
      </c>
      <c r="I582" t="str">
        <f>VLOOKUP(Orders_Table[[#This Row],[Product ID]],Products_Table[],3,FALSE)</f>
        <v>Sunscreen</v>
      </c>
      <c r="J582" s="16">
        <f>VLOOKUP(Orders_Table[[#This Row],[Product ID]],Products_Table[],5,FALSE)</f>
        <v>799</v>
      </c>
      <c r="K582" s="16">
        <v>2</v>
      </c>
      <c r="L582" s="16">
        <f>Orders_Table[[#This Row],[Product Price]]*Orders_Table[[#This Row],[Quantity]]</f>
        <v>1598</v>
      </c>
      <c r="M582" s="17">
        <v>45213</v>
      </c>
      <c r="N582" s="16" t="s">
        <v>134</v>
      </c>
    </row>
    <row r="583" spans="2:14" x14ac:dyDescent="0.3">
      <c r="B583" t="s">
        <v>1847</v>
      </c>
      <c r="C583" t="s">
        <v>260</v>
      </c>
      <c r="D583" t="str">
        <f>VLOOKUP(Orders_Table[[#This Row],[Customer ID]],Customer_Table[],2,FALSE)</f>
        <v>Logan Bryan</v>
      </c>
      <c r="E583" t="str">
        <f>VLOOKUP(Orders_Table[[#This Row],[Customer ID]],Customer_Table[],5,FALSE)</f>
        <v xml:space="preserve">Taguig	</v>
      </c>
      <c r="F583" t="s">
        <v>38</v>
      </c>
      <c r="G583" t="str">
        <f>VLOOKUP(Orders_Table[[#This Row],[Product ID]],Products_Table[],4,FALSE)</f>
        <v>Neutrogena Rapid Wrinkle Repair Retinol Serum</v>
      </c>
      <c r="H583" t="str">
        <f>VLOOKUP(Orders_Table[[#This Row],[Product ID]],Products_Table[],2,FALSE)</f>
        <v>Neutrogena</v>
      </c>
      <c r="I583" t="str">
        <f>VLOOKUP(Orders_Table[[#This Row],[Product ID]],Products_Table[],3,FALSE)</f>
        <v>Serum</v>
      </c>
      <c r="J583" s="16">
        <f>VLOOKUP(Orders_Table[[#This Row],[Product ID]],Products_Table[],5,FALSE)</f>
        <v>1299</v>
      </c>
      <c r="K583" s="16">
        <v>1</v>
      </c>
      <c r="L583" s="16">
        <f>Orders_Table[[#This Row],[Product Price]]*Orders_Table[[#This Row],[Quantity]]</f>
        <v>1299</v>
      </c>
      <c r="M583" s="17">
        <v>45213</v>
      </c>
      <c r="N583" s="16" t="s">
        <v>134</v>
      </c>
    </row>
    <row r="584" spans="2:14" x14ac:dyDescent="0.3">
      <c r="B584" t="s">
        <v>284</v>
      </c>
      <c r="C584" t="s">
        <v>285</v>
      </c>
      <c r="D584" t="str">
        <f>VLOOKUP(Orders_Table[[#This Row],[Customer ID]],Customer_Table[],2,FALSE)</f>
        <v>Clarke Moody</v>
      </c>
      <c r="E584" t="str">
        <f>VLOOKUP(Orders_Table[[#This Row],[Customer ID]],Customer_Table[],5,FALSE)</f>
        <v>Caloocan</v>
      </c>
      <c r="F584" t="s">
        <v>40</v>
      </c>
      <c r="G584" t="str">
        <f>VLOOKUP(Orders_Table[[#This Row],[Product ID]],Products_Table[],4,FALSE)</f>
        <v>Neutrogena Hydro Boost Water Gel</v>
      </c>
      <c r="H584" t="str">
        <f>VLOOKUP(Orders_Table[[#This Row],[Product ID]],Products_Table[],2,FALSE)</f>
        <v>Neutrogena</v>
      </c>
      <c r="I584" t="str">
        <f>VLOOKUP(Orders_Table[[#This Row],[Product ID]],Products_Table[],3,FALSE)</f>
        <v>Moisturizer</v>
      </c>
      <c r="J584" s="16">
        <f>VLOOKUP(Orders_Table[[#This Row],[Product ID]],Products_Table[],5,FALSE)</f>
        <v>899</v>
      </c>
      <c r="K584" s="16">
        <v>2</v>
      </c>
      <c r="L584" s="16">
        <f>Orders_Table[[#This Row],[Product Price]]*Orders_Table[[#This Row],[Quantity]]</f>
        <v>1798</v>
      </c>
      <c r="M584" s="17">
        <v>45213</v>
      </c>
      <c r="N584" s="16" t="s">
        <v>134</v>
      </c>
    </row>
    <row r="585" spans="2:14" x14ac:dyDescent="0.3">
      <c r="B585" t="s">
        <v>1848</v>
      </c>
      <c r="C585" t="s">
        <v>735</v>
      </c>
      <c r="D585" t="str">
        <f>VLOOKUP(Orders_Table[[#This Row],[Customer ID]],Customer_Table[],2,FALSE)</f>
        <v>Rhea Mccall</v>
      </c>
      <c r="E585" t="str">
        <f>VLOOKUP(Orders_Table[[#This Row],[Customer ID]],Customer_Table[],5,FALSE)</f>
        <v>Marikina</v>
      </c>
      <c r="F585" t="s">
        <v>42</v>
      </c>
      <c r="G585" t="str">
        <f>VLOOKUP(Orders_Table[[#This Row],[Product ID]],Products_Table[],4,FALSE)</f>
        <v>Olay Luminous Whip Face Moisturizer</v>
      </c>
      <c r="H585" t="str">
        <f>VLOOKUP(Orders_Table[[#This Row],[Product ID]],Products_Table[],2,FALSE)</f>
        <v>Olay</v>
      </c>
      <c r="I585" t="str">
        <f>VLOOKUP(Orders_Table[[#This Row],[Product ID]],Products_Table[],3,FALSE)</f>
        <v>Moisturizer</v>
      </c>
      <c r="J585" s="16">
        <f>VLOOKUP(Orders_Table[[#This Row],[Product ID]],Products_Table[],5,FALSE)</f>
        <v>588</v>
      </c>
      <c r="K585" s="16">
        <v>1</v>
      </c>
      <c r="L585" s="16">
        <f>Orders_Table[[#This Row],[Product Price]]*Orders_Table[[#This Row],[Quantity]]</f>
        <v>588</v>
      </c>
      <c r="M585" s="17">
        <v>45214</v>
      </c>
      <c r="N585" s="16" t="s">
        <v>134</v>
      </c>
    </row>
    <row r="586" spans="2:14" x14ac:dyDescent="0.3">
      <c r="B586" t="s">
        <v>1849</v>
      </c>
      <c r="C586" t="s">
        <v>403</v>
      </c>
      <c r="D586" t="str">
        <f>VLOOKUP(Orders_Table[[#This Row],[Customer ID]],Customer_Table[],2,FALSE)</f>
        <v>Ori Bell</v>
      </c>
      <c r="E586" t="str">
        <f>VLOOKUP(Orders_Table[[#This Row],[Customer ID]],Customer_Table[],5,FALSE)</f>
        <v>Batangas City</v>
      </c>
      <c r="F586" t="s">
        <v>45</v>
      </c>
      <c r="G586" t="str">
        <f>VLOOKUP(Orders_Table[[#This Row],[Product ID]],Products_Table[],4,FALSE)</f>
        <v>Olay Regenerist Whip Face Moisturizer</v>
      </c>
      <c r="H586" t="str">
        <f>VLOOKUP(Orders_Table[[#This Row],[Product ID]],Products_Table[],2,FALSE)</f>
        <v>Olay</v>
      </c>
      <c r="I586" t="str">
        <f>VLOOKUP(Orders_Table[[#This Row],[Product ID]],Products_Table[],3,FALSE)</f>
        <v>Moisturizer</v>
      </c>
      <c r="J586" s="16">
        <f>VLOOKUP(Orders_Table[[#This Row],[Product ID]],Products_Table[],5,FALSE)</f>
        <v>399</v>
      </c>
      <c r="K586" s="16">
        <v>2</v>
      </c>
      <c r="L586" s="16">
        <f>Orders_Table[[#This Row],[Product Price]]*Orders_Table[[#This Row],[Quantity]]</f>
        <v>798</v>
      </c>
      <c r="M586" s="17">
        <v>45214</v>
      </c>
      <c r="N586" s="16" t="s">
        <v>134</v>
      </c>
    </row>
    <row r="587" spans="2:14" x14ac:dyDescent="0.3">
      <c r="B587" t="s">
        <v>1850</v>
      </c>
      <c r="C587" t="s">
        <v>1288</v>
      </c>
      <c r="D587" t="str">
        <f>VLOOKUP(Orders_Table[[#This Row],[Customer ID]],Customer_Table[],2,FALSE)</f>
        <v>Cadman Abbott</v>
      </c>
      <c r="E587" t="str">
        <f>VLOOKUP(Orders_Table[[#This Row],[Customer ID]],Customer_Table[],5,FALSE)</f>
        <v xml:space="preserve">Taguig	</v>
      </c>
      <c r="F587" t="s">
        <v>47</v>
      </c>
      <c r="G587" t="str">
        <f>VLOOKUP(Orders_Table[[#This Row],[Product ID]],Products_Table[],4,FALSE)</f>
        <v>Olay Complete All Day Moisturizer with SPF</v>
      </c>
      <c r="H587" t="str">
        <f>VLOOKUP(Orders_Table[[#This Row],[Product ID]],Products_Table[],2,FALSE)</f>
        <v>Olay</v>
      </c>
      <c r="I587" t="str">
        <f>VLOOKUP(Orders_Table[[#This Row],[Product ID]],Products_Table[],3,FALSE)</f>
        <v>Sunscreen</v>
      </c>
      <c r="J587" s="16">
        <f>VLOOKUP(Orders_Table[[#This Row],[Product ID]],Products_Table[],5,FALSE)</f>
        <v>1150</v>
      </c>
      <c r="K587" s="16">
        <v>2</v>
      </c>
      <c r="L587" s="16">
        <f>Orders_Table[[#This Row],[Product Price]]*Orders_Table[[#This Row],[Quantity]]</f>
        <v>2300</v>
      </c>
      <c r="M587" s="17">
        <v>45214</v>
      </c>
      <c r="N587" s="16" t="s">
        <v>134</v>
      </c>
    </row>
    <row r="588" spans="2:14" x14ac:dyDescent="0.3">
      <c r="B588" t="s">
        <v>1851</v>
      </c>
      <c r="C588" t="s">
        <v>201</v>
      </c>
      <c r="D588" t="str">
        <f>VLOOKUP(Orders_Table[[#This Row],[Customer ID]],Customer_Table[],2,FALSE)</f>
        <v>Robert Salazar</v>
      </c>
      <c r="E588" t="str">
        <f>VLOOKUP(Orders_Table[[#This Row],[Customer ID]],Customer_Table[],5,FALSE)</f>
        <v>Makati</v>
      </c>
      <c r="F588" t="s">
        <v>49</v>
      </c>
      <c r="G588" t="str">
        <f>VLOOKUP(Orders_Table[[#This Row],[Product ID]],Products_Table[],4,FALSE)</f>
        <v>Olay Total Effects 7-in-1 Anti-Aging Moisturize</v>
      </c>
      <c r="H588" t="str">
        <f>VLOOKUP(Orders_Table[[#This Row],[Product ID]],Products_Table[],2,FALSE)</f>
        <v>Olay</v>
      </c>
      <c r="I588" t="str">
        <f>VLOOKUP(Orders_Table[[#This Row],[Product ID]],Products_Table[],3,FALSE)</f>
        <v>Moisturizer</v>
      </c>
      <c r="J588" s="16">
        <f>VLOOKUP(Orders_Table[[#This Row],[Product ID]],Products_Table[],5,FALSE)</f>
        <v>728</v>
      </c>
      <c r="K588" s="16">
        <v>1</v>
      </c>
      <c r="L588" s="16">
        <f>Orders_Table[[#This Row],[Product Price]]*Orders_Table[[#This Row],[Quantity]]</f>
        <v>728</v>
      </c>
      <c r="M588" s="17">
        <v>45214</v>
      </c>
      <c r="N588" s="16" t="s">
        <v>134</v>
      </c>
    </row>
    <row r="589" spans="2:14" x14ac:dyDescent="0.3">
      <c r="B589" t="s">
        <v>287</v>
      </c>
      <c r="C589" t="s">
        <v>288</v>
      </c>
      <c r="D589" t="str">
        <f>VLOOKUP(Orders_Table[[#This Row],[Customer ID]],Customer_Table[],2,FALSE)</f>
        <v>Chantale Delaney</v>
      </c>
      <c r="E589" t="str">
        <f>VLOOKUP(Orders_Table[[#This Row],[Customer ID]],Customer_Table[],5,FALSE)</f>
        <v xml:space="preserve">Taguig	</v>
      </c>
      <c r="F589" t="s">
        <v>51</v>
      </c>
      <c r="G589" t="str">
        <f>VLOOKUP(Orders_Table[[#This Row],[Product ID]],Products_Table[],4,FALSE)</f>
        <v>Olay Retinol24 Night Serum</v>
      </c>
      <c r="H589" t="str">
        <f>VLOOKUP(Orders_Table[[#This Row],[Product ID]],Products_Table[],2,FALSE)</f>
        <v>Olay</v>
      </c>
      <c r="I589" t="str">
        <f>VLOOKUP(Orders_Table[[#This Row],[Product ID]],Products_Table[],3,FALSE)</f>
        <v>Serum</v>
      </c>
      <c r="J589" s="16">
        <f>VLOOKUP(Orders_Table[[#This Row],[Product ID]],Products_Table[],5,FALSE)</f>
        <v>1399</v>
      </c>
      <c r="K589" s="16">
        <v>1</v>
      </c>
      <c r="L589" s="16">
        <f>Orders_Table[[#This Row],[Product Price]]*Orders_Table[[#This Row],[Quantity]]</f>
        <v>1399</v>
      </c>
      <c r="M589" s="17">
        <v>45214</v>
      </c>
      <c r="N589" s="16" t="s">
        <v>134</v>
      </c>
    </row>
    <row r="590" spans="2:14" x14ac:dyDescent="0.3">
      <c r="B590" t="s">
        <v>1852</v>
      </c>
      <c r="C590" t="s">
        <v>356</v>
      </c>
      <c r="D590" t="str">
        <f>VLOOKUP(Orders_Table[[#This Row],[Customer ID]],Customer_Table[],2,FALSE)</f>
        <v>Pamela Bernard</v>
      </c>
      <c r="E590" t="str">
        <f>VLOOKUP(Orders_Table[[#This Row],[Customer ID]],Customer_Table[],5,FALSE)</f>
        <v xml:space="preserve">Taguig	</v>
      </c>
      <c r="F590" t="s">
        <v>53</v>
      </c>
      <c r="G590" t="str">
        <f>VLOOKUP(Orders_Table[[#This Row],[Product ID]],Products_Table[],4,FALSE)</f>
        <v>The Ordinary Niacinamide 10% + Zinc 1%</v>
      </c>
      <c r="H590" t="str">
        <f>VLOOKUP(Orders_Table[[#This Row],[Product ID]],Products_Table[],2,FALSE)</f>
        <v>The Ordinary</v>
      </c>
      <c r="I590" t="str">
        <f>VLOOKUP(Orders_Table[[#This Row],[Product ID]],Products_Table[],3,FALSE)</f>
        <v>Serum</v>
      </c>
      <c r="J590" s="16">
        <f>VLOOKUP(Orders_Table[[#This Row],[Product ID]],Products_Table[],5,FALSE)</f>
        <v>545</v>
      </c>
      <c r="K590" s="16">
        <v>1</v>
      </c>
      <c r="L590" s="16">
        <f>Orders_Table[[#This Row],[Product Price]]*Orders_Table[[#This Row],[Quantity]]</f>
        <v>545</v>
      </c>
      <c r="M590" s="17">
        <v>45215</v>
      </c>
      <c r="N590" s="16" t="s">
        <v>134</v>
      </c>
    </row>
    <row r="591" spans="2:14" x14ac:dyDescent="0.3">
      <c r="B591" t="s">
        <v>1853</v>
      </c>
      <c r="C591" t="s">
        <v>1293</v>
      </c>
      <c r="D591" t="str">
        <f>VLOOKUP(Orders_Table[[#This Row],[Customer ID]],Customer_Table[],2,FALSE)</f>
        <v>Gabriel Mejia</v>
      </c>
      <c r="E591" t="str">
        <f>VLOOKUP(Orders_Table[[#This Row],[Customer ID]],Customer_Table[],5,FALSE)</f>
        <v xml:space="preserve">Taguig	</v>
      </c>
      <c r="F591" t="s">
        <v>56</v>
      </c>
      <c r="G591" t="str">
        <f>VLOOKUP(Orders_Table[[#This Row],[Product ID]],Products_Table[],4,FALSE)</f>
        <v>The Ordinary Hyaluronic Acid 2% + B5</v>
      </c>
      <c r="H591" t="str">
        <f>VLOOKUP(Orders_Table[[#This Row],[Product ID]],Products_Table[],2,FALSE)</f>
        <v>The Ordinary</v>
      </c>
      <c r="I591" t="str">
        <f>VLOOKUP(Orders_Table[[#This Row],[Product ID]],Products_Table[],3,FALSE)</f>
        <v>Serum</v>
      </c>
      <c r="J591" s="16">
        <f>VLOOKUP(Orders_Table[[#This Row],[Product ID]],Products_Table[],5,FALSE)</f>
        <v>1190</v>
      </c>
      <c r="K591" s="16">
        <v>1</v>
      </c>
      <c r="L591" s="16">
        <f>Orders_Table[[#This Row],[Product Price]]*Orders_Table[[#This Row],[Quantity]]</f>
        <v>1190</v>
      </c>
      <c r="M591" s="17">
        <v>45215</v>
      </c>
      <c r="N591" s="16" t="s">
        <v>134</v>
      </c>
    </row>
    <row r="592" spans="2:14" x14ac:dyDescent="0.3">
      <c r="B592" t="s">
        <v>1854</v>
      </c>
      <c r="C592" t="s">
        <v>244</v>
      </c>
      <c r="D592" t="str">
        <f>VLOOKUP(Orders_Table[[#This Row],[Customer ID]],Customer_Table[],2,FALSE)</f>
        <v>Rosalyn Erickson</v>
      </c>
      <c r="E592" t="str">
        <f>VLOOKUP(Orders_Table[[#This Row],[Customer ID]],Customer_Table[],5,FALSE)</f>
        <v>Marikina</v>
      </c>
      <c r="F592" t="s">
        <v>58</v>
      </c>
      <c r="G592" t="str">
        <f>VLOOKUP(Orders_Table[[#This Row],[Product ID]],Products_Table[],4,FALSE)</f>
        <v>The Ordinary AHA 30% + BHA 2% Peeling Solution</v>
      </c>
      <c r="H592" t="str">
        <f>VLOOKUP(Orders_Table[[#This Row],[Product ID]],Products_Table[],2,FALSE)</f>
        <v>The Ordinary</v>
      </c>
      <c r="I592" t="str">
        <f>VLOOKUP(Orders_Table[[#This Row],[Product ID]],Products_Table[],3,FALSE)</f>
        <v>Serum</v>
      </c>
      <c r="J592" s="16">
        <f>VLOOKUP(Orders_Table[[#This Row],[Product ID]],Products_Table[],5,FALSE)</f>
        <v>700</v>
      </c>
      <c r="K592" s="16">
        <v>2</v>
      </c>
      <c r="L592" s="16">
        <f>Orders_Table[[#This Row],[Product Price]]*Orders_Table[[#This Row],[Quantity]]</f>
        <v>1400</v>
      </c>
      <c r="M592" s="17">
        <v>45215</v>
      </c>
      <c r="N592" s="16" t="s">
        <v>134</v>
      </c>
    </row>
    <row r="593" spans="2:14" x14ac:dyDescent="0.3">
      <c r="B593" t="s">
        <v>1855</v>
      </c>
      <c r="C593" t="s">
        <v>419</v>
      </c>
      <c r="D593" t="str">
        <f>VLOOKUP(Orders_Table[[#This Row],[Customer ID]],Customer_Table[],2,FALSE)</f>
        <v>George Talley</v>
      </c>
      <c r="E593" t="str">
        <f>VLOOKUP(Orders_Table[[#This Row],[Customer ID]],Customer_Table[],5,FALSE)</f>
        <v>Batangas City</v>
      </c>
      <c r="F593" t="s">
        <v>60</v>
      </c>
      <c r="G593" t="str">
        <f>VLOOKUP(Orders_Table[[#This Row],[Product ID]],Products_Table[],4,FALSE)</f>
        <v>The Ordinary Glycolic Acid 7% Toning Solution</v>
      </c>
      <c r="H593" t="str">
        <f>VLOOKUP(Orders_Table[[#This Row],[Product ID]],Products_Table[],2,FALSE)</f>
        <v>The Ordinary</v>
      </c>
      <c r="I593" t="str">
        <f>VLOOKUP(Orders_Table[[#This Row],[Product ID]],Products_Table[],3,FALSE)</f>
        <v>Toner</v>
      </c>
      <c r="J593" s="16">
        <f>VLOOKUP(Orders_Table[[#This Row],[Product ID]],Products_Table[],5,FALSE)</f>
        <v>770</v>
      </c>
      <c r="K593" s="16">
        <v>2</v>
      </c>
      <c r="L593" s="16">
        <f>Orders_Table[[#This Row],[Product Price]]*Orders_Table[[#This Row],[Quantity]]</f>
        <v>1540</v>
      </c>
      <c r="M593" s="17">
        <v>45216</v>
      </c>
      <c r="N593" s="16" t="s">
        <v>134</v>
      </c>
    </row>
    <row r="594" spans="2:14" x14ac:dyDescent="0.3">
      <c r="B594" t="s">
        <v>290</v>
      </c>
      <c r="C594" t="s">
        <v>291</v>
      </c>
      <c r="D594" t="str">
        <f>VLOOKUP(Orders_Table[[#This Row],[Customer ID]],Customer_Table[],2,FALSE)</f>
        <v>Wynter Harper</v>
      </c>
      <c r="E594" t="str">
        <f>VLOOKUP(Orders_Table[[#This Row],[Customer ID]],Customer_Table[],5,FALSE)</f>
        <v>Las Piñas</v>
      </c>
      <c r="F594" t="s">
        <v>63</v>
      </c>
      <c r="G594" t="str">
        <f>VLOOKUP(Orders_Table[[#This Row],[Product ID]],Products_Table[],4,FALSE)</f>
        <v>The Ordinary Azelaic Acid Suspension 10%</v>
      </c>
      <c r="H594" t="str">
        <f>VLOOKUP(Orders_Table[[#This Row],[Product ID]],Products_Table[],2,FALSE)</f>
        <v>The Ordinary</v>
      </c>
      <c r="I594" t="str">
        <f>VLOOKUP(Orders_Table[[#This Row],[Product ID]],Products_Table[],3,FALSE)</f>
        <v>Serum</v>
      </c>
      <c r="J594" s="16">
        <f>VLOOKUP(Orders_Table[[#This Row],[Product ID]],Products_Table[],5,FALSE)</f>
        <v>900</v>
      </c>
      <c r="K594" s="16">
        <v>1</v>
      </c>
      <c r="L594" s="16">
        <f>Orders_Table[[#This Row],[Product Price]]*Orders_Table[[#This Row],[Quantity]]</f>
        <v>900</v>
      </c>
      <c r="M594" s="17">
        <v>45216</v>
      </c>
      <c r="N594" s="16" t="s">
        <v>134</v>
      </c>
    </row>
    <row r="595" spans="2:14" x14ac:dyDescent="0.3">
      <c r="B595" t="s">
        <v>1856</v>
      </c>
      <c r="C595" t="s">
        <v>687</v>
      </c>
      <c r="D595" t="str">
        <f>VLOOKUP(Orders_Table[[#This Row],[Customer ID]],Customer_Table[],2,FALSE)</f>
        <v>Wayne Brady</v>
      </c>
      <c r="E595" t="str">
        <f>VLOOKUP(Orders_Table[[#This Row],[Customer ID]],Customer_Table[],5,FALSE)</f>
        <v>Manila</v>
      </c>
      <c r="F595" t="s">
        <v>65</v>
      </c>
      <c r="G595" t="str">
        <f>VLOOKUP(Orders_Table[[#This Row],[Product ID]],Products_Table[],4,FALSE)</f>
        <v>COSRX Low pH Good Morning Gel Cleanser</v>
      </c>
      <c r="H595" t="str">
        <f>VLOOKUP(Orders_Table[[#This Row],[Product ID]],Products_Table[],2,FALSE)</f>
        <v>COSRX</v>
      </c>
      <c r="I595" t="str">
        <f>VLOOKUP(Orders_Table[[#This Row],[Product ID]],Products_Table[],3,FALSE)</f>
        <v>Cleanser</v>
      </c>
      <c r="J595" s="16">
        <f>VLOOKUP(Orders_Table[[#This Row],[Product ID]],Products_Table[],5,FALSE)</f>
        <v>299</v>
      </c>
      <c r="K595" s="16">
        <v>2</v>
      </c>
      <c r="L595" s="16">
        <f>Orders_Table[[#This Row],[Product Price]]*Orders_Table[[#This Row],[Quantity]]</f>
        <v>598</v>
      </c>
      <c r="M595" s="17">
        <v>45216</v>
      </c>
      <c r="N595" s="16" t="s">
        <v>134</v>
      </c>
    </row>
    <row r="596" spans="2:14" x14ac:dyDescent="0.3">
      <c r="B596" t="s">
        <v>1857</v>
      </c>
      <c r="C596" t="s">
        <v>1361</v>
      </c>
      <c r="D596" t="str">
        <f>VLOOKUP(Orders_Table[[#This Row],[Customer ID]],Customer_Table[],2,FALSE)</f>
        <v>Marshall Burton</v>
      </c>
      <c r="E596" t="str">
        <f>VLOOKUP(Orders_Table[[#This Row],[Customer ID]],Customer_Table[],5,FALSE)</f>
        <v>Valenzuela</v>
      </c>
      <c r="F596" t="s">
        <v>34</v>
      </c>
      <c r="G596" t="str">
        <f>VLOOKUP(Orders_Table[[#This Row],[Product ID]],Products_Table[],4,FALSE)</f>
        <v>Neutrogena Hydro Boost Hydrating Cleansing Gel</v>
      </c>
      <c r="H596" t="str">
        <f>VLOOKUP(Orders_Table[[#This Row],[Product ID]],Products_Table[],2,FALSE)</f>
        <v>Neutrogena</v>
      </c>
      <c r="I596" t="str">
        <f>VLOOKUP(Orders_Table[[#This Row],[Product ID]],Products_Table[],3,FALSE)</f>
        <v>Cleanser</v>
      </c>
      <c r="J596" s="16">
        <f>VLOOKUP(Orders_Table[[#This Row],[Product ID]],Products_Table[],5,FALSE)</f>
        <v>799</v>
      </c>
      <c r="K596" s="16">
        <v>1</v>
      </c>
      <c r="L596" s="16">
        <f>Orders_Table[[#This Row],[Product Price]]*Orders_Table[[#This Row],[Quantity]]</f>
        <v>799</v>
      </c>
      <c r="M596" s="17">
        <v>45216</v>
      </c>
      <c r="N596" s="16" t="s">
        <v>134</v>
      </c>
    </row>
    <row r="597" spans="2:14" x14ac:dyDescent="0.3">
      <c r="B597" t="s">
        <v>1858</v>
      </c>
      <c r="C597" t="s">
        <v>1188</v>
      </c>
      <c r="D597" t="str">
        <f>VLOOKUP(Orders_Table[[#This Row],[Customer ID]],Customer_Table[],2,FALSE)</f>
        <v>Ivy Garza</v>
      </c>
      <c r="E597" t="str">
        <f>VLOOKUP(Orders_Table[[#This Row],[Customer ID]],Customer_Table[],5,FALSE)</f>
        <v>Pasay</v>
      </c>
      <c r="F597" t="s">
        <v>9</v>
      </c>
      <c r="G597" t="str">
        <f>VLOOKUP(Orders_Table[[#This Row],[Product ID]],Products_Table[],4,FALSE)</f>
        <v>CeraVe Renewing SA Cleanser</v>
      </c>
      <c r="H597" t="str">
        <f>VLOOKUP(Orders_Table[[#This Row],[Product ID]],Products_Table[],2,FALSE)</f>
        <v>CeraVe</v>
      </c>
      <c r="I597" t="str">
        <f>VLOOKUP(Orders_Table[[#This Row],[Product ID]],Products_Table[],3,FALSE)</f>
        <v>Cleanser</v>
      </c>
      <c r="J597" s="16">
        <f>VLOOKUP(Orders_Table[[#This Row],[Product ID]],Products_Table[],5,FALSE)</f>
        <v>935</v>
      </c>
      <c r="K597" s="16">
        <v>2</v>
      </c>
      <c r="L597" s="16">
        <f>Orders_Table[[#This Row],[Product Price]]*Orders_Table[[#This Row],[Quantity]]</f>
        <v>1870</v>
      </c>
      <c r="M597" s="17">
        <v>45217</v>
      </c>
      <c r="N597" s="16" t="s">
        <v>134</v>
      </c>
    </row>
    <row r="598" spans="2:14" x14ac:dyDescent="0.3">
      <c r="B598" t="s">
        <v>1859</v>
      </c>
      <c r="C598" t="s">
        <v>423</v>
      </c>
      <c r="D598" t="str">
        <f>VLOOKUP(Orders_Table[[#This Row],[Customer ID]],Customer_Table[],2,FALSE)</f>
        <v>Marvin Jacobs</v>
      </c>
      <c r="E598" t="str">
        <f>VLOOKUP(Orders_Table[[#This Row],[Customer ID]],Customer_Table[],5,FALSE)</f>
        <v>Caloocan</v>
      </c>
      <c r="F598" t="s">
        <v>19</v>
      </c>
      <c r="G598" t="str">
        <f>VLOOKUP(Orders_Table[[#This Row],[Product ID]],Products_Table[],4,FALSE)</f>
        <v>Cetaphil Gentle Skin Cleanser</v>
      </c>
      <c r="H598" t="str">
        <f>VLOOKUP(Orders_Table[[#This Row],[Product ID]],Products_Table[],2,FALSE)</f>
        <v>Cetaphil</v>
      </c>
      <c r="I598" t="str">
        <f>VLOOKUP(Orders_Table[[#This Row],[Product ID]],Products_Table[],3,FALSE)</f>
        <v>Cleanser</v>
      </c>
      <c r="J598" s="16">
        <f>VLOOKUP(Orders_Table[[#This Row],[Product ID]],Products_Table[],5,FALSE)</f>
        <v>1004</v>
      </c>
      <c r="K598" s="16">
        <v>2</v>
      </c>
      <c r="L598" s="16">
        <f>Orders_Table[[#This Row],[Product Price]]*Orders_Table[[#This Row],[Quantity]]</f>
        <v>2008</v>
      </c>
      <c r="M598" s="17">
        <v>45217</v>
      </c>
      <c r="N598" s="16" t="s">
        <v>134</v>
      </c>
    </row>
    <row r="599" spans="2:14" x14ac:dyDescent="0.3">
      <c r="B599" t="s">
        <v>1860</v>
      </c>
      <c r="C599" t="s">
        <v>462</v>
      </c>
      <c r="D599" t="str">
        <f>VLOOKUP(Orders_Table[[#This Row],[Customer ID]],Customer_Table[],2,FALSE)</f>
        <v>Idola Parker</v>
      </c>
      <c r="E599" t="str">
        <f>VLOOKUP(Orders_Table[[#This Row],[Customer ID]],Customer_Table[],5,FALSE)</f>
        <v>Caloocan</v>
      </c>
      <c r="F599" t="s">
        <v>34</v>
      </c>
      <c r="G599" t="str">
        <f>VLOOKUP(Orders_Table[[#This Row],[Product ID]],Products_Table[],4,FALSE)</f>
        <v>Neutrogena Hydro Boost Hydrating Cleansing Gel</v>
      </c>
      <c r="H599" t="str">
        <f>VLOOKUP(Orders_Table[[#This Row],[Product ID]],Products_Table[],2,FALSE)</f>
        <v>Neutrogena</v>
      </c>
      <c r="I599" t="str">
        <f>VLOOKUP(Orders_Table[[#This Row],[Product ID]],Products_Table[],3,FALSE)</f>
        <v>Cleanser</v>
      </c>
      <c r="J599" s="16">
        <f>VLOOKUP(Orders_Table[[#This Row],[Product ID]],Products_Table[],5,FALSE)</f>
        <v>799</v>
      </c>
      <c r="K599" s="16">
        <v>1</v>
      </c>
      <c r="L599" s="16">
        <f>Orders_Table[[#This Row],[Product Price]]*Orders_Table[[#This Row],[Quantity]]</f>
        <v>799</v>
      </c>
      <c r="M599" s="17">
        <v>45217</v>
      </c>
      <c r="N599" s="16" t="s">
        <v>134</v>
      </c>
    </row>
    <row r="600" spans="2:14" x14ac:dyDescent="0.3">
      <c r="B600" t="s">
        <v>1861</v>
      </c>
      <c r="C600" t="s">
        <v>1369</v>
      </c>
      <c r="D600" t="str">
        <f>VLOOKUP(Orders_Table[[#This Row],[Customer ID]],Customer_Table[],2,FALSE)</f>
        <v>Kirk Rios</v>
      </c>
      <c r="E600" t="str">
        <f>VLOOKUP(Orders_Table[[#This Row],[Customer ID]],Customer_Table[],5,FALSE)</f>
        <v>Valenzuela</v>
      </c>
      <c r="F600" t="s">
        <v>31</v>
      </c>
      <c r="G600" t="str">
        <f>VLOOKUP(Orders_Table[[#This Row],[Product ID]],Products_Table[],4,FALSE)</f>
        <v>Neutrogena Oil-Free Acne Wash</v>
      </c>
      <c r="H600" t="str">
        <f>VLOOKUP(Orders_Table[[#This Row],[Product ID]],Products_Table[],2,FALSE)</f>
        <v>Neutrogena</v>
      </c>
      <c r="I600" t="str">
        <f>VLOOKUP(Orders_Table[[#This Row],[Product ID]],Products_Table[],3,FALSE)</f>
        <v>Cleanser</v>
      </c>
      <c r="J600" s="16">
        <f>VLOOKUP(Orders_Table[[#This Row],[Product ID]],Products_Table[],5,FALSE)</f>
        <v>489</v>
      </c>
      <c r="K600" s="16">
        <v>1</v>
      </c>
      <c r="L600" s="16">
        <f>Orders_Table[[#This Row],[Product Price]]*Orders_Table[[#This Row],[Quantity]]</f>
        <v>489</v>
      </c>
      <c r="M600" s="17">
        <v>45217</v>
      </c>
      <c r="N600" s="16" t="s">
        <v>134</v>
      </c>
    </row>
    <row r="601" spans="2:14" x14ac:dyDescent="0.3">
      <c r="B601" t="s">
        <v>1862</v>
      </c>
      <c r="C601" t="s">
        <v>1236</v>
      </c>
      <c r="D601" t="str">
        <f>VLOOKUP(Orders_Table[[#This Row],[Customer ID]],Customer_Table[],2,FALSE)</f>
        <v>Leah Ellison</v>
      </c>
      <c r="E601" t="str">
        <f>VLOOKUP(Orders_Table[[#This Row],[Customer ID]],Customer_Table[],5,FALSE)</f>
        <v xml:space="preserve">Taguig	</v>
      </c>
      <c r="F601" t="s">
        <v>34</v>
      </c>
      <c r="G601" t="str">
        <f>VLOOKUP(Orders_Table[[#This Row],[Product ID]],Products_Table[],4,FALSE)</f>
        <v>Neutrogena Hydro Boost Hydrating Cleansing Gel</v>
      </c>
      <c r="H601" t="str">
        <f>VLOOKUP(Orders_Table[[#This Row],[Product ID]],Products_Table[],2,FALSE)</f>
        <v>Neutrogena</v>
      </c>
      <c r="I601" t="str">
        <f>VLOOKUP(Orders_Table[[#This Row],[Product ID]],Products_Table[],3,FALSE)</f>
        <v>Cleanser</v>
      </c>
      <c r="J601" s="16">
        <f>VLOOKUP(Orders_Table[[#This Row],[Product ID]],Products_Table[],5,FALSE)</f>
        <v>799</v>
      </c>
      <c r="K601" s="16">
        <v>1</v>
      </c>
      <c r="L601" s="16">
        <f>Orders_Table[[#This Row],[Product Price]]*Orders_Table[[#This Row],[Quantity]]</f>
        <v>799</v>
      </c>
      <c r="M601" s="17">
        <v>45218</v>
      </c>
      <c r="N601" s="16" t="s">
        <v>134</v>
      </c>
    </row>
    <row r="602" spans="2:14" x14ac:dyDescent="0.3">
      <c r="B602" t="s">
        <v>1863</v>
      </c>
      <c r="C602" t="s">
        <v>957</v>
      </c>
      <c r="D602" t="str">
        <f>VLOOKUP(Orders_Table[[#This Row],[Customer ID]],Customer_Table[],2,FALSE)</f>
        <v>Alice Blackwell</v>
      </c>
      <c r="E602" t="str">
        <f>VLOOKUP(Orders_Table[[#This Row],[Customer ID]],Customer_Table[],5,FALSE)</f>
        <v>Malolos</v>
      </c>
      <c r="F602" t="s">
        <v>65</v>
      </c>
      <c r="G602" t="str">
        <f>VLOOKUP(Orders_Table[[#This Row],[Product ID]],Products_Table[],4,FALSE)</f>
        <v>COSRX Low pH Good Morning Gel Cleanser</v>
      </c>
      <c r="H602" t="str">
        <f>VLOOKUP(Orders_Table[[#This Row],[Product ID]],Products_Table[],2,FALSE)</f>
        <v>COSRX</v>
      </c>
      <c r="I602" t="str">
        <f>VLOOKUP(Orders_Table[[#This Row],[Product ID]],Products_Table[],3,FALSE)</f>
        <v>Cleanser</v>
      </c>
      <c r="J602" s="16">
        <f>VLOOKUP(Orders_Table[[#This Row],[Product ID]],Products_Table[],5,FALSE)</f>
        <v>299</v>
      </c>
      <c r="K602" s="16">
        <v>2</v>
      </c>
      <c r="L602" s="16">
        <f>Orders_Table[[#This Row],[Product Price]]*Orders_Table[[#This Row],[Quantity]]</f>
        <v>598</v>
      </c>
      <c r="M602" s="17">
        <v>45218</v>
      </c>
      <c r="N602" s="16" t="s">
        <v>134</v>
      </c>
    </row>
    <row r="603" spans="2:14" x14ac:dyDescent="0.3">
      <c r="B603" t="s">
        <v>1864</v>
      </c>
      <c r="C603" t="s">
        <v>570</v>
      </c>
      <c r="D603" t="str">
        <f>VLOOKUP(Orders_Table[[#This Row],[Customer ID]],Customer_Table[],2,FALSE)</f>
        <v>Victor Wagner</v>
      </c>
      <c r="E603" t="str">
        <f>VLOOKUP(Orders_Table[[#This Row],[Customer ID]],Customer_Table[],5,FALSE)</f>
        <v>Makati</v>
      </c>
      <c r="F603" t="s">
        <v>76</v>
      </c>
      <c r="G603" t="str">
        <f>VLOOKUP(Orders_Table[[#This Row],[Product ID]],Products_Table[],4,FALSE)</f>
        <v>Innisfree Jeju Volcanic Pore Cleansing Foam</v>
      </c>
      <c r="H603" t="str">
        <f>VLOOKUP(Orders_Table[[#This Row],[Product ID]],Products_Table[],2,FALSE)</f>
        <v>Innisfree</v>
      </c>
      <c r="I603" t="str">
        <f>VLOOKUP(Orders_Table[[#This Row],[Product ID]],Products_Table[],3,FALSE)</f>
        <v>Cleanser</v>
      </c>
      <c r="J603" s="16">
        <f>VLOOKUP(Orders_Table[[#This Row],[Product ID]],Products_Table[],5,FALSE)</f>
        <v>329</v>
      </c>
      <c r="K603" s="16">
        <v>2</v>
      </c>
      <c r="L603" s="16">
        <f>Orders_Table[[#This Row],[Product Price]]*Orders_Table[[#This Row],[Quantity]]</f>
        <v>658</v>
      </c>
      <c r="M603" s="17">
        <v>45218</v>
      </c>
      <c r="N603" s="16" t="s">
        <v>134</v>
      </c>
    </row>
    <row r="604" spans="2:14" x14ac:dyDescent="0.3">
      <c r="B604" t="s">
        <v>1865</v>
      </c>
      <c r="C604" t="s">
        <v>1376</v>
      </c>
      <c r="D604" t="str">
        <f>VLOOKUP(Orders_Table[[#This Row],[Customer ID]],Customer_Table[],2,FALSE)</f>
        <v>TaShya Young</v>
      </c>
      <c r="E604" t="str">
        <f>VLOOKUP(Orders_Table[[#This Row],[Customer ID]],Customer_Table[],5,FALSE)</f>
        <v>Valenzuela</v>
      </c>
      <c r="F604" t="s">
        <v>98</v>
      </c>
      <c r="G604" t="str">
        <f>VLOOKUP(Orders_Table[[#This Row],[Product ID]],Products_Table[],4,FALSE)</f>
        <v>Belo Essentials AcnePro Pimple-Fighting Bar</v>
      </c>
      <c r="H604" t="str">
        <f>VLOOKUP(Orders_Table[[#This Row],[Product ID]],Products_Table[],2,FALSE)</f>
        <v>Belo Essentials</v>
      </c>
      <c r="I604" t="str">
        <f>VLOOKUP(Orders_Table[[#This Row],[Product ID]],Products_Table[],3,FALSE)</f>
        <v>Cleanser</v>
      </c>
      <c r="J604" s="16">
        <f>VLOOKUP(Orders_Table[[#This Row],[Product ID]],Products_Table[],5,FALSE)</f>
        <v>111</v>
      </c>
      <c r="K604" s="16">
        <v>1</v>
      </c>
      <c r="L604" s="16">
        <f>Orders_Table[[#This Row],[Product Price]]*Orders_Table[[#This Row],[Quantity]]</f>
        <v>111</v>
      </c>
      <c r="M604" s="17">
        <v>45219</v>
      </c>
      <c r="N604" s="16" t="s">
        <v>134</v>
      </c>
    </row>
    <row r="605" spans="2:14" x14ac:dyDescent="0.3">
      <c r="B605" t="s">
        <v>1866</v>
      </c>
      <c r="C605" t="s">
        <v>257</v>
      </c>
      <c r="D605" t="str">
        <f>VLOOKUP(Orders_Table[[#This Row],[Customer ID]],Customer_Table[],2,FALSE)</f>
        <v>Barry Lloyd</v>
      </c>
      <c r="E605" t="str">
        <f>VLOOKUP(Orders_Table[[#This Row],[Customer ID]],Customer_Table[],5,FALSE)</f>
        <v>Caloocan</v>
      </c>
      <c r="F605" t="s">
        <v>53</v>
      </c>
      <c r="G605" t="str">
        <f>VLOOKUP(Orders_Table[[#This Row],[Product ID]],Products_Table[],4,FALSE)</f>
        <v>The Ordinary Niacinamide 10% + Zinc 1%</v>
      </c>
      <c r="H605" t="str">
        <f>VLOOKUP(Orders_Table[[#This Row],[Product ID]],Products_Table[],2,FALSE)</f>
        <v>The Ordinary</v>
      </c>
      <c r="I605" t="str">
        <f>VLOOKUP(Orders_Table[[#This Row],[Product ID]],Products_Table[],3,FALSE)</f>
        <v>Serum</v>
      </c>
      <c r="J605" s="16">
        <f>VLOOKUP(Orders_Table[[#This Row],[Product ID]],Products_Table[],5,FALSE)</f>
        <v>545</v>
      </c>
      <c r="K605" s="16">
        <v>1</v>
      </c>
      <c r="L605" s="16">
        <f>Orders_Table[[#This Row],[Product Price]]*Orders_Table[[#This Row],[Quantity]]</f>
        <v>545</v>
      </c>
      <c r="M605" s="17">
        <v>45219</v>
      </c>
      <c r="N605" s="16" t="s">
        <v>134</v>
      </c>
    </row>
    <row r="606" spans="2:14" x14ac:dyDescent="0.3">
      <c r="B606" t="s">
        <v>1867</v>
      </c>
      <c r="C606" t="s">
        <v>1379</v>
      </c>
      <c r="D606" t="str">
        <f>VLOOKUP(Orders_Table[[#This Row],[Customer ID]],Customer_Table[],2,FALSE)</f>
        <v>Marsden Good</v>
      </c>
      <c r="E606" t="str">
        <f>VLOOKUP(Orders_Table[[#This Row],[Customer ID]],Customer_Table[],5,FALSE)</f>
        <v>Valenzuela</v>
      </c>
      <c r="F606" t="s">
        <v>112</v>
      </c>
      <c r="G606" t="str">
        <f>VLOOKUP(Orders_Table[[#This Row],[Product ID]],Products_Table[],4,FALSE)</f>
        <v>Celeteque Acne Solutions Acne Cleansing Gel</v>
      </c>
      <c r="H606" t="str">
        <f>VLOOKUP(Orders_Table[[#This Row],[Product ID]],Products_Table[],2,FALSE)</f>
        <v>Celeteque</v>
      </c>
      <c r="I606" t="str">
        <f>VLOOKUP(Orders_Table[[#This Row],[Product ID]],Products_Table[],3,FALSE)</f>
        <v>Cleanser</v>
      </c>
      <c r="J606" s="16">
        <f>VLOOKUP(Orders_Table[[#This Row],[Product ID]],Products_Table[],5,FALSE)</f>
        <v>270</v>
      </c>
      <c r="K606" s="16">
        <v>1</v>
      </c>
      <c r="L606" s="16">
        <f>Orders_Table[[#This Row],[Product Price]]*Orders_Table[[#This Row],[Quantity]]</f>
        <v>270</v>
      </c>
      <c r="M606" s="17">
        <v>45219</v>
      </c>
      <c r="N606" s="16" t="s">
        <v>134</v>
      </c>
    </row>
    <row r="607" spans="2:14" x14ac:dyDescent="0.3">
      <c r="B607" t="s">
        <v>1868</v>
      </c>
      <c r="C607" t="s">
        <v>1382</v>
      </c>
      <c r="D607" t="str">
        <f>VLOOKUP(Orders_Table[[#This Row],[Customer ID]],Customer_Table[],2,FALSE)</f>
        <v>Owen Burris</v>
      </c>
      <c r="E607" t="str">
        <f>VLOOKUP(Orders_Table[[#This Row],[Customer ID]],Customer_Table[],5,FALSE)</f>
        <v>Valenzuela</v>
      </c>
      <c r="F607" t="s">
        <v>114</v>
      </c>
      <c r="G607" t="str">
        <f>VLOOKUP(Orders_Table[[#This Row],[Product ID]],Products_Table[],4,FALSE)</f>
        <v>Celeteque Brightening Facial Wash</v>
      </c>
      <c r="H607" t="str">
        <f>VLOOKUP(Orders_Table[[#This Row],[Product ID]],Products_Table[],2,FALSE)</f>
        <v>Celeteque</v>
      </c>
      <c r="I607" t="str">
        <f>VLOOKUP(Orders_Table[[#This Row],[Product ID]],Products_Table[],3,FALSE)</f>
        <v>Cleanser</v>
      </c>
      <c r="J607" s="16">
        <f>VLOOKUP(Orders_Table[[#This Row],[Product ID]],Products_Table[],5,FALSE)</f>
        <v>199</v>
      </c>
      <c r="K607" s="16">
        <v>1</v>
      </c>
      <c r="L607" s="16">
        <f>Orders_Table[[#This Row],[Product Price]]*Orders_Table[[#This Row],[Quantity]]</f>
        <v>199</v>
      </c>
      <c r="M607" s="17">
        <v>45219</v>
      </c>
      <c r="N607" s="16" t="s">
        <v>134</v>
      </c>
    </row>
    <row r="608" spans="2:14" x14ac:dyDescent="0.3">
      <c r="B608" t="s">
        <v>1869</v>
      </c>
      <c r="C608" t="s">
        <v>166</v>
      </c>
      <c r="D608" t="str">
        <f>VLOOKUP(Orders_Table[[#This Row],[Customer ID]],Customer_Table[],2,FALSE)</f>
        <v>Dominic Bernardo</v>
      </c>
      <c r="E608" t="str">
        <f>VLOOKUP(Orders_Table[[#This Row],[Customer ID]],Customer_Table[],5,FALSE)</f>
        <v>Batangas City</v>
      </c>
      <c r="F608" t="s">
        <v>94</v>
      </c>
      <c r="G608" t="str">
        <f>VLOOKUP(Orders_Table[[#This Row],[Product ID]],Products_Table[],4,FALSE)</f>
        <v>Nature Republic Aloe Vera Soothing Gel</v>
      </c>
      <c r="H608" t="str">
        <f>VLOOKUP(Orders_Table[[#This Row],[Product ID]],Products_Table[],2,FALSE)</f>
        <v>Nature Republic</v>
      </c>
      <c r="I608" t="str">
        <f>VLOOKUP(Orders_Table[[#This Row],[Product ID]],Products_Table[],3,FALSE)</f>
        <v>Moisturizer</v>
      </c>
      <c r="J608" s="16">
        <f>VLOOKUP(Orders_Table[[#This Row],[Product ID]],Products_Table[],5,FALSE)</f>
        <v>245</v>
      </c>
      <c r="K608" s="16">
        <v>2</v>
      </c>
      <c r="L608" s="16">
        <f>Orders_Table[[#This Row],[Product Price]]*Orders_Table[[#This Row],[Quantity]]</f>
        <v>490</v>
      </c>
      <c r="M608" s="17">
        <v>45219</v>
      </c>
      <c r="N608" s="16" t="s">
        <v>134</v>
      </c>
    </row>
    <row r="609" spans="2:14" x14ac:dyDescent="0.3">
      <c r="B609" t="s">
        <v>1870</v>
      </c>
      <c r="C609" t="s">
        <v>769</v>
      </c>
      <c r="D609" t="str">
        <f>VLOOKUP(Orders_Table[[#This Row],[Customer ID]],Customer_Table[],2,FALSE)</f>
        <v>Kameko Paul</v>
      </c>
      <c r="E609" t="str">
        <f>VLOOKUP(Orders_Table[[#This Row],[Customer ID]],Customer_Table[],5,FALSE)</f>
        <v>Marikina</v>
      </c>
      <c r="F609" t="s">
        <v>96</v>
      </c>
      <c r="G609" t="str">
        <f>VLOOKUP(Orders_Table[[#This Row],[Product ID]],Products_Table[],4,FALSE)</f>
        <v>Nature Republic Super Aqua Max Watery Essence</v>
      </c>
      <c r="H609" t="str">
        <f>VLOOKUP(Orders_Table[[#This Row],[Product ID]],Products_Table[],2,FALSE)</f>
        <v>Nature Republic</v>
      </c>
      <c r="I609" t="str">
        <f>VLOOKUP(Orders_Table[[#This Row],[Product ID]],Products_Table[],3,FALSE)</f>
        <v>Serum</v>
      </c>
      <c r="J609" s="16">
        <f>VLOOKUP(Orders_Table[[#This Row],[Product ID]],Products_Table[],5,FALSE)</f>
        <v>828</v>
      </c>
      <c r="K609" s="16">
        <v>2</v>
      </c>
      <c r="L609" s="16">
        <f>Orders_Table[[#This Row],[Product Price]]*Orders_Table[[#This Row],[Quantity]]</f>
        <v>1656</v>
      </c>
      <c r="M609" s="17">
        <v>45220</v>
      </c>
      <c r="N609" s="16" t="s">
        <v>134</v>
      </c>
    </row>
    <row r="610" spans="2:14" x14ac:dyDescent="0.3">
      <c r="B610" t="s">
        <v>1871</v>
      </c>
      <c r="C610" t="s">
        <v>772</v>
      </c>
      <c r="D610" t="str">
        <f>VLOOKUP(Orders_Table[[#This Row],[Customer ID]],Customer_Table[],2,FALSE)</f>
        <v>Freya Wilkins</v>
      </c>
      <c r="E610" t="str">
        <f>VLOOKUP(Orders_Table[[#This Row],[Customer ID]],Customer_Table[],5,FALSE)</f>
        <v>Marikina</v>
      </c>
      <c r="F610" t="s">
        <v>98</v>
      </c>
      <c r="G610" t="str">
        <f>VLOOKUP(Orders_Table[[#This Row],[Product ID]],Products_Table[],4,FALSE)</f>
        <v>Belo Essentials AcnePro Pimple-Fighting Bar</v>
      </c>
      <c r="H610" t="str">
        <f>VLOOKUP(Orders_Table[[#This Row],[Product ID]],Products_Table[],2,FALSE)</f>
        <v>Belo Essentials</v>
      </c>
      <c r="I610" t="str">
        <f>VLOOKUP(Orders_Table[[#This Row],[Product ID]],Products_Table[],3,FALSE)</f>
        <v>Cleanser</v>
      </c>
      <c r="J610" s="16">
        <f>VLOOKUP(Orders_Table[[#This Row],[Product ID]],Products_Table[],5,FALSE)</f>
        <v>111</v>
      </c>
      <c r="K610" s="16">
        <v>1</v>
      </c>
      <c r="L610" s="16">
        <f>Orders_Table[[#This Row],[Product Price]]*Orders_Table[[#This Row],[Quantity]]</f>
        <v>111</v>
      </c>
      <c r="M610" s="17">
        <v>45220</v>
      </c>
      <c r="N610" s="16" t="s">
        <v>134</v>
      </c>
    </row>
    <row r="611" spans="2:14" x14ac:dyDescent="0.3">
      <c r="B611" t="s">
        <v>1872</v>
      </c>
      <c r="C611" t="s">
        <v>775</v>
      </c>
      <c r="D611" t="str">
        <f>VLOOKUP(Orders_Table[[#This Row],[Customer ID]],Customer_Table[],2,FALSE)</f>
        <v>Marcia Nielsen</v>
      </c>
      <c r="E611" t="str">
        <f>VLOOKUP(Orders_Table[[#This Row],[Customer ID]],Customer_Table[],5,FALSE)</f>
        <v>Marikina</v>
      </c>
      <c r="F611" t="s">
        <v>101</v>
      </c>
      <c r="G611" t="str">
        <f>VLOOKUP(Orders_Table[[#This Row],[Product ID]],Products_Table[],4,FALSE)</f>
        <v>Belo Essentials Moisturizing Whitening Face Cream with SPF 30 PA++</v>
      </c>
      <c r="H611" t="str">
        <f>VLOOKUP(Orders_Table[[#This Row],[Product ID]],Products_Table[],2,FALSE)</f>
        <v>Belo Essentials</v>
      </c>
      <c r="I611" t="str">
        <f>VLOOKUP(Orders_Table[[#This Row],[Product ID]],Products_Table[],3,FALSE)</f>
        <v>Moisturizer</v>
      </c>
      <c r="J611" s="16">
        <f>VLOOKUP(Orders_Table[[#This Row],[Product ID]],Products_Table[],5,FALSE)</f>
        <v>264</v>
      </c>
      <c r="K611" s="16">
        <v>2</v>
      </c>
      <c r="L611" s="16">
        <f>Orders_Table[[#This Row],[Product Price]]*Orders_Table[[#This Row],[Quantity]]</f>
        <v>528</v>
      </c>
      <c r="M611" s="17">
        <v>45220</v>
      </c>
      <c r="N611" s="16" t="s">
        <v>134</v>
      </c>
    </row>
    <row r="612" spans="2:14" x14ac:dyDescent="0.3">
      <c r="B612" t="s">
        <v>1873</v>
      </c>
      <c r="C612" t="s">
        <v>229</v>
      </c>
      <c r="D612" t="str">
        <f>VLOOKUP(Orders_Table[[#This Row],[Customer ID]],Customer_Table[],2,FALSE)</f>
        <v>Rajah Cooley</v>
      </c>
      <c r="E612" t="str">
        <f>VLOOKUP(Orders_Table[[#This Row],[Customer ID]],Customer_Table[],5,FALSE)</f>
        <v>Pasay</v>
      </c>
      <c r="F612" t="s">
        <v>103</v>
      </c>
      <c r="G612" t="str">
        <f>VLOOKUP(Orders_Table[[#This Row],[Product ID]],Products_Table[],4,FALSE)</f>
        <v>Belo Essentials AcnePro Treatment Toner</v>
      </c>
      <c r="H612" t="str">
        <f>VLOOKUP(Orders_Table[[#This Row],[Product ID]],Products_Table[],2,FALSE)</f>
        <v>Belo Essentials</v>
      </c>
      <c r="I612" t="str">
        <f>VLOOKUP(Orders_Table[[#This Row],[Product ID]],Products_Table[],3,FALSE)</f>
        <v>Toner</v>
      </c>
      <c r="J612" s="16">
        <f>VLOOKUP(Orders_Table[[#This Row],[Product ID]],Products_Table[],5,FALSE)</f>
        <v>89</v>
      </c>
      <c r="K612" s="16">
        <v>1</v>
      </c>
      <c r="L612" s="16">
        <f>Orders_Table[[#This Row],[Product Price]]*Orders_Table[[#This Row],[Quantity]]</f>
        <v>89</v>
      </c>
      <c r="M612" s="17">
        <v>45220</v>
      </c>
      <c r="N612" s="16" t="s">
        <v>134</v>
      </c>
    </row>
    <row r="613" spans="2:14" x14ac:dyDescent="0.3">
      <c r="B613" t="s">
        <v>1874</v>
      </c>
      <c r="C613" t="s">
        <v>779</v>
      </c>
      <c r="D613" t="str">
        <f>VLOOKUP(Orders_Table[[#This Row],[Customer ID]],Customer_Table[],2,FALSE)</f>
        <v>Selma Ortiz</v>
      </c>
      <c r="E613" t="str">
        <f>VLOOKUP(Orders_Table[[#This Row],[Customer ID]],Customer_Table[],5,FALSE)</f>
        <v>Pasay</v>
      </c>
      <c r="F613" t="s">
        <v>105</v>
      </c>
      <c r="G613" t="str">
        <f>VLOOKUP(Orders_Table[[#This Row],[Product ID]],Products_Table[],4,FALSE)</f>
        <v>Belo Essentials Whitening Face Wash</v>
      </c>
      <c r="H613" t="str">
        <f>VLOOKUP(Orders_Table[[#This Row],[Product ID]],Products_Table[],2,FALSE)</f>
        <v>Belo Essentials</v>
      </c>
      <c r="I613" t="str">
        <f>VLOOKUP(Orders_Table[[#This Row],[Product ID]],Products_Table[],3,FALSE)</f>
        <v>Cleanser</v>
      </c>
      <c r="J613" s="16">
        <f>VLOOKUP(Orders_Table[[#This Row],[Product ID]],Products_Table[],5,FALSE)</f>
        <v>165</v>
      </c>
      <c r="K613" s="16">
        <v>2</v>
      </c>
      <c r="L613" s="16">
        <f>Orders_Table[[#This Row],[Product Price]]*Orders_Table[[#This Row],[Quantity]]</f>
        <v>330</v>
      </c>
      <c r="M613" s="17">
        <v>45220</v>
      </c>
      <c r="N613" s="16" t="s">
        <v>134</v>
      </c>
    </row>
    <row r="614" spans="2:14" x14ac:dyDescent="0.3">
      <c r="B614" t="s">
        <v>293</v>
      </c>
      <c r="C614" t="s">
        <v>294</v>
      </c>
      <c r="D614" t="str">
        <f>VLOOKUP(Orders_Table[[#This Row],[Customer ID]],Customer_Table[],2,FALSE)</f>
        <v>Hu Dillon</v>
      </c>
      <c r="E614" t="str">
        <f>VLOOKUP(Orders_Table[[#This Row],[Customer ID]],Customer_Table[],5,FALSE)</f>
        <v>Pasay</v>
      </c>
      <c r="F614" t="s">
        <v>96</v>
      </c>
      <c r="G614" t="str">
        <f>VLOOKUP(Orders_Table[[#This Row],[Product ID]],Products_Table[],4,FALSE)</f>
        <v>Nature Republic Super Aqua Max Watery Essence</v>
      </c>
      <c r="H614" t="str">
        <f>VLOOKUP(Orders_Table[[#This Row],[Product ID]],Products_Table[],2,FALSE)</f>
        <v>Nature Republic</v>
      </c>
      <c r="I614" t="str">
        <f>VLOOKUP(Orders_Table[[#This Row],[Product ID]],Products_Table[],3,FALSE)</f>
        <v>Serum</v>
      </c>
      <c r="J614" s="16">
        <f>VLOOKUP(Orders_Table[[#This Row],[Product ID]],Products_Table[],5,FALSE)</f>
        <v>828</v>
      </c>
      <c r="K614" s="16">
        <v>2</v>
      </c>
      <c r="L614" s="16">
        <f>Orders_Table[[#This Row],[Product Price]]*Orders_Table[[#This Row],[Quantity]]</f>
        <v>1656</v>
      </c>
      <c r="M614" s="17">
        <v>45220</v>
      </c>
      <c r="N614" s="16" t="s">
        <v>134</v>
      </c>
    </row>
    <row r="615" spans="2:14" x14ac:dyDescent="0.3">
      <c r="B615" t="s">
        <v>1875</v>
      </c>
      <c r="C615" t="s">
        <v>783</v>
      </c>
      <c r="D615" t="str">
        <f>VLOOKUP(Orders_Table[[#This Row],[Customer ID]],Customer_Table[],2,FALSE)</f>
        <v>Baker Noble</v>
      </c>
      <c r="E615" t="str">
        <f>VLOOKUP(Orders_Table[[#This Row],[Customer ID]],Customer_Table[],5,FALSE)</f>
        <v>Pasay</v>
      </c>
      <c r="F615" t="s">
        <v>109</v>
      </c>
      <c r="G615" t="str">
        <f>VLOOKUP(Orders_Table[[#This Row],[Product ID]],Products_Table[],4,FALSE)</f>
        <v>Celeteque Hydration Facial Moisturizer</v>
      </c>
      <c r="H615" t="str">
        <f>VLOOKUP(Orders_Table[[#This Row],[Product ID]],Products_Table[],2,FALSE)</f>
        <v>Celeteque</v>
      </c>
      <c r="I615" t="str">
        <f>VLOOKUP(Orders_Table[[#This Row],[Product ID]],Products_Table[],3,FALSE)</f>
        <v>Moisturizer</v>
      </c>
      <c r="J615" s="16">
        <f>VLOOKUP(Orders_Table[[#This Row],[Product ID]],Products_Table[],5,FALSE)</f>
        <v>250</v>
      </c>
      <c r="K615" s="16">
        <v>1</v>
      </c>
      <c r="L615" s="16">
        <f>Orders_Table[[#This Row],[Product Price]]*Orders_Table[[#This Row],[Quantity]]</f>
        <v>250</v>
      </c>
      <c r="M615" s="17">
        <v>45221</v>
      </c>
      <c r="N615" s="16" t="s">
        <v>134</v>
      </c>
    </row>
    <row r="616" spans="2:14" x14ac:dyDescent="0.3">
      <c r="B616" t="s">
        <v>1876</v>
      </c>
      <c r="C616" t="s">
        <v>285</v>
      </c>
      <c r="D616" t="str">
        <f>VLOOKUP(Orders_Table[[#This Row],[Customer ID]],Customer_Table[],2,FALSE)</f>
        <v>Clarke Moody</v>
      </c>
      <c r="E616" t="str">
        <f>VLOOKUP(Orders_Table[[#This Row],[Customer ID]],Customer_Table[],5,FALSE)</f>
        <v>Caloocan</v>
      </c>
      <c r="F616" t="s">
        <v>112</v>
      </c>
      <c r="G616" t="str">
        <f>VLOOKUP(Orders_Table[[#This Row],[Product ID]],Products_Table[],4,FALSE)</f>
        <v>Celeteque Acne Solutions Acne Cleansing Gel</v>
      </c>
      <c r="H616" t="str">
        <f>VLOOKUP(Orders_Table[[#This Row],[Product ID]],Products_Table[],2,FALSE)</f>
        <v>Celeteque</v>
      </c>
      <c r="I616" t="str">
        <f>VLOOKUP(Orders_Table[[#This Row],[Product ID]],Products_Table[],3,FALSE)</f>
        <v>Cleanser</v>
      </c>
      <c r="J616" s="16">
        <f>VLOOKUP(Orders_Table[[#This Row],[Product ID]],Products_Table[],5,FALSE)</f>
        <v>270</v>
      </c>
      <c r="K616" s="16">
        <v>1</v>
      </c>
      <c r="L616" s="16">
        <f>Orders_Table[[#This Row],[Product Price]]*Orders_Table[[#This Row],[Quantity]]</f>
        <v>270</v>
      </c>
      <c r="M616" s="17">
        <v>45221</v>
      </c>
      <c r="N616" s="16" t="s">
        <v>134</v>
      </c>
    </row>
    <row r="617" spans="2:14" x14ac:dyDescent="0.3">
      <c r="B617" t="s">
        <v>1877</v>
      </c>
      <c r="C617" t="s">
        <v>788</v>
      </c>
      <c r="D617" t="str">
        <f>VLOOKUP(Orders_Table[[#This Row],[Customer ID]],Customer_Table[],2,FALSE)</f>
        <v>Kelsie Key</v>
      </c>
      <c r="E617" t="str">
        <f>VLOOKUP(Orders_Table[[#This Row],[Customer ID]],Customer_Table[],5,FALSE)</f>
        <v>Pasay</v>
      </c>
      <c r="F617" t="s">
        <v>53</v>
      </c>
      <c r="G617" t="str">
        <f>VLOOKUP(Orders_Table[[#This Row],[Product ID]],Products_Table[],4,FALSE)</f>
        <v>The Ordinary Niacinamide 10% + Zinc 1%</v>
      </c>
      <c r="H617" t="str">
        <f>VLOOKUP(Orders_Table[[#This Row],[Product ID]],Products_Table[],2,FALSE)</f>
        <v>The Ordinary</v>
      </c>
      <c r="I617" t="str">
        <f>VLOOKUP(Orders_Table[[#This Row],[Product ID]],Products_Table[],3,FALSE)</f>
        <v>Serum</v>
      </c>
      <c r="J617" s="16">
        <f>VLOOKUP(Orders_Table[[#This Row],[Product ID]],Products_Table[],5,FALSE)</f>
        <v>545</v>
      </c>
      <c r="K617" s="16">
        <v>1</v>
      </c>
      <c r="L617" s="16">
        <f>Orders_Table[[#This Row],[Product Price]]*Orders_Table[[#This Row],[Quantity]]</f>
        <v>545</v>
      </c>
      <c r="M617" s="17">
        <v>45222</v>
      </c>
      <c r="N617" s="16" t="s">
        <v>134</v>
      </c>
    </row>
    <row r="618" spans="2:14" x14ac:dyDescent="0.3">
      <c r="B618" t="s">
        <v>1878</v>
      </c>
      <c r="C618" t="s">
        <v>790</v>
      </c>
      <c r="D618" t="str">
        <f>VLOOKUP(Orders_Table[[#This Row],[Customer ID]],Customer_Table[],2,FALSE)</f>
        <v>Madison Franklin</v>
      </c>
      <c r="E618" t="str">
        <f>VLOOKUP(Orders_Table[[#This Row],[Customer ID]],Customer_Table[],5,FALSE)</f>
        <v>Pasay</v>
      </c>
      <c r="F618" t="s">
        <v>116</v>
      </c>
      <c r="G618" t="str">
        <f>VLOOKUP(Orders_Table[[#This Row],[Product ID]],Products_Table[],4,FALSE)</f>
        <v>Celeteque Brightening Facial Toner</v>
      </c>
      <c r="H618" t="str">
        <f>VLOOKUP(Orders_Table[[#This Row],[Product ID]],Products_Table[],2,FALSE)</f>
        <v>Celeteque</v>
      </c>
      <c r="I618" t="str">
        <f>VLOOKUP(Orders_Table[[#This Row],[Product ID]],Products_Table[],3,FALSE)</f>
        <v>Toner</v>
      </c>
      <c r="J618" s="16">
        <f>VLOOKUP(Orders_Table[[#This Row],[Product ID]],Products_Table[],5,FALSE)</f>
        <v>139</v>
      </c>
      <c r="K618" s="16">
        <v>2</v>
      </c>
      <c r="L618" s="16">
        <f>Orders_Table[[#This Row],[Product Price]]*Orders_Table[[#This Row],[Quantity]]</f>
        <v>278</v>
      </c>
      <c r="M618" s="17">
        <v>45222</v>
      </c>
      <c r="N618" s="16" t="s">
        <v>134</v>
      </c>
    </row>
    <row r="619" spans="2:14" x14ac:dyDescent="0.3">
      <c r="B619" t="s">
        <v>296</v>
      </c>
      <c r="C619" t="s">
        <v>297</v>
      </c>
      <c r="D619" t="str">
        <f>VLOOKUP(Orders_Table[[#This Row],[Customer ID]],Customer_Table[],2,FALSE)</f>
        <v>Uta Christian</v>
      </c>
      <c r="E619" t="str">
        <f>VLOOKUP(Orders_Table[[#This Row],[Customer ID]],Customer_Table[],5,FALSE)</f>
        <v>Pasay</v>
      </c>
      <c r="F619" t="s">
        <v>14</v>
      </c>
      <c r="G619" t="str">
        <f>VLOOKUP(Orders_Table[[#This Row],[Product ID]],Products_Table[],4,FALSE)</f>
        <v>CeraVe Ultra-Light Moisturizing Lotion SPF 30</v>
      </c>
      <c r="H619" t="str">
        <f>VLOOKUP(Orders_Table[[#This Row],[Product ID]],Products_Table[],2,FALSE)</f>
        <v>CeraVe</v>
      </c>
      <c r="I619" t="str">
        <f>VLOOKUP(Orders_Table[[#This Row],[Product ID]],Products_Table[],3,FALSE)</f>
        <v>Sunscreen</v>
      </c>
      <c r="J619" s="16">
        <f>VLOOKUP(Orders_Table[[#This Row],[Product ID]],Products_Table[],5,FALSE)</f>
        <v>1190</v>
      </c>
      <c r="K619" s="16">
        <v>2</v>
      </c>
      <c r="L619" s="16">
        <f>Orders_Table[[#This Row],[Product Price]]*Orders_Table[[#This Row],[Quantity]]</f>
        <v>2380</v>
      </c>
      <c r="M619" s="17">
        <v>45222</v>
      </c>
      <c r="N619" s="16" t="s">
        <v>134</v>
      </c>
    </row>
    <row r="620" spans="2:14" x14ac:dyDescent="0.3">
      <c r="B620" t="s">
        <v>1879</v>
      </c>
      <c r="C620" t="s">
        <v>794</v>
      </c>
      <c r="D620" t="str">
        <f>VLOOKUP(Orders_Table[[#This Row],[Customer ID]],Customer_Table[],2,FALSE)</f>
        <v>Ivor Glenn</v>
      </c>
      <c r="E620" t="str">
        <f>VLOOKUP(Orders_Table[[#This Row],[Customer ID]],Customer_Table[],5,FALSE)</f>
        <v>Pasay</v>
      </c>
      <c r="F620" t="s">
        <v>74</v>
      </c>
      <c r="G620" t="str">
        <f>VLOOKUP(Orders_Table[[#This Row],[Product ID]],Products_Table[],4,FALSE)</f>
        <v>COSRX Centella Water Alcohol-Free Toner</v>
      </c>
      <c r="H620" t="str">
        <f>VLOOKUP(Orders_Table[[#This Row],[Product ID]],Products_Table[],2,FALSE)</f>
        <v>COSRX</v>
      </c>
      <c r="I620" t="str">
        <f>VLOOKUP(Orders_Table[[#This Row],[Product ID]],Products_Table[],3,FALSE)</f>
        <v>Toner</v>
      </c>
      <c r="J620" s="16">
        <f>VLOOKUP(Orders_Table[[#This Row],[Product ID]],Products_Table[],5,FALSE)</f>
        <v>680</v>
      </c>
      <c r="K620" s="16">
        <v>1</v>
      </c>
      <c r="L620" s="16">
        <f>Orders_Table[[#This Row],[Product Price]]*Orders_Table[[#This Row],[Quantity]]</f>
        <v>680</v>
      </c>
      <c r="M620" s="17">
        <v>45223</v>
      </c>
      <c r="N620" s="16" t="s">
        <v>134</v>
      </c>
    </row>
    <row r="621" spans="2:14" x14ac:dyDescent="0.3">
      <c r="B621" t="s">
        <v>1880</v>
      </c>
      <c r="C621" t="s">
        <v>797</v>
      </c>
      <c r="D621" t="str">
        <f>VLOOKUP(Orders_Table[[#This Row],[Customer ID]],Customer_Table[],2,FALSE)</f>
        <v>Mona Reed</v>
      </c>
      <c r="E621" t="str">
        <f>VLOOKUP(Orders_Table[[#This Row],[Customer ID]],Customer_Table[],5,FALSE)</f>
        <v>Pasay</v>
      </c>
      <c r="F621" t="s">
        <v>76</v>
      </c>
      <c r="G621" t="str">
        <f>VLOOKUP(Orders_Table[[#This Row],[Product ID]],Products_Table[],4,FALSE)</f>
        <v>Innisfree Jeju Volcanic Pore Cleansing Foam</v>
      </c>
      <c r="H621" t="str">
        <f>VLOOKUP(Orders_Table[[#This Row],[Product ID]],Products_Table[],2,FALSE)</f>
        <v>Innisfree</v>
      </c>
      <c r="I621" t="str">
        <f>VLOOKUP(Orders_Table[[#This Row],[Product ID]],Products_Table[],3,FALSE)</f>
        <v>Cleanser</v>
      </c>
      <c r="J621" s="16">
        <f>VLOOKUP(Orders_Table[[#This Row],[Product ID]],Products_Table[],5,FALSE)</f>
        <v>329</v>
      </c>
      <c r="K621" s="16">
        <v>1</v>
      </c>
      <c r="L621" s="16">
        <f>Orders_Table[[#This Row],[Product Price]]*Orders_Table[[#This Row],[Quantity]]</f>
        <v>329</v>
      </c>
      <c r="M621" s="17">
        <v>45223</v>
      </c>
      <c r="N621" s="16" t="s">
        <v>134</v>
      </c>
    </row>
    <row r="622" spans="2:14" x14ac:dyDescent="0.3">
      <c r="B622" t="s">
        <v>1881</v>
      </c>
      <c r="C622" t="s">
        <v>633</v>
      </c>
      <c r="D622" t="str">
        <f>VLOOKUP(Orders_Table[[#This Row],[Customer ID]],Customer_Table[],2,FALSE)</f>
        <v>Linus Mccray</v>
      </c>
      <c r="E622" t="str">
        <f>VLOOKUP(Orders_Table[[#This Row],[Customer ID]],Customer_Table[],5,FALSE)</f>
        <v>Makati</v>
      </c>
      <c r="F622" t="s">
        <v>79</v>
      </c>
      <c r="G622" t="str">
        <f>VLOOKUP(Orders_Table[[#This Row],[Product ID]],Products_Table[],4,FALSE)</f>
        <v>Innisfree Bija Cica Gel</v>
      </c>
      <c r="H622" t="str">
        <f>VLOOKUP(Orders_Table[[#This Row],[Product ID]],Products_Table[],2,FALSE)</f>
        <v>Innisfree</v>
      </c>
      <c r="I622" t="str">
        <f>VLOOKUP(Orders_Table[[#This Row],[Product ID]],Products_Table[],3,FALSE)</f>
        <v>Moisturizer</v>
      </c>
      <c r="J622" s="16">
        <f>VLOOKUP(Orders_Table[[#This Row],[Product ID]],Products_Table[],5,FALSE)</f>
        <v>1192</v>
      </c>
      <c r="K622" s="16">
        <v>1</v>
      </c>
      <c r="L622" s="16">
        <f>Orders_Table[[#This Row],[Product Price]]*Orders_Table[[#This Row],[Quantity]]</f>
        <v>1192</v>
      </c>
      <c r="M622" s="17">
        <v>45224</v>
      </c>
      <c r="N622" s="16" t="s">
        <v>134</v>
      </c>
    </row>
    <row r="623" spans="2:14" x14ac:dyDescent="0.3">
      <c r="B623" t="s">
        <v>1882</v>
      </c>
      <c r="C623" t="s">
        <v>633</v>
      </c>
      <c r="D623" t="str">
        <f>VLOOKUP(Orders_Table[[#This Row],[Customer ID]],Customer_Table[],2,FALSE)</f>
        <v>Linus Mccray</v>
      </c>
      <c r="E623" t="str">
        <f>VLOOKUP(Orders_Table[[#This Row],[Customer ID]],Customer_Table[],5,FALSE)</f>
        <v>Makati</v>
      </c>
      <c r="F623" t="s">
        <v>81</v>
      </c>
      <c r="G623" t="str">
        <f>VLOOKUP(Orders_Table[[#This Row],[Product ID]],Products_Table[],4,FALSE)</f>
        <v>Innisfree Intensive Hydrating Serum with Green Tea Seed</v>
      </c>
      <c r="H623" t="str">
        <f>VLOOKUP(Orders_Table[[#This Row],[Product ID]],Products_Table[],2,FALSE)</f>
        <v>Innisfree</v>
      </c>
      <c r="I623" t="str">
        <f>VLOOKUP(Orders_Table[[#This Row],[Product ID]],Products_Table[],3,FALSE)</f>
        <v>Serum</v>
      </c>
      <c r="J623" s="16">
        <f>VLOOKUP(Orders_Table[[#This Row],[Product ID]],Products_Table[],5,FALSE)</f>
        <v>1020</v>
      </c>
      <c r="K623" s="16">
        <v>1</v>
      </c>
      <c r="L623" s="16">
        <f>Orders_Table[[#This Row],[Product Price]]*Orders_Table[[#This Row],[Quantity]]</f>
        <v>1020</v>
      </c>
      <c r="M623" s="17">
        <v>45224</v>
      </c>
      <c r="N623" s="16" t="s">
        <v>134</v>
      </c>
    </row>
    <row r="624" spans="2:14" x14ac:dyDescent="0.3">
      <c r="B624" t="s">
        <v>1883</v>
      </c>
      <c r="C624" t="s">
        <v>1450</v>
      </c>
      <c r="D624" t="str">
        <f>VLOOKUP(Orders_Table[[#This Row],[Customer ID]],Customer_Table[],2,FALSE)</f>
        <v>Colton Chandler</v>
      </c>
      <c r="E624" t="str">
        <f>VLOOKUP(Orders_Table[[#This Row],[Customer ID]],Customer_Table[],5,FALSE)</f>
        <v xml:space="preserve">Taguig	</v>
      </c>
      <c r="F624" t="s">
        <v>83</v>
      </c>
      <c r="G624" t="str">
        <f>VLOOKUP(Orders_Table[[#This Row],[Product ID]],Products_Table[],4,FALSE)</f>
        <v>Innisfree Green Tea Seed Serum</v>
      </c>
      <c r="H624" t="str">
        <f>VLOOKUP(Orders_Table[[#This Row],[Product ID]],Products_Table[],2,FALSE)</f>
        <v>Innisfree</v>
      </c>
      <c r="I624" t="str">
        <f>VLOOKUP(Orders_Table[[#This Row],[Product ID]],Products_Table[],3,FALSE)</f>
        <v>Serum</v>
      </c>
      <c r="J624" s="16">
        <f>VLOOKUP(Orders_Table[[#This Row],[Product ID]],Products_Table[],5,FALSE)</f>
        <v>1690</v>
      </c>
      <c r="K624" s="16">
        <v>2</v>
      </c>
      <c r="L624" s="16">
        <f>Orders_Table[[#This Row],[Product Price]]*Orders_Table[[#This Row],[Quantity]]</f>
        <v>3380</v>
      </c>
      <c r="M624" s="17">
        <v>45224</v>
      </c>
      <c r="N624" s="16" t="s">
        <v>134</v>
      </c>
    </row>
    <row r="625" spans="2:14" x14ac:dyDescent="0.3">
      <c r="B625" t="s">
        <v>1884</v>
      </c>
      <c r="C625" t="s">
        <v>1343</v>
      </c>
      <c r="D625" t="str">
        <f>VLOOKUP(Orders_Table[[#This Row],[Customer ID]],Customer_Table[],2,FALSE)</f>
        <v>Kieran Morrison</v>
      </c>
      <c r="E625" t="str">
        <f>VLOOKUP(Orders_Table[[#This Row],[Customer ID]],Customer_Table[],5,FALSE)</f>
        <v xml:space="preserve">Taguig	</v>
      </c>
      <c r="F625" t="s">
        <v>53</v>
      </c>
      <c r="G625" t="str">
        <f>VLOOKUP(Orders_Table[[#This Row],[Product ID]],Products_Table[],4,FALSE)</f>
        <v>The Ordinary Niacinamide 10% + Zinc 1%</v>
      </c>
      <c r="H625" t="str">
        <f>VLOOKUP(Orders_Table[[#This Row],[Product ID]],Products_Table[],2,FALSE)</f>
        <v>The Ordinary</v>
      </c>
      <c r="I625" t="str">
        <f>VLOOKUP(Orders_Table[[#This Row],[Product ID]],Products_Table[],3,FALSE)</f>
        <v>Serum</v>
      </c>
      <c r="J625" s="16">
        <f>VLOOKUP(Orders_Table[[#This Row],[Product ID]],Products_Table[],5,FALSE)</f>
        <v>545</v>
      </c>
      <c r="K625" s="16">
        <v>2</v>
      </c>
      <c r="L625" s="16">
        <f>Orders_Table[[#This Row],[Product Price]]*Orders_Table[[#This Row],[Quantity]]</f>
        <v>1090</v>
      </c>
      <c r="M625" s="17">
        <v>45225</v>
      </c>
      <c r="N625" s="16" t="s">
        <v>134</v>
      </c>
    </row>
    <row r="626" spans="2:14" x14ac:dyDescent="0.3">
      <c r="B626" t="s">
        <v>1885</v>
      </c>
      <c r="C626" t="s">
        <v>1343</v>
      </c>
      <c r="D626" t="str">
        <f>VLOOKUP(Orders_Table[[#This Row],[Customer ID]],Customer_Table[],2,FALSE)</f>
        <v>Kieran Morrison</v>
      </c>
      <c r="E626" t="str">
        <f>VLOOKUP(Orders_Table[[#This Row],[Customer ID]],Customer_Table[],5,FALSE)</f>
        <v xml:space="preserve">Taguig	</v>
      </c>
      <c r="F626" t="s">
        <v>87</v>
      </c>
      <c r="G626" t="str">
        <f>VLOOKUP(Orders_Table[[#This Row],[Product ID]],Products_Table[],4,FALSE)</f>
        <v>Nature Republic Provence Calendula Aqua Sun Gel</v>
      </c>
      <c r="H626" t="str">
        <f>VLOOKUP(Orders_Table[[#This Row],[Product ID]],Products_Table[],2,FALSE)</f>
        <v>Nature Republic</v>
      </c>
      <c r="I626" t="str">
        <f>VLOOKUP(Orders_Table[[#This Row],[Product ID]],Products_Table[],3,FALSE)</f>
        <v>Sunscreen</v>
      </c>
      <c r="J626" s="16">
        <f>VLOOKUP(Orders_Table[[#This Row],[Product ID]],Products_Table[],5,FALSE)</f>
        <v>475</v>
      </c>
      <c r="K626" s="16">
        <v>1</v>
      </c>
      <c r="L626" s="16">
        <f>Orders_Table[[#This Row],[Product Price]]*Orders_Table[[#This Row],[Quantity]]</f>
        <v>475</v>
      </c>
      <c r="M626" s="17">
        <v>45225</v>
      </c>
      <c r="N626" s="16" t="s">
        <v>134</v>
      </c>
    </row>
    <row r="627" spans="2:14" x14ac:dyDescent="0.3">
      <c r="B627" t="s">
        <v>1886</v>
      </c>
      <c r="C627" t="s">
        <v>1343</v>
      </c>
      <c r="D627" t="str">
        <f>VLOOKUP(Orders_Table[[#This Row],[Customer ID]],Customer_Table[],2,FALSE)</f>
        <v>Kieran Morrison</v>
      </c>
      <c r="E627" t="str">
        <f>VLOOKUP(Orders_Table[[#This Row],[Customer ID]],Customer_Table[],5,FALSE)</f>
        <v xml:space="preserve">Taguig	</v>
      </c>
      <c r="F627" t="s">
        <v>90</v>
      </c>
      <c r="G627" t="str">
        <f>VLOOKUP(Orders_Table[[#This Row],[Product ID]],Products_Table[],4,FALSE)</f>
        <v>Nature Republic Hawaiian Fresh Clear Toner</v>
      </c>
      <c r="H627" t="str">
        <f>VLOOKUP(Orders_Table[[#This Row],[Product ID]],Products_Table[],2,FALSE)</f>
        <v>Nature Republic</v>
      </c>
      <c r="I627" t="str">
        <f>VLOOKUP(Orders_Table[[#This Row],[Product ID]],Products_Table[],3,FALSE)</f>
        <v>Toner</v>
      </c>
      <c r="J627" s="16">
        <f>VLOOKUP(Orders_Table[[#This Row],[Product ID]],Products_Table[],5,FALSE)</f>
        <v>1270</v>
      </c>
      <c r="K627" s="16">
        <v>2</v>
      </c>
      <c r="L627" s="16">
        <f>Orders_Table[[#This Row],[Product Price]]*Orders_Table[[#This Row],[Quantity]]</f>
        <v>2540</v>
      </c>
      <c r="M627" s="17">
        <v>45225</v>
      </c>
      <c r="N627" s="16" t="s">
        <v>134</v>
      </c>
    </row>
    <row r="628" spans="2:14" x14ac:dyDescent="0.3">
      <c r="B628" t="s">
        <v>1887</v>
      </c>
      <c r="C628" t="s">
        <v>975</v>
      </c>
      <c r="D628" t="str">
        <f>VLOOKUP(Orders_Table[[#This Row],[Customer ID]],Customer_Table[],2,FALSE)</f>
        <v>Aladdin Adkins</v>
      </c>
      <c r="E628" t="str">
        <f>VLOOKUP(Orders_Table[[#This Row],[Customer ID]],Customer_Table[],5,FALSE)</f>
        <v>Malolos</v>
      </c>
      <c r="F628" t="s">
        <v>92</v>
      </c>
      <c r="G628" t="str">
        <f>VLOOKUP(Orders_Table[[#This Row],[Product ID]],Products_Table[],4,FALSE)</f>
        <v>Nature Republic Snail Solution Ampoule</v>
      </c>
      <c r="H628" t="str">
        <f>VLOOKUP(Orders_Table[[#This Row],[Product ID]],Products_Table[],2,FALSE)</f>
        <v>Nature Republic</v>
      </c>
      <c r="I628" t="str">
        <f>VLOOKUP(Orders_Table[[#This Row],[Product ID]],Products_Table[],3,FALSE)</f>
        <v>Serum</v>
      </c>
      <c r="J628" s="16">
        <f>VLOOKUP(Orders_Table[[#This Row],[Product ID]],Products_Table[],5,FALSE)</f>
        <v>1100</v>
      </c>
      <c r="K628" s="16">
        <v>1</v>
      </c>
      <c r="L628" s="16">
        <f>Orders_Table[[#This Row],[Product Price]]*Orders_Table[[#This Row],[Quantity]]</f>
        <v>1100</v>
      </c>
      <c r="M628" s="17">
        <v>45225</v>
      </c>
      <c r="N628" s="16" t="s">
        <v>134</v>
      </c>
    </row>
    <row r="629" spans="2:14" x14ac:dyDescent="0.3">
      <c r="B629" t="s">
        <v>299</v>
      </c>
      <c r="C629" t="s">
        <v>300</v>
      </c>
      <c r="D629" t="str">
        <f>VLOOKUP(Orders_Table[[#This Row],[Customer ID]],Customer_Table[],2,FALSE)</f>
        <v>Ivory Allen</v>
      </c>
      <c r="E629" t="str">
        <f>VLOOKUP(Orders_Table[[#This Row],[Customer ID]],Customer_Table[],5,FALSE)</f>
        <v>Quezon City</v>
      </c>
      <c r="F629" t="s">
        <v>94</v>
      </c>
      <c r="G629" t="str">
        <f>VLOOKUP(Orders_Table[[#This Row],[Product ID]],Products_Table[],4,FALSE)</f>
        <v>Nature Republic Aloe Vera Soothing Gel</v>
      </c>
      <c r="H629" t="str">
        <f>VLOOKUP(Orders_Table[[#This Row],[Product ID]],Products_Table[],2,FALSE)</f>
        <v>Nature Republic</v>
      </c>
      <c r="I629" t="str">
        <f>VLOOKUP(Orders_Table[[#This Row],[Product ID]],Products_Table[],3,FALSE)</f>
        <v>Moisturizer</v>
      </c>
      <c r="J629" s="16">
        <f>VLOOKUP(Orders_Table[[#This Row],[Product ID]],Products_Table[],5,FALSE)</f>
        <v>245</v>
      </c>
      <c r="K629" s="16">
        <v>2</v>
      </c>
      <c r="L629" s="16">
        <f>Orders_Table[[#This Row],[Product Price]]*Orders_Table[[#This Row],[Quantity]]</f>
        <v>490</v>
      </c>
      <c r="M629" s="17">
        <v>45226</v>
      </c>
      <c r="N629" s="16" t="s">
        <v>134</v>
      </c>
    </row>
    <row r="630" spans="2:14" x14ac:dyDescent="0.3">
      <c r="B630" t="s">
        <v>299</v>
      </c>
      <c r="C630" t="s">
        <v>300</v>
      </c>
      <c r="D630" t="str">
        <f>VLOOKUP(Orders_Table[[#This Row],[Customer ID]],Customer_Table[],2,FALSE)</f>
        <v>Ivory Allen</v>
      </c>
      <c r="E630" t="str">
        <f>VLOOKUP(Orders_Table[[#This Row],[Customer ID]],Customer_Table[],5,FALSE)</f>
        <v>Quezon City</v>
      </c>
      <c r="F630" t="s">
        <v>96</v>
      </c>
      <c r="G630" t="str">
        <f>VLOOKUP(Orders_Table[[#This Row],[Product ID]],Products_Table[],4,FALSE)</f>
        <v>Nature Republic Super Aqua Max Watery Essence</v>
      </c>
      <c r="H630" t="str">
        <f>VLOOKUP(Orders_Table[[#This Row],[Product ID]],Products_Table[],2,FALSE)</f>
        <v>Nature Republic</v>
      </c>
      <c r="I630" t="str">
        <f>VLOOKUP(Orders_Table[[#This Row],[Product ID]],Products_Table[],3,FALSE)</f>
        <v>Serum</v>
      </c>
      <c r="J630" s="16">
        <f>VLOOKUP(Orders_Table[[#This Row],[Product ID]],Products_Table[],5,FALSE)</f>
        <v>828</v>
      </c>
      <c r="K630" s="16">
        <v>2</v>
      </c>
      <c r="L630" s="16">
        <f>Orders_Table[[#This Row],[Product Price]]*Orders_Table[[#This Row],[Quantity]]</f>
        <v>1656</v>
      </c>
      <c r="M630" s="17">
        <v>45226</v>
      </c>
      <c r="N630" s="16" t="s">
        <v>134</v>
      </c>
    </row>
    <row r="631" spans="2:14" x14ac:dyDescent="0.3">
      <c r="B631" t="s">
        <v>299</v>
      </c>
      <c r="C631" t="s">
        <v>300</v>
      </c>
      <c r="D631" t="str">
        <f>VLOOKUP(Orders_Table[[#This Row],[Customer ID]],Customer_Table[],2,FALSE)</f>
        <v>Ivory Allen</v>
      </c>
      <c r="E631" t="str">
        <f>VLOOKUP(Orders_Table[[#This Row],[Customer ID]],Customer_Table[],5,FALSE)</f>
        <v>Quezon City</v>
      </c>
      <c r="F631" t="s">
        <v>98</v>
      </c>
      <c r="G631" t="str">
        <f>VLOOKUP(Orders_Table[[#This Row],[Product ID]],Products_Table[],4,FALSE)</f>
        <v>Belo Essentials AcnePro Pimple-Fighting Bar</v>
      </c>
      <c r="H631" t="str">
        <f>VLOOKUP(Orders_Table[[#This Row],[Product ID]],Products_Table[],2,FALSE)</f>
        <v>Belo Essentials</v>
      </c>
      <c r="I631" t="str">
        <f>VLOOKUP(Orders_Table[[#This Row],[Product ID]],Products_Table[],3,FALSE)</f>
        <v>Cleanser</v>
      </c>
      <c r="J631" s="16">
        <f>VLOOKUP(Orders_Table[[#This Row],[Product ID]],Products_Table[],5,FALSE)</f>
        <v>111</v>
      </c>
      <c r="K631" s="16">
        <v>1</v>
      </c>
      <c r="L631" s="16">
        <f>Orders_Table[[#This Row],[Product Price]]*Orders_Table[[#This Row],[Quantity]]</f>
        <v>111</v>
      </c>
      <c r="M631" s="17">
        <v>45227</v>
      </c>
      <c r="N631" s="16" t="s">
        <v>134</v>
      </c>
    </row>
    <row r="632" spans="2:14" x14ac:dyDescent="0.3">
      <c r="B632" t="s">
        <v>299</v>
      </c>
      <c r="C632" t="s">
        <v>300</v>
      </c>
      <c r="D632" t="str">
        <f>VLOOKUP(Orders_Table[[#This Row],[Customer ID]],Customer_Table[],2,FALSE)</f>
        <v>Ivory Allen</v>
      </c>
      <c r="E632" t="str">
        <f>VLOOKUP(Orders_Table[[#This Row],[Customer ID]],Customer_Table[],5,FALSE)</f>
        <v>Quezon City</v>
      </c>
      <c r="F632" t="s">
        <v>101</v>
      </c>
      <c r="G632" t="str">
        <f>VLOOKUP(Orders_Table[[#This Row],[Product ID]],Products_Table[],4,FALSE)</f>
        <v>Belo Essentials Moisturizing Whitening Face Cream with SPF 30 PA++</v>
      </c>
      <c r="H632" t="str">
        <f>VLOOKUP(Orders_Table[[#This Row],[Product ID]],Products_Table[],2,FALSE)</f>
        <v>Belo Essentials</v>
      </c>
      <c r="I632" t="str">
        <f>VLOOKUP(Orders_Table[[#This Row],[Product ID]],Products_Table[],3,FALSE)</f>
        <v>Moisturizer</v>
      </c>
      <c r="J632" s="16">
        <f>VLOOKUP(Orders_Table[[#This Row],[Product ID]],Products_Table[],5,FALSE)</f>
        <v>264</v>
      </c>
      <c r="K632" s="16">
        <v>1</v>
      </c>
      <c r="L632" s="16">
        <f>Orders_Table[[#This Row],[Product Price]]*Orders_Table[[#This Row],[Quantity]]</f>
        <v>264</v>
      </c>
      <c r="M632" s="17">
        <v>45227</v>
      </c>
      <c r="N632" s="16" t="s">
        <v>134</v>
      </c>
    </row>
    <row r="633" spans="2:14" x14ac:dyDescent="0.3">
      <c r="B633" t="s">
        <v>299</v>
      </c>
      <c r="C633" t="s">
        <v>300</v>
      </c>
      <c r="D633" t="str">
        <f>VLOOKUP(Orders_Table[[#This Row],[Customer ID]],Customer_Table[],2,FALSE)</f>
        <v>Ivory Allen</v>
      </c>
      <c r="E633" t="str">
        <f>VLOOKUP(Orders_Table[[#This Row],[Customer ID]],Customer_Table[],5,FALSE)</f>
        <v>Quezon City</v>
      </c>
      <c r="F633" t="s">
        <v>103</v>
      </c>
      <c r="G633" t="str">
        <f>VLOOKUP(Orders_Table[[#This Row],[Product ID]],Products_Table[],4,FALSE)</f>
        <v>Belo Essentials AcnePro Treatment Toner</v>
      </c>
      <c r="H633" t="str">
        <f>VLOOKUP(Orders_Table[[#This Row],[Product ID]],Products_Table[],2,FALSE)</f>
        <v>Belo Essentials</v>
      </c>
      <c r="I633" t="str">
        <f>VLOOKUP(Orders_Table[[#This Row],[Product ID]],Products_Table[],3,FALSE)</f>
        <v>Toner</v>
      </c>
      <c r="J633" s="16">
        <f>VLOOKUP(Orders_Table[[#This Row],[Product ID]],Products_Table[],5,FALSE)</f>
        <v>89</v>
      </c>
      <c r="K633" s="16">
        <v>1</v>
      </c>
      <c r="L633" s="16">
        <f>Orders_Table[[#This Row],[Product Price]]*Orders_Table[[#This Row],[Quantity]]</f>
        <v>89</v>
      </c>
      <c r="M633" s="17">
        <v>45227</v>
      </c>
      <c r="N633" s="16" t="s">
        <v>134</v>
      </c>
    </row>
    <row r="634" spans="2:14" x14ac:dyDescent="0.3">
      <c r="B634" t="s">
        <v>299</v>
      </c>
      <c r="C634" t="s">
        <v>300</v>
      </c>
      <c r="D634" t="str">
        <f>VLOOKUP(Orders_Table[[#This Row],[Customer ID]],Customer_Table[],2,FALSE)</f>
        <v>Ivory Allen</v>
      </c>
      <c r="E634" t="str">
        <f>VLOOKUP(Orders_Table[[#This Row],[Customer ID]],Customer_Table[],5,FALSE)</f>
        <v>Quezon City</v>
      </c>
      <c r="F634" t="s">
        <v>105</v>
      </c>
      <c r="G634" t="str">
        <f>VLOOKUP(Orders_Table[[#This Row],[Product ID]],Products_Table[],4,FALSE)</f>
        <v>Belo Essentials Whitening Face Wash</v>
      </c>
      <c r="H634" t="str">
        <f>VLOOKUP(Orders_Table[[#This Row],[Product ID]],Products_Table[],2,FALSE)</f>
        <v>Belo Essentials</v>
      </c>
      <c r="I634" t="str">
        <f>VLOOKUP(Orders_Table[[#This Row],[Product ID]],Products_Table[],3,FALSE)</f>
        <v>Cleanser</v>
      </c>
      <c r="J634" s="16">
        <f>VLOOKUP(Orders_Table[[#This Row],[Product ID]],Products_Table[],5,FALSE)</f>
        <v>165</v>
      </c>
      <c r="K634" s="16">
        <v>2</v>
      </c>
      <c r="L634" s="16">
        <f>Orders_Table[[#This Row],[Product Price]]*Orders_Table[[#This Row],[Quantity]]</f>
        <v>330</v>
      </c>
      <c r="M634" s="17">
        <v>45227</v>
      </c>
      <c r="N634" s="16" t="s">
        <v>134</v>
      </c>
    </row>
    <row r="635" spans="2:14" x14ac:dyDescent="0.3">
      <c r="B635" t="s">
        <v>299</v>
      </c>
      <c r="C635" t="s">
        <v>300</v>
      </c>
      <c r="D635" t="str">
        <f>VLOOKUP(Orders_Table[[#This Row],[Customer ID]],Customer_Table[],2,FALSE)</f>
        <v>Ivory Allen</v>
      </c>
      <c r="E635" t="str">
        <f>VLOOKUP(Orders_Table[[#This Row],[Customer ID]],Customer_Table[],5,FALSE)</f>
        <v>Quezon City</v>
      </c>
      <c r="F635" t="s">
        <v>96</v>
      </c>
      <c r="G635" t="str">
        <f>VLOOKUP(Orders_Table[[#This Row],[Product ID]],Products_Table[],4,FALSE)</f>
        <v>Nature Republic Super Aqua Max Watery Essence</v>
      </c>
      <c r="H635" t="str">
        <f>VLOOKUP(Orders_Table[[#This Row],[Product ID]],Products_Table[],2,FALSE)</f>
        <v>Nature Republic</v>
      </c>
      <c r="I635" t="str">
        <f>VLOOKUP(Orders_Table[[#This Row],[Product ID]],Products_Table[],3,FALSE)</f>
        <v>Serum</v>
      </c>
      <c r="J635" s="16">
        <f>VLOOKUP(Orders_Table[[#This Row],[Product ID]],Products_Table[],5,FALSE)</f>
        <v>828</v>
      </c>
      <c r="K635" s="16">
        <v>2</v>
      </c>
      <c r="L635" s="16">
        <f>Orders_Table[[#This Row],[Product Price]]*Orders_Table[[#This Row],[Quantity]]</f>
        <v>1656</v>
      </c>
      <c r="M635" s="17">
        <v>45227</v>
      </c>
      <c r="N635" s="16" t="s">
        <v>134</v>
      </c>
    </row>
    <row r="636" spans="2:14" x14ac:dyDescent="0.3">
      <c r="B636" t="s">
        <v>299</v>
      </c>
      <c r="C636" t="s">
        <v>300</v>
      </c>
      <c r="D636" t="str">
        <f>VLOOKUP(Orders_Table[[#This Row],[Customer ID]],Customer_Table[],2,FALSE)</f>
        <v>Ivory Allen</v>
      </c>
      <c r="E636" t="str">
        <f>VLOOKUP(Orders_Table[[#This Row],[Customer ID]],Customer_Table[],5,FALSE)</f>
        <v>Quezon City</v>
      </c>
      <c r="F636" t="s">
        <v>109</v>
      </c>
      <c r="G636" t="str">
        <f>VLOOKUP(Orders_Table[[#This Row],[Product ID]],Products_Table[],4,FALSE)</f>
        <v>Celeteque Hydration Facial Moisturizer</v>
      </c>
      <c r="H636" t="str">
        <f>VLOOKUP(Orders_Table[[#This Row],[Product ID]],Products_Table[],2,FALSE)</f>
        <v>Celeteque</v>
      </c>
      <c r="I636" t="str">
        <f>VLOOKUP(Orders_Table[[#This Row],[Product ID]],Products_Table[],3,FALSE)</f>
        <v>Moisturizer</v>
      </c>
      <c r="J636" s="16">
        <f>VLOOKUP(Orders_Table[[#This Row],[Product ID]],Products_Table[],5,FALSE)</f>
        <v>250</v>
      </c>
      <c r="K636" s="16">
        <v>1</v>
      </c>
      <c r="L636" s="16">
        <f>Orders_Table[[#This Row],[Product Price]]*Orders_Table[[#This Row],[Quantity]]</f>
        <v>250</v>
      </c>
      <c r="M636" s="17">
        <v>45227</v>
      </c>
      <c r="N636" s="16" t="s">
        <v>134</v>
      </c>
    </row>
    <row r="637" spans="2:14" x14ac:dyDescent="0.3">
      <c r="B637" t="s">
        <v>299</v>
      </c>
      <c r="C637" t="s">
        <v>300</v>
      </c>
      <c r="D637" t="str">
        <f>VLOOKUP(Orders_Table[[#This Row],[Customer ID]],Customer_Table[],2,FALSE)</f>
        <v>Ivory Allen</v>
      </c>
      <c r="E637" t="str">
        <f>VLOOKUP(Orders_Table[[#This Row],[Customer ID]],Customer_Table[],5,FALSE)</f>
        <v>Quezon City</v>
      </c>
      <c r="F637" t="s">
        <v>112</v>
      </c>
      <c r="G637" t="str">
        <f>VLOOKUP(Orders_Table[[#This Row],[Product ID]],Products_Table[],4,FALSE)</f>
        <v>Celeteque Acne Solutions Acne Cleansing Gel</v>
      </c>
      <c r="H637" t="str">
        <f>VLOOKUP(Orders_Table[[#This Row],[Product ID]],Products_Table[],2,FALSE)</f>
        <v>Celeteque</v>
      </c>
      <c r="I637" t="str">
        <f>VLOOKUP(Orders_Table[[#This Row],[Product ID]],Products_Table[],3,FALSE)</f>
        <v>Cleanser</v>
      </c>
      <c r="J637" s="16">
        <f>VLOOKUP(Orders_Table[[#This Row],[Product ID]],Products_Table[],5,FALSE)</f>
        <v>270</v>
      </c>
      <c r="K637" s="16">
        <v>1</v>
      </c>
      <c r="L637" s="16">
        <f>Orders_Table[[#This Row],[Product Price]]*Orders_Table[[#This Row],[Quantity]]</f>
        <v>270</v>
      </c>
      <c r="M637" s="17">
        <v>45227</v>
      </c>
      <c r="N637" s="16" t="s">
        <v>134</v>
      </c>
    </row>
    <row r="638" spans="2:14" x14ac:dyDescent="0.3">
      <c r="B638" t="s">
        <v>299</v>
      </c>
      <c r="C638" t="s">
        <v>300</v>
      </c>
      <c r="D638" t="str">
        <f>VLOOKUP(Orders_Table[[#This Row],[Customer ID]],Customer_Table[],2,FALSE)</f>
        <v>Ivory Allen</v>
      </c>
      <c r="E638" t="str">
        <f>VLOOKUP(Orders_Table[[#This Row],[Customer ID]],Customer_Table[],5,FALSE)</f>
        <v>Quezon City</v>
      </c>
      <c r="F638" t="s">
        <v>53</v>
      </c>
      <c r="G638" t="str">
        <f>VLOOKUP(Orders_Table[[#This Row],[Product ID]],Products_Table[],4,FALSE)</f>
        <v>The Ordinary Niacinamide 10% + Zinc 1%</v>
      </c>
      <c r="H638" t="str">
        <f>VLOOKUP(Orders_Table[[#This Row],[Product ID]],Products_Table[],2,FALSE)</f>
        <v>The Ordinary</v>
      </c>
      <c r="I638" t="str">
        <f>VLOOKUP(Orders_Table[[#This Row],[Product ID]],Products_Table[],3,FALSE)</f>
        <v>Serum</v>
      </c>
      <c r="J638" s="16">
        <f>VLOOKUP(Orders_Table[[#This Row],[Product ID]],Products_Table[],5,FALSE)</f>
        <v>545</v>
      </c>
      <c r="K638" s="16">
        <v>1</v>
      </c>
      <c r="L638" s="16">
        <f>Orders_Table[[#This Row],[Product Price]]*Orders_Table[[#This Row],[Quantity]]</f>
        <v>545</v>
      </c>
      <c r="M638" s="17">
        <v>45227</v>
      </c>
      <c r="N638" s="16" t="s">
        <v>134</v>
      </c>
    </row>
    <row r="639" spans="2:14" x14ac:dyDescent="0.3">
      <c r="B639" t="s">
        <v>1888</v>
      </c>
      <c r="C639" t="s">
        <v>940</v>
      </c>
      <c r="D639" t="str">
        <f>VLOOKUP(Orders_Table[[#This Row],[Customer ID]],Customer_Table[],2,FALSE)</f>
        <v>Gavin Merritt</v>
      </c>
      <c r="E639" t="str">
        <f>VLOOKUP(Orders_Table[[#This Row],[Customer ID]],Customer_Table[],5,FALSE)</f>
        <v>Quezon City</v>
      </c>
      <c r="F639" t="s">
        <v>116</v>
      </c>
      <c r="G639" t="str">
        <f>VLOOKUP(Orders_Table[[#This Row],[Product ID]],Products_Table[],4,FALSE)</f>
        <v>Celeteque Brightening Facial Toner</v>
      </c>
      <c r="H639" t="str">
        <f>VLOOKUP(Orders_Table[[#This Row],[Product ID]],Products_Table[],2,FALSE)</f>
        <v>Celeteque</v>
      </c>
      <c r="I639" t="str">
        <f>VLOOKUP(Orders_Table[[#This Row],[Product ID]],Products_Table[],3,FALSE)</f>
        <v>Toner</v>
      </c>
      <c r="J639" s="16">
        <f>VLOOKUP(Orders_Table[[#This Row],[Product ID]],Products_Table[],5,FALSE)</f>
        <v>139</v>
      </c>
      <c r="K639" s="16">
        <v>1</v>
      </c>
      <c r="L639" s="16">
        <f>Orders_Table[[#This Row],[Product Price]]*Orders_Table[[#This Row],[Quantity]]</f>
        <v>139</v>
      </c>
      <c r="M639" s="17">
        <v>45229</v>
      </c>
      <c r="N639" s="16" t="s">
        <v>134</v>
      </c>
    </row>
    <row r="640" spans="2:14" x14ac:dyDescent="0.3">
      <c r="B640" t="s">
        <v>1888</v>
      </c>
      <c r="C640" t="s">
        <v>940</v>
      </c>
      <c r="D640" t="str">
        <f>VLOOKUP(Orders_Table[[#This Row],[Customer ID]],Customer_Table[],2,FALSE)</f>
        <v>Gavin Merritt</v>
      </c>
      <c r="E640" t="str">
        <f>VLOOKUP(Orders_Table[[#This Row],[Customer ID]],Customer_Table[],5,FALSE)</f>
        <v>Quezon City</v>
      </c>
      <c r="F640" t="s">
        <v>65</v>
      </c>
      <c r="G640" t="str">
        <f>VLOOKUP(Orders_Table[[#This Row],[Product ID]],Products_Table[],4,FALSE)</f>
        <v>COSRX Low pH Good Morning Gel Cleanser</v>
      </c>
      <c r="H640" t="str">
        <f>VLOOKUP(Orders_Table[[#This Row],[Product ID]],Products_Table[],2,FALSE)</f>
        <v>COSRX</v>
      </c>
      <c r="I640" t="str">
        <f>VLOOKUP(Orders_Table[[#This Row],[Product ID]],Products_Table[],3,FALSE)</f>
        <v>Cleanser</v>
      </c>
      <c r="J640" s="16">
        <f>VLOOKUP(Orders_Table[[#This Row],[Product ID]],Products_Table[],5,FALSE)</f>
        <v>299</v>
      </c>
      <c r="K640" s="16">
        <v>2</v>
      </c>
      <c r="L640" s="16">
        <f>Orders_Table[[#This Row],[Product Price]]*Orders_Table[[#This Row],[Quantity]]</f>
        <v>598</v>
      </c>
      <c r="M640" s="17">
        <v>45229</v>
      </c>
      <c r="N640" s="16" t="s">
        <v>134</v>
      </c>
    </row>
    <row r="641" spans="2:14" x14ac:dyDescent="0.3">
      <c r="B641" t="s">
        <v>1888</v>
      </c>
      <c r="C641" t="s">
        <v>940</v>
      </c>
      <c r="D641" t="str">
        <f>VLOOKUP(Orders_Table[[#This Row],[Customer ID]],Customer_Table[],2,FALSE)</f>
        <v>Gavin Merritt</v>
      </c>
      <c r="E641" t="str">
        <f>VLOOKUP(Orders_Table[[#This Row],[Customer ID]],Customer_Table[],5,FALSE)</f>
        <v>Quezon City</v>
      </c>
      <c r="F641" t="s">
        <v>68</v>
      </c>
      <c r="G641" t="str">
        <f>VLOOKUP(Orders_Table[[#This Row],[Product ID]],Products_Table[],4,FALSE)</f>
        <v>COSRX BHA Blackhead Power Liquid</v>
      </c>
      <c r="H641" t="str">
        <f>VLOOKUP(Orders_Table[[#This Row],[Product ID]],Products_Table[],2,FALSE)</f>
        <v>COSRX</v>
      </c>
      <c r="I641" t="str">
        <f>VLOOKUP(Orders_Table[[#This Row],[Product ID]],Products_Table[],3,FALSE)</f>
        <v>Toner</v>
      </c>
      <c r="J641" s="16">
        <f>VLOOKUP(Orders_Table[[#This Row],[Product ID]],Products_Table[],5,FALSE)</f>
        <v>990</v>
      </c>
      <c r="K641" s="16">
        <v>2</v>
      </c>
      <c r="L641" s="16">
        <f>Orders_Table[[#This Row],[Product Price]]*Orders_Table[[#This Row],[Quantity]]</f>
        <v>1980</v>
      </c>
      <c r="M641" s="17">
        <v>45229</v>
      </c>
      <c r="N641" s="16" t="s">
        <v>134</v>
      </c>
    </row>
    <row r="642" spans="2:14" x14ac:dyDescent="0.3">
      <c r="B642" t="s">
        <v>1888</v>
      </c>
      <c r="C642" t="s">
        <v>940</v>
      </c>
      <c r="D642" t="str">
        <f>VLOOKUP(Orders_Table[[#This Row],[Customer ID]],Customer_Table[],2,FALSE)</f>
        <v>Gavin Merritt</v>
      </c>
      <c r="E642" t="str">
        <f>VLOOKUP(Orders_Table[[#This Row],[Customer ID]],Customer_Table[],5,FALSE)</f>
        <v>Quezon City</v>
      </c>
      <c r="F642" t="s">
        <v>70</v>
      </c>
      <c r="G642" t="str">
        <f>VLOOKUP(Orders_Table[[#This Row],[Product ID]],Products_Table[],4,FALSE)</f>
        <v>COSRX AHA/BHA Clarifying Treatment Toner</v>
      </c>
      <c r="H642" t="str">
        <f>VLOOKUP(Orders_Table[[#This Row],[Product ID]],Products_Table[],2,FALSE)</f>
        <v>COSRX</v>
      </c>
      <c r="I642" t="str">
        <f>VLOOKUP(Orders_Table[[#This Row],[Product ID]],Products_Table[],3,FALSE)</f>
        <v>Toner</v>
      </c>
      <c r="J642" s="16">
        <f>VLOOKUP(Orders_Table[[#This Row],[Product ID]],Products_Table[],5,FALSE)</f>
        <v>520</v>
      </c>
      <c r="K642" s="16">
        <v>1</v>
      </c>
      <c r="L642" s="16">
        <f>Orders_Table[[#This Row],[Product Price]]*Orders_Table[[#This Row],[Quantity]]</f>
        <v>520</v>
      </c>
      <c r="M642" s="17">
        <v>45229</v>
      </c>
      <c r="N642" s="16" t="s">
        <v>134</v>
      </c>
    </row>
    <row r="643" spans="2:14" x14ac:dyDescent="0.3">
      <c r="B643" t="s">
        <v>1888</v>
      </c>
      <c r="C643" t="s">
        <v>940</v>
      </c>
      <c r="D643" t="str">
        <f>VLOOKUP(Orders_Table[[#This Row],[Customer ID]],Customer_Table[],2,FALSE)</f>
        <v>Gavin Merritt</v>
      </c>
      <c r="E643" t="str">
        <f>VLOOKUP(Orders_Table[[#This Row],[Customer ID]],Customer_Table[],5,FALSE)</f>
        <v>Quezon City</v>
      </c>
      <c r="F643" t="s">
        <v>72</v>
      </c>
      <c r="G643" t="str">
        <f>VLOOKUP(Orders_Table[[#This Row],[Product ID]],Products_Table[],4,FALSE)</f>
        <v>COSRX Hyaluronic Acid Hydra Power Essence</v>
      </c>
      <c r="H643" t="str">
        <f>VLOOKUP(Orders_Table[[#This Row],[Product ID]],Products_Table[],2,FALSE)</f>
        <v>COSRX</v>
      </c>
      <c r="I643" t="str">
        <f>VLOOKUP(Orders_Table[[#This Row],[Product ID]],Products_Table[],3,FALSE)</f>
        <v>Serum</v>
      </c>
      <c r="J643" s="16">
        <f>VLOOKUP(Orders_Table[[#This Row],[Product ID]],Products_Table[],5,FALSE)</f>
        <v>1020</v>
      </c>
      <c r="K643" s="16">
        <v>2</v>
      </c>
      <c r="L643" s="16">
        <f>Orders_Table[[#This Row],[Product Price]]*Orders_Table[[#This Row],[Quantity]]</f>
        <v>2040</v>
      </c>
      <c r="M643" s="17">
        <v>45229</v>
      </c>
      <c r="N643" s="16" t="s">
        <v>134</v>
      </c>
    </row>
    <row r="644" spans="2:14" x14ac:dyDescent="0.3">
      <c r="B644" t="s">
        <v>302</v>
      </c>
      <c r="C644" t="s">
        <v>303</v>
      </c>
      <c r="D644" t="str">
        <f>VLOOKUP(Orders_Table[[#This Row],[Customer ID]],Customer_Table[],2,FALSE)</f>
        <v>Germaine Abad</v>
      </c>
      <c r="E644" t="str">
        <f>VLOOKUP(Orders_Table[[#This Row],[Customer ID]],Customer_Table[],5,FALSE)</f>
        <v>Quezon City</v>
      </c>
      <c r="F644" t="s">
        <v>74</v>
      </c>
      <c r="G644" t="str">
        <f>VLOOKUP(Orders_Table[[#This Row],[Product ID]],Products_Table[],4,FALSE)</f>
        <v>COSRX Centella Water Alcohol-Free Toner</v>
      </c>
      <c r="H644" t="str">
        <f>VLOOKUP(Orders_Table[[#This Row],[Product ID]],Products_Table[],2,FALSE)</f>
        <v>COSRX</v>
      </c>
      <c r="I644" t="str">
        <f>VLOOKUP(Orders_Table[[#This Row],[Product ID]],Products_Table[],3,FALSE)</f>
        <v>Toner</v>
      </c>
      <c r="J644" s="16">
        <f>VLOOKUP(Orders_Table[[#This Row],[Product ID]],Products_Table[],5,FALSE)</f>
        <v>680</v>
      </c>
      <c r="K644" s="16">
        <v>1</v>
      </c>
      <c r="L644" s="16">
        <f>Orders_Table[[#This Row],[Product Price]]*Orders_Table[[#This Row],[Quantity]]</f>
        <v>680</v>
      </c>
      <c r="M644" s="17">
        <v>45230</v>
      </c>
      <c r="N644" s="16" t="s">
        <v>134</v>
      </c>
    </row>
    <row r="645" spans="2:14" x14ac:dyDescent="0.3">
      <c r="B645" t="s">
        <v>302</v>
      </c>
      <c r="C645" t="s">
        <v>303</v>
      </c>
      <c r="D645" t="str">
        <f>VLOOKUP(Orders_Table[[#This Row],[Customer ID]],Customer_Table[],2,FALSE)</f>
        <v>Germaine Abad</v>
      </c>
      <c r="E645" t="str">
        <f>VLOOKUP(Orders_Table[[#This Row],[Customer ID]],Customer_Table[],5,FALSE)</f>
        <v>Quezon City</v>
      </c>
      <c r="F645" t="s">
        <v>17</v>
      </c>
      <c r="G645" t="str">
        <f>VLOOKUP(Orders_Table[[#This Row],[Product ID]],Products_Table[],4,FALSE)</f>
        <v>CeraVe AM Facial Moisturizing Lotion with Sunscreen (SPF 30)</v>
      </c>
      <c r="H645" t="str">
        <f>VLOOKUP(Orders_Table[[#This Row],[Product ID]],Products_Table[],2,FALSE)</f>
        <v>CeraVe</v>
      </c>
      <c r="I645" t="str">
        <f>VLOOKUP(Orders_Table[[#This Row],[Product ID]],Products_Table[],3,FALSE)</f>
        <v>Sunscreen</v>
      </c>
      <c r="J645" s="16">
        <f>VLOOKUP(Orders_Table[[#This Row],[Product ID]],Products_Table[],5,FALSE)</f>
        <v>999</v>
      </c>
      <c r="K645" s="16">
        <v>2</v>
      </c>
      <c r="L645" s="16">
        <f>Orders_Table[[#This Row],[Product Price]]*Orders_Table[[#This Row],[Quantity]]</f>
        <v>1998</v>
      </c>
      <c r="M645" s="17">
        <v>45230</v>
      </c>
      <c r="N645" s="16" t="s">
        <v>134</v>
      </c>
    </row>
    <row r="646" spans="2:14" x14ac:dyDescent="0.3">
      <c r="B646" t="s">
        <v>302</v>
      </c>
      <c r="C646" t="s">
        <v>303</v>
      </c>
      <c r="D646" t="str">
        <f>VLOOKUP(Orders_Table[[#This Row],[Customer ID]],Customer_Table[],2,FALSE)</f>
        <v>Germaine Abad</v>
      </c>
      <c r="E646" t="str">
        <f>VLOOKUP(Orders_Table[[#This Row],[Customer ID]],Customer_Table[],5,FALSE)</f>
        <v>Quezon City</v>
      </c>
      <c r="F646" t="s">
        <v>19</v>
      </c>
      <c r="G646" t="str">
        <f>VLOOKUP(Orders_Table[[#This Row],[Product ID]],Products_Table[],4,FALSE)</f>
        <v>Cetaphil Gentle Skin Cleanser</v>
      </c>
      <c r="H646" t="str">
        <f>VLOOKUP(Orders_Table[[#This Row],[Product ID]],Products_Table[],2,FALSE)</f>
        <v>Cetaphil</v>
      </c>
      <c r="I646" t="str">
        <f>VLOOKUP(Orders_Table[[#This Row],[Product ID]],Products_Table[],3,FALSE)</f>
        <v>Cleanser</v>
      </c>
      <c r="J646" s="16">
        <f>VLOOKUP(Orders_Table[[#This Row],[Product ID]],Products_Table[],5,FALSE)</f>
        <v>1004</v>
      </c>
      <c r="K646" s="16">
        <v>2</v>
      </c>
      <c r="L646" s="16">
        <f>Orders_Table[[#This Row],[Product Price]]*Orders_Table[[#This Row],[Quantity]]</f>
        <v>2008</v>
      </c>
      <c r="M646" s="17">
        <v>45230</v>
      </c>
      <c r="N646" s="16" t="s">
        <v>134</v>
      </c>
    </row>
    <row r="647" spans="2:14" x14ac:dyDescent="0.3">
      <c r="B647" t="s">
        <v>302</v>
      </c>
      <c r="C647" t="s">
        <v>303</v>
      </c>
      <c r="D647" t="str">
        <f>VLOOKUP(Orders_Table[[#This Row],[Customer ID]],Customer_Table[],2,FALSE)</f>
        <v>Germaine Abad</v>
      </c>
      <c r="E647" t="str">
        <f>VLOOKUP(Orders_Table[[#This Row],[Customer ID]],Customer_Table[],5,FALSE)</f>
        <v>Quezon City</v>
      </c>
      <c r="F647" t="s">
        <v>22</v>
      </c>
      <c r="G647" t="str">
        <f>VLOOKUP(Orders_Table[[#This Row],[Product ID]],Products_Table[],4,FALSE)</f>
        <v>Cetaphil Daily Facial Cleanser</v>
      </c>
      <c r="H647" t="str">
        <f>VLOOKUP(Orders_Table[[#This Row],[Product ID]],Products_Table[],2,FALSE)</f>
        <v>Cetaphil</v>
      </c>
      <c r="I647" t="str">
        <f>VLOOKUP(Orders_Table[[#This Row],[Product ID]],Products_Table[],3,FALSE)</f>
        <v>Cleanser</v>
      </c>
      <c r="J647" s="16">
        <f>VLOOKUP(Orders_Table[[#This Row],[Product ID]],Products_Table[],5,FALSE)</f>
        <v>1005</v>
      </c>
      <c r="K647" s="16">
        <v>1</v>
      </c>
      <c r="L647" s="16">
        <f>Orders_Table[[#This Row],[Product Price]]*Orders_Table[[#This Row],[Quantity]]</f>
        <v>1005</v>
      </c>
      <c r="M647" s="17">
        <v>45230</v>
      </c>
      <c r="N647" s="16" t="s">
        <v>134</v>
      </c>
    </row>
    <row r="648" spans="2:14" x14ac:dyDescent="0.3">
      <c r="B648" t="s">
        <v>302</v>
      </c>
      <c r="C648" t="s">
        <v>303</v>
      </c>
      <c r="D648" t="str">
        <f>VLOOKUP(Orders_Table[[#This Row],[Customer ID]],Customer_Table[],2,FALSE)</f>
        <v>Germaine Abad</v>
      </c>
      <c r="E648" t="str">
        <f>VLOOKUP(Orders_Table[[#This Row],[Customer ID]],Customer_Table[],5,FALSE)</f>
        <v>Quezon City</v>
      </c>
      <c r="F648" t="s">
        <v>24</v>
      </c>
      <c r="G648" t="str">
        <f>VLOOKUP(Orders_Table[[#This Row],[Product ID]],Products_Table[],4,FALSE)</f>
        <v>Cetaphil Moisturizing Cream</v>
      </c>
      <c r="H648" t="str">
        <f>VLOOKUP(Orders_Table[[#This Row],[Product ID]],Products_Table[],2,FALSE)</f>
        <v>Cetaphil</v>
      </c>
      <c r="I648" t="str">
        <f>VLOOKUP(Orders_Table[[#This Row],[Product ID]],Products_Table[],3,FALSE)</f>
        <v>Moisturizer</v>
      </c>
      <c r="J648" s="16">
        <f>VLOOKUP(Orders_Table[[#This Row],[Product ID]],Products_Table[],5,FALSE)</f>
        <v>758</v>
      </c>
      <c r="K648" s="16">
        <v>1</v>
      </c>
      <c r="L648" s="16">
        <f>Orders_Table[[#This Row],[Product Price]]*Orders_Table[[#This Row],[Quantity]]</f>
        <v>758</v>
      </c>
      <c r="M648" s="17">
        <v>45230</v>
      </c>
      <c r="N648" s="16" t="s">
        <v>134</v>
      </c>
    </row>
    <row r="649" spans="2:14" x14ac:dyDescent="0.3">
      <c r="B649" t="s">
        <v>302</v>
      </c>
      <c r="C649" t="s">
        <v>303</v>
      </c>
      <c r="D649" t="str">
        <f>VLOOKUP(Orders_Table[[#This Row],[Customer ID]],Customer_Table[],2,FALSE)</f>
        <v>Germaine Abad</v>
      </c>
      <c r="E649" t="str">
        <f>VLOOKUP(Orders_Table[[#This Row],[Customer ID]],Customer_Table[],5,FALSE)</f>
        <v>Quezon City</v>
      </c>
      <c r="F649" t="s">
        <v>27</v>
      </c>
      <c r="G649" t="str">
        <f>VLOOKUP(Orders_Table[[#This Row],[Product ID]],Products_Table[],4,FALSE)</f>
        <v>Cetaphil Daily Hydrating Lotion</v>
      </c>
      <c r="H649" t="str">
        <f>VLOOKUP(Orders_Table[[#This Row],[Product ID]],Products_Table[],2,FALSE)</f>
        <v>Cetaphil</v>
      </c>
      <c r="I649" t="str">
        <f>VLOOKUP(Orders_Table[[#This Row],[Product ID]],Products_Table[],3,FALSE)</f>
        <v>Moisturizer</v>
      </c>
      <c r="J649" s="16">
        <f>VLOOKUP(Orders_Table[[#This Row],[Product ID]],Products_Table[],5,FALSE)</f>
        <v>972</v>
      </c>
      <c r="K649" s="16">
        <v>1</v>
      </c>
      <c r="L649" s="16">
        <f>Orders_Table[[#This Row],[Product Price]]*Orders_Table[[#This Row],[Quantity]]</f>
        <v>972</v>
      </c>
      <c r="M649" s="17">
        <v>45230</v>
      </c>
      <c r="N649" s="16" t="s">
        <v>134</v>
      </c>
    </row>
    <row r="650" spans="2:14" x14ac:dyDescent="0.3">
      <c r="B650" t="s">
        <v>1889</v>
      </c>
      <c r="C650" t="s">
        <v>945</v>
      </c>
      <c r="D650" t="str">
        <f>VLOOKUP(Orders_Table[[#This Row],[Customer ID]],Customer_Table[],2,FALSE)</f>
        <v>Kristen Yang</v>
      </c>
      <c r="E650" t="str">
        <f>VLOOKUP(Orders_Table[[#This Row],[Customer ID]],Customer_Table[],5,FALSE)</f>
        <v>Quezon City</v>
      </c>
      <c r="F650" t="s">
        <v>29</v>
      </c>
      <c r="G650" t="str">
        <f>VLOOKUP(Orders_Table[[#This Row],[Product ID]],Products_Table[],4,FALSE)</f>
        <v>Cetaphil Daily Facial Moisturizer with SPF 15</v>
      </c>
      <c r="H650" t="str">
        <f>VLOOKUP(Orders_Table[[#This Row],[Product ID]],Products_Table[],2,FALSE)</f>
        <v>Cetaphil</v>
      </c>
      <c r="I650" t="str">
        <f>VLOOKUP(Orders_Table[[#This Row],[Product ID]],Products_Table[],3,FALSE)</f>
        <v>Moisturizer</v>
      </c>
      <c r="J650" s="16">
        <f>VLOOKUP(Orders_Table[[#This Row],[Product ID]],Products_Table[],5,FALSE)</f>
        <v>1165</v>
      </c>
      <c r="K650" s="16">
        <v>2</v>
      </c>
      <c r="L650" s="16">
        <f>Orders_Table[[#This Row],[Product Price]]*Orders_Table[[#This Row],[Quantity]]</f>
        <v>2330</v>
      </c>
      <c r="M650" s="17">
        <v>45230</v>
      </c>
      <c r="N650" s="16" t="s">
        <v>134</v>
      </c>
    </row>
    <row r="651" spans="2:14" x14ac:dyDescent="0.3">
      <c r="B651" t="s">
        <v>1889</v>
      </c>
      <c r="C651" t="s">
        <v>945</v>
      </c>
      <c r="D651" t="str">
        <f>VLOOKUP(Orders_Table[[#This Row],[Customer ID]],Customer_Table[],2,FALSE)</f>
        <v>Kristen Yang</v>
      </c>
      <c r="E651" t="str">
        <f>VLOOKUP(Orders_Table[[#This Row],[Customer ID]],Customer_Table[],5,FALSE)</f>
        <v>Quezon City</v>
      </c>
      <c r="F651" t="s">
        <v>31</v>
      </c>
      <c r="G651" t="str">
        <f>VLOOKUP(Orders_Table[[#This Row],[Product ID]],Products_Table[],4,FALSE)</f>
        <v>Neutrogena Oil-Free Acne Wash</v>
      </c>
      <c r="H651" t="str">
        <f>VLOOKUP(Orders_Table[[#This Row],[Product ID]],Products_Table[],2,FALSE)</f>
        <v>Neutrogena</v>
      </c>
      <c r="I651" t="str">
        <f>VLOOKUP(Orders_Table[[#This Row],[Product ID]],Products_Table[],3,FALSE)</f>
        <v>Cleanser</v>
      </c>
      <c r="J651" s="16">
        <f>VLOOKUP(Orders_Table[[#This Row],[Product ID]],Products_Table[],5,FALSE)</f>
        <v>489</v>
      </c>
      <c r="K651" s="16">
        <v>2</v>
      </c>
      <c r="L651" s="16">
        <f>Orders_Table[[#This Row],[Product Price]]*Orders_Table[[#This Row],[Quantity]]</f>
        <v>978</v>
      </c>
      <c r="M651" s="17">
        <v>45230</v>
      </c>
      <c r="N651" s="16" t="s">
        <v>134</v>
      </c>
    </row>
    <row r="652" spans="2:14" x14ac:dyDescent="0.3">
      <c r="B652" t="s">
        <v>1889</v>
      </c>
      <c r="C652" t="s">
        <v>945</v>
      </c>
      <c r="D652" t="str">
        <f>VLOOKUP(Orders_Table[[#This Row],[Customer ID]],Customer_Table[],2,FALSE)</f>
        <v>Kristen Yang</v>
      </c>
      <c r="E652" t="str">
        <f>VLOOKUP(Orders_Table[[#This Row],[Customer ID]],Customer_Table[],5,FALSE)</f>
        <v>Quezon City</v>
      </c>
      <c r="F652" t="s">
        <v>34</v>
      </c>
      <c r="G652" t="str">
        <f>VLOOKUP(Orders_Table[[#This Row],[Product ID]],Products_Table[],4,FALSE)</f>
        <v>Neutrogena Hydro Boost Hydrating Cleansing Gel</v>
      </c>
      <c r="H652" t="str">
        <f>VLOOKUP(Orders_Table[[#This Row],[Product ID]],Products_Table[],2,FALSE)</f>
        <v>Neutrogena</v>
      </c>
      <c r="I652" t="str">
        <f>VLOOKUP(Orders_Table[[#This Row],[Product ID]],Products_Table[],3,FALSE)</f>
        <v>Cleanser</v>
      </c>
      <c r="J652" s="16">
        <f>VLOOKUP(Orders_Table[[#This Row],[Product ID]],Products_Table[],5,FALSE)</f>
        <v>799</v>
      </c>
      <c r="K652" s="16">
        <v>1</v>
      </c>
      <c r="L652" s="16">
        <f>Orders_Table[[#This Row],[Product Price]]*Orders_Table[[#This Row],[Quantity]]</f>
        <v>799</v>
      </c>
      <c r="M652" s="17">
        <v>45230</v>
      </c>
      <c r="N652" s="16" t="s">
        <v>134</v>
      </c>
    </row>
    <row r="653" spans="2:14" x14ac:dyDescent="0.3">
      <c r="B653" t="s">
        <v>1889</v>
      </c>
      <c r="C653" t="s">
        <v>945</v>
      </c>
      <c r="D653" t="str">
        <f>VLOOKUP(Orders_Table[[#This Row],[Customer ID]],Customer_Table[],2,FALSE)</f>
        <v>Kristen Yang</v>
      </c>
      <c r="E653" t="str">
        <f>VLOOKUP(Orders_Table[[#This Row],[Customer ID]],Customer_Table[],5,FALSE)</f>
        <v>Quezon City</v>
      </c>
      <c r="F653" t="s">
        <v>36</v>
      </c>
      <c r="G653" t="str">
        <f>VLOOKUP(Orders_Table[[#This Row],[Product ID]],Products_Table[],4,FALSE)</f>
        <v>Neutrogena Ultra Sheer Dry-Touch Sunscreen</v>
      </c>
      <c r="H653" t="str">
        <f>VLOOKUP(Orders_Table[[#This Row],[Product ID]],Products_Table[],2,FALSE)</f>
        <v>Neutrogena</v>
      </c>
      <c r="I653" t="str">
        <f>VLOOKUP(Orders_Table[[#This Row],[Product ID]],Products_Table[],3,FALSE)</f>
        <v>Sunscreen</v>
      </c>
      <c r="J653" s="16">
        <f>VLOOKUP(Orders_Table[[#This Row],[Product ID]],Products_Table[],5,FALSE)</f>
        <v>799</v>
      </c>
      <c r="K653" s="16">
        <v>1</v>
      </c>
      <c r="L653" s="16">
        <f>Orders_Table[[#This Row],[Product Price]]*Orders_Table[[#This Row],[Quantity]]</f>
        <v>799</v>
      </c>
      <c r="M653" s="17">
        <v>45230</v>
      </c>
      <c r="N653" s="16" t="s">
        <v>134</v>
      </c>
    </row>
    <row r="654" spans="2:14" x14ac:dyDescent="0.3">
      <c r="B654" t="s">
        <v>305</v>
      </c>
      <c r="C654" t="s">
        <v>306</v>
      </c>
      <c r="D654" t="str">
        <f>VLOOKUP(Orders_Table[[#This Row],[Customer ID]],Customer_Table[],2,FALSE)</f>
        <v>Eagan Floyd</v>
      </c>
      <c r="E654" t="str">
        <f>VLOOKUP(Orders_Table[[#This Row],[Customer ID]],Customer_Table[],5,FALSE)</f>
        <v>Quezon City</v>
      </c>
      <c r="F654" t="s">
        <v>38</v>
      </c>
      <c r="G654" t="str">
        <f>VLOOKUP(Orders_Table[[#This Row],[Product ID]],Products_Table[],4,FALSE)</f>
        <v>Neutrogena Rapid Wrinkle Repair Retinol Serum</v>
      </c>
      <c r="H654" t="str">
        <f>VLOOKUP(Orders_Table[[#This Row],[Product ID]],Products_Table[],2,FALSE)</f>
        <v>Neutrogena</v>
      </c>
      <c r="I654" t="str">
        <f>VLOOKUP(Orders_Table[[#This Row],[Product ID]],Products_Table[],3,FALSE)</f>
        <v>Serum</v>
      </c>
      <c r="J654" s="16">
        <f>VLOOKUP(Orders_Table[[#This Row],[Product ID]],Products_Table[],5,FALSE)</f>
        <v>1299</v>
      </c>
      <c r="K654" s="16">
        <v>1</v>
      </c>
      <c r="L654" s="16">
        <f>Orders_Table[[#This Row],[Product Price]]*Orders_Table[[#This Row],[Quantity]]</f>
        <v>1299</v>
      </c>
      <c r="M654" s="17">
        <v>45231</v>
      </c>
      <c r="N654" s="16" t="s">
        <v>134</v>
      </c>
    </row>
    <row r="655" spans="2:14" x14ac:dyDescent="0.3">
      <c r="B655" t="s">
        <v>305</v>
      </c>
      <c r="C655" t="s">
        <v>306</v>
      </c>
      <c r="D655" t="str">
        <f>VLOOKUP(Orders_Table[[#This Row],[Customer ID]],Customer_Table[],2,FALSE)</f>
        <v>Eagan Floyd</v>
      </c>
      <c r="E655" t="str">
        <f>VLOOKUP(Orders_Table[[#This Row],[Customer ID]],Customer_Table[],5,FALSE)</f>
        <v>Quezon City</v>
      </c>
      <c r="F655" t="s">
        <v>40</v>
      </c>
      <c r="G655" t="str">
        <f>VLOOKUP(Orders_Table[[#This Row],[Product ID]],Products_Table[],4,FALSE)</f>
        <v>Neutrogena Hydro Boost Water Gel</v>
      </c>
      <c r="H655" t="str">
        <f>VLOOKUP(Orders_Table[[#This Row],[Product ID]],Products_Table[],2,FALSE)</f>
        <v>Neutrogena</v>
      </c>
      <c r="I655" t="str">
        <f>VLOOKUP(Orders_Table[[#This Row],[Product ID]],Products_Table[],3,FALSE)</f>
        <v>Moisturizer</v>
      </c>
      <c r="J655" s="16">
        <f>VLOOKUP(Orders_Table[[#This Row],[Product ID]],Products_Table[],5,FALSE)</f>
        <v>899</v>
      </c>
      <c r="K655" s="16">
        <v>1</v>
      </c>
      <c r="L655" s="16">
        <f>Orders_Table[[#This Row],[Product Price]]*Orders_Table[[#This Row],[Quantity]]</f>
        <v>899</v>
      </c>
      <c r="M655" s="17">
        <v>45231</v>
      </c>
      <c r="N655" s="16" t="s">
        <v>134</v>
      </c>
    </row>
    <row r="656" spans="2:14" x14ac:dyDescent="0.3">
      <c r="B656" t="s">
        <v>305</v>
      </c>
      <c r="C656" t="s">
        <v>306</v>
      </c>
      <c r="D656" t="str">
        <f>VLOOKUP(Orders_Table[[#This Row],[Customer ID]],Customer_Table[],2,FALSE)</f>
        <v>Eagan Floyd</v>
      </c>
      <c r="E656" t="str">
        <f>VLOOKUP(Orders_Table[[#This Row],[Customer ID]],Customer_Table[],5,FALSE)</f>
        <v>Quezon City</v>
      </c>
      <c r="F656" t="s">
        <v>53</v>
      </c>
      <c r="G656" t="str">
        <f>VLOOKUP(Orders_Table[[#This Row],[Product ID]],Products_Table[],4,FALSE)</f>
        <v>The Ordinary Niacinamide 10% + Zinc 1%</v>
      </c>
      <c r="H656" t="str">
        <f>VLOOKUP(Orders_Table[[#This Row],[Product ID]],Products_Table[],2,FALSE)</f>
        <v>The Ordinary</v>
      </c>
      <c r="I656" t="str">
        <f>VLOOKUP(Orders_Table[[#This Row],[Product ID]],Products_Table[],3,FALSE)</f>
        <v>Serum</v>
      </c>
      <c r="J656" s="16">
        <f>VLOOKUP(Orders_Table[[#This Row],[Product ID]],Products_Table[],5,FALSE)</f>
        <v>545</v>
      </c>
      <c r="K656" s="16">
        <v>2</v>
      </c>
      <c r="L656" s="16">
        <f>Orders_Table[[#This Row],[Product Price]]*Orders_Table[[#This Row],[Quantity]]</f>
        <v>1090</v>
      </c>
      <c r="M656" s="17">
        <v>45231</v>
      </c>
      <c r="N656" s="16" t="s">
        <v>134</v>
      </c>
    </row>
    <row r="657" spans="2:14" x14ac:dyDescent="0.3">
      <c r="B657" t="s">
        <v>305</v>
      </c>
      <c r="C657" t="s">
        <v>306</v>
      </c>
      <c r="D657" t="str">
        <f>VLOOKUP(Orders_Table[[#This Row],[Customer ID]],Customer_Table[],2,FALSE)</f>
        <v>Eagan Floyd</v>
      </c>
      <c r="E657" t="str">
        <f>VLOOKUP(Orders_Table[[#This Row],[Customer ID]],Customer_Table[],5,FALSE)</f>
        <v>Quezon City</v>
      </c>
      <c r="F657" t="s">
        <v>9</v>
      </c>
      <c r="G657" t="str">
        <f>VLOOKUP(Orders_Table[[#This Row],[Product ID]],Products_Table[],4,FALSE)</f>
        <v>CeraVe Renewing SA Cleanser</v>
      </c>
      <c r="H657" t="str">
        <f>VLOOKUP(Orders_Table[[#This Row],[Product ID]],Products_Table[],2,FALSE)</f>
        <v>CeraVe</v>
      </c>
      <c r="I657" t="str">
        <f>VLOOKUP(Orders_Table[[#This Row],[Product ID]],Products_Table[],3,FALSE)</f>
        <v>Cleanser</v>
      </c>
      <c r="J657" s="16">
        <f>VLOOKUP(Orders_Table[[#This Row],[Product ID]],Products_Table[],5,FALSE)</f>
        <v>935</v>
      </c>
      <c r="K657" s="16">
        <v>2</v>
      </c>
      <c r="L657" s="16">
        <f>Orders_Table[[#This Row],[Product Price]]*Orders_Table[[#This Row],[Quantity]]</f>
        <v>1870</v>
      </c>
      <c r="M657" s="17">
        <v>45231</v>
      </c>
      <c r="N657" s="16" t="s">
        <v>134</v>
      </c>
    </row>
    <row r="658" spans="2:14" x14ac:dyDescent="0.3">
      <c r="B658" t="s">
        <v>305</v>
      </c>
      <c r="C658" t="s">
        <v>306</v>
      </c>
      <c r="D658" t="str">
        <f>VLOOKUP(Orders_Table[[#This Row],[Customer ID]],Customer_Table[],2,FALSE)</f>
        <v>Eagan Floyd</v>
      </c>
      <c r="E658" t="str">
        <f>VLOOKUP(Orders_Table[[#This Row],[Customer ID]],Customer_Table[],5,FALSE)</f>
        <v>Quezon City</v>
      </c>
      <c r="F658" t="s">
        <v>34</v>
      </c>
      <c r="G658" t="str">
        <f>VLOOKUP(Orders_Table[[#This Row],[Product ID]],Products_Table[],4,FALSE)</f>
        <v>Neutrogena Hydro Boost Hydrating Cleansing Gel</v>
      </c>
      <c r="H658" t="str">
        <f>VLOOKUP(Orders_Table[[#This Row],[Product ID]],Products_Table[],2,FALSE)</f>
        <v>Neutrogena</v>
      </c>
      <c r="I658" t="str">
        <f>VLOOKUP(Orders_Table[[#This Row],[Product ID]],Products_Table[],3,FALSE)</f>
        <v>Cleanser</v>
      </c>
      <c r="J658" s="16">
        <f>VLOOKUP(Orders_Table[[#This Row],[Product ID]],Products_Table[],5,FALSE)</f>
        <v>799</v>
      </c>
      <c r="K658" s="16">
        <v>1</v>
      </c>
      <c r="L658" s="16">
        <f>Orders_Table[[#This Row],[Product Price]]*Orders_Table[[#This Row],[Quantity]]</f>
        <v>799</v>
      </c>
      <c r="M658" s="17">
        <v>45231</v>
      </c>
      <c r="N658" s="16" t="s">
        <v>134</v>
      </c>
    </row>
    <row r="659" spans="2:14" x14ac:dyDescent="0.3">
      <c r="B659" t="s">
        <v>305</v>
      </c>
      <c r="C659" t="s">
        <v>306</v>
      </c>
      <c r="D659" t="str">
        <f>VLOOKUP(Orders_Table[[#This Row],[Customer ID]],Customer_Table[],2,FALSE)</f>
        <v>Eagan Floyd</v>
      </c>
      <c r="E659" t="str">
        <f>VLOOKUP(Orders_Table[[#This Row],[Customer ID]],Customer_Table[],5,FALSE)</f>
        <v>Quezon City</v>
      </c>
      <c r="F659" t="s">
        <v>14</v>
      </c>
      <c r="G659" t="str">
        <f>VLOOKUP(Orders_Table[[#This Row],[Product ID]],Products_Table[],4,FALSE)</f>
        <v>CeraVe Ultra-Light Moisturizing Lotion SPF 30</v>
      </c>
      <c r="H659" t="str">
        <f>VLOOKUP(Orders_Table[[#This Row],[Product ID]],Products_Table[],2,FALSE)</f>
        <v>CeraVe</v>
      </c>
      <c r="I659" t="str">
        <f>VLOOKUP(Orders_Table[[#This Row],[Product ID]],Products_Table[],3,FALSE)</f>
        <v>Sunscreen</v>
      </c>
      <c r="J659" s="16">
        <f>VLOOKUP(Orders_Table[[#This Row],[Product ID]],Products_Table[],5,FALSE)</f>
        <v>1190</v>
      </c>
      <c r="K659" s="16">
        <v>2</v>
      </c>
      <c r="L659" s="16">
        <f>Orders_Table[[#This Row],[Product Price]]*Orders_Table[[#This Row],[Quantity]]</f>
        <v>2380</v>
      </c>
      <c r="M659" s="17">
        <v>45231</v>
      </c>
      <c r="N659" s="16" t="s">
        <v>134</v>
      </c>
    </row>
    <row r="660" spans="2:14" x14ac:dyDescent="0.3">
      <c r="B660" t="s">
        <v>305</v>
      </c>
      <c r="C660" t="s">
        <v>306</v>
      </c>
      <c r="D660" t="str">
        <f>VLOOKUP(Orders_Table[[#This Row],[Customer ID]],Customer_Table[],2,FALSE)</f>
        <v>Eagan Floyd</v>
      </c>
      <c r="E660" t="str">
        <f>VLOOKUP(Orders_Table[[#This Row],[Customer ID]],Customer_Table[],5,FALSE)</f>
        <v>Quezon City</v>
      </c>
      <c r="F660" t="s">
        <v>17</v>
      </c>
      <c r="G660" t="str">
        <f>VLOOKUP(Orders_Table[[#This Row],[Product ID]],Products_Table[],4,FALSE)</f>
        <v>CeraVe AM Facial Moisturizing Lotion with Sunscreen (SPF 30)</v>
      </c>
      <c r="H660" t="str">
        <f>VLOOKUP(Orders_Table[[#This Row],[Product ID]],Products_Table[],2,FALSE)</f>
        <v>CeraVe</v>
      </c>
      <c r="I660" t="str">
        <f>VLOOKUP(Orders_Table[[#This Row],[Product ID]],Products_Table[],3,FALSE)</f>
        <v>Sunscreen</v>
      </c>
      <c r="J660" s="16">
        <f>VLOOKUP(Orders_Table[[#This Row],[Product ID]],Products_Table[],5,FALSE)</f>
        <v>999</v>
      </c>
      <c r="K660" s="16">
        <v>1</v>
      </c>
      <c r="L660" s="16">
        <f>Orders_Table[[#This Row],[Product Price]]*Orders_Table[[#This Row],[Quantity]]</f>
        <v>999</v>
      </c>
      <c r="M660" s="17">
        <v>45231</v>
      </c>
      <c r="N660" s="16" t="s">
        <v>134</v>
      </c>
    </row>
    <row r="661" spans="2:14" x14ac:dyDescent="0.3">
      <c r="B661" t="s">
        <v>1890</v>
      </c>
      <c r="C661" t="s">
        <v>583</v>
      </c>
      <c r="D661" t="str">
        <f>VLOOKUP(Orders_Table[[#This Row],[Customer ID]],Customer_Table[],2,FALSE)</f>
        <v>Kevyn Hyde</v>
      </c>
      <c r="E661" t="str">
        <f>VLOOKUP(Orders_Table[[#This Row],[Customer ID]],Customer_Table[],5,FALSE)</f>
        <v>Makati</v>
      </c>
      <c r="F661" t="s">
        <v>53</v>
      </c>
      <c r="G661" t="str">
        <f>VLOOKUP(Orders_Table[[#This Row],[Product ID]],Products_Table[],4,FALSE)</f>
        <v>The Ordinary Niacinamide 10% + Zinc 1%</v>
      </c>
      <c r="H661" t="str">
        <f>VLOOKUP(Orders_Table[[#This Row],[Product ID]],Products_Table[],2,FALSE)</f>
        <v>The Ordinary</v>
      </c>
      <c r="I661" t="str">
        <f>VLOOKUP(Orders_Table[[#This Row],[Product ID]],Products_Table[],3,FALSE)</f>
        <v>Serum</v>
      </c>
      <c r="J661" s="16">
        <f>VLOOKUP(Orders_Table[[#This Row],[Product ID]],Products_Table[],5,FALSE)</f>
        <v>545</v>
      </c>
      <c r="K661" s="16">
        <v>2</v>
      </c>
      <c r="L661" s="16">
        <f>Orders_Table[[#This Row],[Product Price]]*Orders_Table[[#This Row],[Quantity]]</f>
        <v>1090</v>
      </c>
      <c r="M661" s="17">
        <v>45232</v>
      </c>
      <c r="N661" s="16" t="s">
        <v>134</v>
      </c>
    </row>
    <row r="662" spans="2:14" x14ac:dyDescent="0.3">
      <c r="B662" t="s">
        <v>1890</v>
      </c>
      <c r="C662" t="s">
        <v>583</v>
      </c>
      <c r="D662" t="str">
        <f>VLOOKUP(Orders_Table[[#This Row],[Customer ID]],Customer_Table[],2,FALSE)</f>
        <v>Kevyn Hyde</v>
      </c>
      <c r="E662" t="str">
        <f>VLOOKUP(Orders_Table[[#This Row],[Customer ID]],Customer_Table[],5,FALSE)</f>
        <v>Makati</v>
      </c>
      <c r="F662" t="s">
        <v>65</v>
      </c>
      <c r="G662" t="str">
        <f>VLOOKUP(Orders_Table[[#This Row],[Product ID]],Products_Table[],4,FALSE)</f>
        <v>COSRX Low pH Good Morning Gel Cleanser</v>
      </c>
      <c r="H662" t="str">
        <f>VLOOKUP(Orders_Table[[#This Row],[Product ID]],Products_Table[],2,FALSE)</f>
        <v>COSRX</v>
      </c>
      <c r="I662" t="str">
        <f>VLOOKUP(Orders_Table[[#This Row],[Product ID]],Products_Table[],3,FALSE)</f>
        <v>Cleanser</v>
      </c>
      <c r="J662" s="16">
        <f>VLOOKUP(Orders_Table[[#This Row],[Product ID]],Products_Table[],5,FALSE)</f>
        <v>299</v>
      </c>
      <c r="K662" s="16">
        <v>2</v>
      </c>
      <c r="L662" s="16">
        <f>Orders_Table[[#This Row],[Product Price]]*Orders_Table[[#This Row],[Quantity]]</f>
        <v>598</v>
      </c>
      <c r="M662" s="17">
        <v>45232</v>
      </c>
      <c r="N662" s="16" t="s">
        <v>134</v>
      </c>
    </row>
    <row r="663" spans="2:14" x14ac:dyDescent="0.3">
      <c r="B663" t="s">
        <v>1890</v>
      </c>
      <c r="C663" t="s">
        <v>583</v>
      </c>
      <c r="D663" t="str">
        <f>VLOOKUP(Orders_Table[[#This Row],[Customer ID]],Customer_Table[],2,FALSE)</f>
        <v>Kevyn Hyde</v>
      </c>
      <c r="E663" t="str">
        <f>VLOOKUP(Orders_Table[[#This Row],[Customer ID]],Customer_Table[],5,FALSE)</f>
        <v>Makati</v>
      </c>
      <c r="F663" t="s">
        <v>24</v>
      </c>
      <c r="G663" t="str">
        <f>VLOOKUP(Orders_Table[[#This Row],[Product ID]],Products_Table[],4,FALSE)</f>
        <v>Cetaphil Moisturizing Cream</v>
      </c>
      <c r="H663" t="str">
        <f>VLOOKUP(Orders_Table[[#This Row],[Product ID]],Products_Table[],2,FALSE)</f>
        <v>Cetaphil</v>
      </c>
      <c r="I663" t="str">
        <f>VLOOKUP(Orders_Table[[#This Row],[Product ID]],Products_Table[],3,FALSE)</f>
        <v>Moisturizer</v>
      </c>
      <c r="J663" s="16">
        <f>VLOOKUP(Orders_Table[[#This Row],[Product ID]],Products_Table[],5,FALSE)</f>
        <v>758</v>
      </c>
      <c r="K663" s="16">
        <v>1</v>
      </c>
      <c r="L663" s="16">
        <f>Orders_Table[[#This Row],[Product Price]]*Orders_Table[[#This Row],[Quantity]]</f>
        <v>758</v>
      </c>
      <c r="M663" s="17">
        <v>45232</v>
      </c>
      <c r="N663" s="16" t="s">
        <v>134</v>
      </c>
    </row>
    <row r="664" spans="2:14" x14ac:dyDescent="0.3">
      <c r="B664" t="s">
        <v>1890</v>
      </c>
      <c r="C664" t="s">
        <v>583</v>
      </c>
      <c r="D664" t="str">
        <f>VLOOKUP(Orders_Table[[#This Row],[Customer ID]],Customer_Table[],2,FALSE)</f>
        <v>Kevyn Hyde</v>
      </c>
      <c r="E664" t="str">
        <f>VLOOKUP(Orders_Table[[#This Row],[Customer ID]],Customer_Table[],5,FALSE)</f>
        <v>Makati</v>
      </c>
      <c r="F664" t="s">
        <v>27</v>
      </c>
      <c r="G664" t="str">
        <f>VLOOKUP(Orders_Table[[#This Row],[Product ID]],Products_Table[],4,FALSE)</f>
        <v>Cetaphil Daily Hydrating Lotion</v>
      </c>
      <c r="H664" t="str">
        <f>VLOOKUP(Orders_Table[[#This Row],[Product ID]],Products_Table[],2,FALSE)</f>
        <v>Cetaphil</v>
      </c>
      <c r="I664" t="str">
        <f>VLOOKUP(Orders_Table[[#This Row],[Product ID]],Products_Table[],3,FALSE)</f>
        <v>Moisturizer</v>
      </c>
      <c r="J664" s="16">
        <f>VLOOKUP(Orders_Table[[#This Row],[Product ID]],Products_Table[],5,FALSE)</f>
        <v>972</v>
      </c>
      <c r="K664" s="16">
        <v>1</v>
      </c>
      <c r="L664" s="16">
        <f>Orders_Table[[#This Row],[Product Price]]*Orders_Table[[#This Row],[Quantity]]</f>
        <v>972</v>
      </c>
      <c r="M664" s="17">
        <v>45232</v>
      </c>
      <c r="N664" s="16" t="s">
        <v>134</v>
      </c>
    </row>
    <row r="665" spans="2:14" x14ac:dyDescent="0.3">
      <c r="B665" t="s">
        <v>1890</v>
      </c>
      <c r="C665" t="s">
        <v>583</v>
      </c>
      <c r="D665" t="str">
        <f>VLOOKUP(Orders_Table[[#This Row],[Customer ID]],Customer_Table[],2,FALSE)</f>
        <v>Kevyn Hyde</v>
      </c>
      <c r="E665" t="str">
        <f>VLOOKUP(Orders_Table[[#This Row],[Customer ID]],Customer_Table[],5,FALSE)</f>
        <v>Makati</v>
      </c>
      <c r="F665" t="s">
        <v>29</v>
      </c>
      <c r="G665" t="str">
        <f>VLOOKUP(Orders_Table[[#This Row],[Product ID]],Products_Table[],4,FALSE)</f>
        <v>Cetaphil Daily Facial Moisturizer with SPF 15</v>
      </c>
      <c r="H665" t="str">
        <f>VLOOKUP(Orders_Table[[#This Row],[Product ID]],Products_Table[],2,FALSE)</f>
        <v>Cetaphil</v>
      </c>
      <c r="I665" t="str">
        <f>VLOOKUP(Orders_Table[[#This Row],[Product ID]],Products_Table[],3,FALSE)</f>
        <v>Moisturizer</v>
      </c>
      <c r="J665" s="16">
        <f>VLOOKUP(Orders_Table[[#This Row],[Product ID]],Products_Table[],5,FALSE)</f>
        <v>1165</v>
      </c>
      <c r="K665" s="16">
        <v>1</v>
      </c>
      <c r="L665" s="16">
        <f>Orders_Table[[#This Row],[Product Price]]*Orders_Table[[#This Row],[Quantity]]</f>
        <v>1165</v>
      </c>
      <c r="M665" s="17">
        <v>45232</v>
      </c>
      <c r="N665" s="16" t="s">
        <v>134</v>
      </c>
    </row>
    <row r="666" spans="2:14" x14ac:dyDescent="0.3">
      <c r="B666" t="s">
        <v>308</v>
      </c>
      <c r="C666" t="s">
        <v>309</v>
      </c>
      <c r="D666" t="str">
        <f>VLOOKUP(Orders_Table[[#This Row],[Customer ID]],Customer_Table[],2,FALSE)</f>
        <v>Dylan Morin</v>
      </c>
      <c r="E666" t="str">
        <f>VLOOKUP(Orders_Table[[#This Row],[Customer ID]],Customer_Table[],5,FALSE)</f>
        <v>Caloocan</v>
      </c>
      <c r="F666" t="s">
        <v>34</v>
      </c>
      <c r="G666" t="str">
        <f>VLOOKUP(Orders_Table[[#This Row],[Product ID]],Products_Table[],4,FALSE)</f>
        <v>Neutrogena Hydro Boost Hydrating Cleansing Gel</v>
      </c>
      <c r="H666" t="str">
        <f>VLOOKUP(Orders_Table[[#This Row],[Product ID]],Products_Table[],2,FALSE)</f>
        <v>Neutrogena</v>
      </c>
      <c r="I666" t="str">
        <f>VLOOKUP(Orders_Table[[#This Row],[Product ID]],Products_Table[],3,FALSE)</f>
        <v>Cleanser</v>
      </c>
      <c r="J666" s="16">
        <f>VLOOKUP(Orders_Table[[#This Row],[Product ID]],Products_Table[],5,FALSE)</f>
        <v>799</v>
      </c>
      <c r="K666" s="16">
        <v>2</v>
      </c>
      <c r="L666" s="16">
        <f>Orders_Table[[#This Row],[Product Price]]*Orders_Table[[#This Row],[Quantity]]</f>
        <v>1598</v>
      </c>
      <c r="M666" s="17">
        <v>45234</v>
      </c>
      <c r="N666" s="16" t="s">
        <v>134</v>
      </c>
    </row>
    <row r="667" spans="2:14" x14ac:dyDescent="0.3">
      <c r="B667" t="s">
        <v>308</v>
      </c>
      <c r="C667" t="s">
        <v>309</v>
      </c>
      <c r="D667" t="str">
        <f>VLOOKUP(Orders_Table[[#This Row],[Customer ID]],Customer_Table[],2,FALSE)</f>
        <v>Dylan Morin</v>
      </c>
      <c r="E667" t="str">
        <f>VLOOKUP(Orders_Table[[#This Row],[Customer ID]],Customer_Table[],5,FALSE)</f>
        <v>Caloocan</v>
      </c>
      <c r="F667" t="s">
        <v>31</v>
      </c>
      <c r="G667" t="str">
        <f>VLOOKUP(Orders_Table[[#This Row],[Product ID]],Products_Table[],4,FALSE)</f>
        <v>Neutrogena Oil-Free Acne Wash</v>
      </c>
      <c r="H667" t="str">
        <f>VLOOKUP(Orders_Table[[#This Row],[Product ID]],Products_Table[],2,FALSE)</f>
        <v>Neutrogena</v>
      </c>
      <c r="I667" t="str">
        <f>VLOOKUP(Orders_Table[[#This Row],[Product ID]],Products_Table[],3,FALSE)</f>
        <v>Cleanser</v>
      </c>
      <c r="J667" s="16">
        <f>VLOOKUP(Orders_Table[[#This Row],[Product ID]],Products_Table[],5,FALSE)</f>
        <v>489</v>
      </c>
      <c r="K667" s="16">
        <v>2</v>
      </c>
      <c r="L667" s="16">
        <f>Orders_Table[[#This Row],[Product Price]]*Orders_Table[[#This Row],[Quantity]]</f>
        <v>978</v>
      </c>
      <c r="M667" s="17">
        <v>45234</v>
      </c>
      <c r="N667" s="16" t="s">
        <v>134</v>
      </c>
    </row>
    <row r="668" spans="2:14" x14ac:dyDescent="0.3">
      <c r="B668" t="s">
        <v>308</v>
      </c>
      <c r="C668" t="s">
        <v>309</v>
      </c>
      <c r="D668" t="str">
        <f>VLOOKUP(Orders_Table[[#This Row],[Customer ID]],Customer_Table[],2,FALSE)</f>
        <v>Dylan Morin</v>
      </c>
      <c r="E668" t="str">
        <f>VLOOKUP(Orders_Table[[#This Row],[Customer ID]],Customer_Table[],5,FALSE)</f>
        <v>Caloocan</v>
      </c>
      <c r="F668" t="s">
        <v>36</v>
      </c>
      <c r="G668" t="str">
        <f>VLOOKUP(Orders_Table[[#This Row],[Product ID]],Products_Table[],4,FALSE)</f>
        <v>Neutrogena Ultra Sheer Dry-Touch Sunscreen</v>
      </c>
      <c r="H668" t="str">
        <f>VLOOKUP(Orders_Table[[#This Row],[Product ID]],Products_Table[],2,FALSE)</f>
        <v>Neutrogena</v>
      </c>
      <c r="I668" t="str">
        <f>VLOOKUP(Orders_Table[[#This Row],[Product ID]],Products_Table[],3,FALSE)</f>
        <v>Sunscreen</v>
      </c>
      <c r="J668" s="16">
        <f>VLOOKUP(Orders_Table[[#This Row],[Product ID]],Products_Table[],5,FALSE)</f>
        <v>799</v>
      </c>
      <c r="K668" s="16">
        <v>1</v>
      </c>
      <c r="L668" s="16">
        <f>Orders_Table[[#This Row],[Product Price]]*Orders_Table[[#This Row],[Quantity]]</f>
        <v>799</v>
      </c>
      <c r="M668" s="17">
        <v>45234</v>
      </c>
      <c r="N668" s="16" t="s">
        <v>134</v>
      </c>
    </row>
    <row r="669" spans="2:14" x14ac:dyDescent="0.3">
      <c r="B669" t="s">
        <v>308</v>
      </c>
      <c r="C669" t="s">
        <v>309</v>
      </c>
      <c r="D669" t="str">
        <f>VLOOKUP(Orders_Table[[#This Row],[Customer ID]],Customer_Table[],2,FALSE)</f>
        <v>Dylan Morin</v>
      </c>
      <c r="E669" t="str">
        <f>VLOOKUP(Orders_Table[[#This Row],[Customer ID]],Customer_Table[],5,FALSE)</f>
        <v>Caloocan</v>
      </c>
      <c r="F669" t="s">
        <v>38</v>
      </c>
      <c r="G669" t="str">
        <f>VLOOKUP(Orders_Table[[#This Row],[Product ID]],Products_Table[],4,FALSE)</f>
        <v>Neutrogena Rapid Wrinkle Repair Retinol Serum</v>
      </c>
      <c r="H669" t="str">
        <f>VLOOKUP(Orders_Table[[#This Row],[Product ID]],Products_Table[],2,FALSE)</f>
        <v>Neutrogena</v>
      </c>
      <c r="I669" t="str">
        <f>VLOOKUP(Orders_Table[[#This Row],[Product ID]],Products_Table[],3,FALSE)</f>
        <v>Serum</v>
      </c>
      <c r="J669" s="16">
        <f>VLOOKUP(Orders_Table[[#This Row],[Product ID]],Products_Table[],5,FALSE)</f>
        <v>1299</v>
      </c>
      <c r="K669" s="16">
        <v>1</v>
      </c>
      <c r="L669" s="16">
        <f>Orders_Table[[#This Row],[Product Price]]*Orders_Table[[#This Row],[Quantity]]</f>
        <v>1299</v>
      </c>
      <c r="M669" s="17">
        <v>45234</v>
      </c>
      <c r="N669" s="16" t="s">
        <v>134</v>
      </c>
    </row>
    <row r="670" spans="2:14" x14ac:dyDescent="0.3">
      <c r="B670" t="s">
        <v>308</v>
      </c>
      <c r="C670" t="s">
        <v>309</v>
      </c>
      <c r="D670" t="str">
        <f>VLOOKUP(Orders_Table[[#This Row],[Customer ID]],Customer_Table[],2,FALSE)</f>
        <v>Dylan Morin</v>
      </c>
      <c r="E670" t="str">
        <f>VLOOKUP(Orders_Table[[#This Row],[Customer ID]],Customer_Table[],5,FALSE)</f>
        <v>Caloocan</v>
      </c>
      <c r="F670" t="s">
        <v>40</v>
      </c>
      <c r="G670" t="str">
        <f>VLOOKUP(Orders_Table[[#This Row],[Product ID]],Products_Table[],4,FALSE)</f>
        <v>Neutrogena Hydro Boost Water Gel</v>
      </c>
      <c r="H670" t="str">
        <f>VLOOKUP(Orders_Table[[#This Row],[Product ID]],Products_Table[],2,FALSE)</f>
        <v>Neutrogena</v>
      </c>
      <c r="I670" t="str">
        <f>VLOOKUP(Orders_Table[[#This Row],[Product ID]],Products_Table[],3,FALSE)</f>
        <v>Moisturizer</v>
      </c>
      <c r="J670" s="16">
        <f>VLOOKUP(Orders_Table[[#This Row],[Product ID]],Products_Table[],5,FALSE)</f>
        <v>899</v>
      </c>
      <c r="K670" s="16">
        <v>1</v>
      </c>
      <c r="L670" s="16">
        <f>Orders_Table[[#This Row],[Product Price]]*Orders_Table[[#This Row],[Quantity]]</f>
        <v>899</v>
      </c>
      <c r="M670" s="17">
        <v>45234</v>
      </c>
      <c r="N670" s="16" t="s">
        <v>134</v>
      </c>
    </row>
    <row r="671" spans="2:14" x14ac:dyDescent="0.3">
      <c r="B671" t="s">
        <v>308</v>
      </c>
      <c r="C671" t="s">
        <v>309</v>
      </c>
      <c r="D671" t="str">
        <f>VLOOKUP(Orders_Table[[#This Row],[Customer ID]],Customer_Table[],2,FALSE)</f>
        <v>Dylan Morin</v>
      </c>
      <c r="E671" t="str">
        <f>VLOOKUP(Orders_Table[[#This Row],[Customer ID]],Customer_Table[],5,FALSE)</f>
        <v>Caloocan</v>
      </c>
      <c r="F671" t="s">
        <v>42</v>
      </c>
      <c r="G671" t="str">
        <f>VLOOKUP(Orders_Table[[#This Row],[Product ID]],Products_Table[],4,FALSE)</f>
        <v>Olay Luminous Whip Face Moisturizer</v>
      </c>
      <c r="H671" t="str">
        <f>VLOOKUP(Orders_Table[[#This Row],[Product ID]],Products_Table[],2,FALSE)</f>
        <v>Olay</v>
      </c>
      <c r="I671" t="str">
        <f>VLOOKUP(Orders_Table[[#This Row],[Product ID]],Products_Table[],3,FALSE)</f>
        <v>Moisturizer</v>
      </c>
      <c r="J671" s="16">
        <f>VLOOKUP(Orders_Table[[#This Row],[Product ID]],Products_Table[],5,FALSE)</f>
        <v>588</v>
      </c>
      <c r="K671" s="16">
        <v>1</v>
      </c>
      <c r="L671" s="16">
        <f>Orders_Table[[#This Row],[Product Price]]*Orders_Table[[#This Row],[Quantity]]</f>
        <v>588</v>
      </c>
      <c r="M671" s="17">
        <v>45234</v>
      </c>
      <c r="N671" s="16" t="s">
        <v>134</v>
      </c>
    </row>
    <row r="672" spans="2:14" x14ac:dyDescent="0.3">
      <c r="B672" t="s">
        <v>311</v>
      </c>
      <c r="C672" t="s">
        <v>312</v>
      </c>
      <c r="D672" t="str">
        <f>VLOOKUP(Orders_Table[[#This Row],[Customer ID]],Customer_Table[],2,FALSE)</f>
        <v>Amanda Figueroa</v>
      </c>
      <c r="E672" t="str">
        <f>VLOOKUP(Orders_Table[[#This Row],[Customer ID]],Customer_Table[],5,FALSE)</f>
        <v>Malolos</v>
      </c>
      <c r="F672" t="s">
        <v>45</v>
      </c>
      <c r="G672" t="str">
        <f>VLOOKUP(Orders_Table[[#This Row],[Product ID]],Products_Table[],4,FALSE)</f>
        <v>Olay Regenerist Whip Face Moisturizer</v>
      </c>
      <c r="H672" t="str">
        <f>VLOOKUP(Orders_Table[[#This Row],[Product ID]],Products_Table[],2,FALSE)</f>
        <v>Olay</v>
      </c>
      <c r="I672" t="str">
        <f>VLOOKUP(Orders_Table[[#This Row],[Product ID]],Products_Table[],3,FALSE)</f>
        <v>Moisturizer</v>
      </c>
      <c r="J672" s="16">
        <f>VLOOKUP(Orders_Table[[#This Row],[Product ID]],Products_Table[],5,FALSE)</f>
        <v>399</v>
      </c>
      <c r="K672" s="16">
        <v>2</v>
      </c>
      <c r="L672" s="16">
        <f>Orders_Table[[#This Row],[Product Price]]*Orders_Table[[#This Row],[Quantity]]</f>
        <v>798</v>
      </c>
      <c r="M672" s="17">
        <v>45237</v>
      </c>
      <c r="N672" s="16" t="s">
        <v>134</v>
      </c>
    </row>
    <row r="673" spans="2:14" x14ac:dyDescent="0.3">
      <c r="B673" t="s">
        <v>311</v>
      </c>
      <c r="C673" t="s">
        <v>312</v>
      </c>
      <c r="D673" t="str">
        <f>VLOOKUP(Orders_Table[[#This Row],[Customer ID]],Customer_Table[],2,FALSE)</f>
        <v>Amanda Figueroa</v>
      </c>
      <c r="E673" t="str">
        <f>VLOOKUP(Orders_Table[[#This Row],[Customer ID]],Customer_Table[],5,FALSE)</f>
        <v>Malolos</v>
      </c>
      <c r="F673" t="s">
        <v>47</v>
      </c>
      <c r="G673" t="str">
        <f>VLOOKUP(Orders_Table[[#This Row],[Product ID]],Products_Table[],4,FALSE)</f>
        <v>Olay Complete All Day Moisturizer with SPF</v>
      </c>
      <c r="H673" t="str">
        <f>VLOOKUP(Orders_Table[[#This Row],[Product ID]],Products_Table[],2,FALSE)</f>
        <v>Olay</v>
      </c>
      <c r="I673" t="str">
        <f>VLOOKUP(Orders_Table[[#This Row],[Product ID]],Products_Table[],3,FALSE)</f>
        <v>Sunscreen</v>
      </c>
      <c r="J673" s="16">
        <f>VLOOKUP(Orders_Table[[#This Row],[Product ID]],Products_Table[],5,FALSE)</f>
        <v>1150</v>
      </c>
      <c r="K673" s="16">
        <v>2</v>
      </c>
      <c r="L673" s="16">
        <f>Orders_Table[[#This Row],[Product Price]]*Orders_Table[[#This Row],[Quantity]]</f>
        <v>2300</v>
      </c>
      <c r="M673" s="17">
        <v>45237</v>
      </c>
      <c r="N673" s="16" t="s">
        <v>134</v>
      </c>
    </row>
    <row r="674" spans="2:14" x14ac:dyDescent="0.3">
      <c r="B674" t="s">
        <v>311</v>
      </c>
      <c r="C674" t="s">
        <v>312</v>
      </c>
      <c r="D674" t="str">
        <f>VLOOKUP(Orders_Table[[#This Row],[Customer ID]],Customer_Table[],2,FALSE)</f>
        <v>Amanda Figueroa</v>
      </c>
      <c r="E674" t="str">
        <f>VLOOKUP(Orders_Table[[#This Row],[Customer ID]],Customer_Table[],5,FALSE)</f>
        <v>Malolos</v>
      </c>
      <c r="F674" t="s">
        <v>49</v>
      </c>
      <c r="G674" t="str">
        <f>VLOOKUP(Orders_Table[[#This Row],[Product ID]],Products_Table[],4,FALSE)</f>
        <v>Olay Total Effects 7-in-1 Anti-Aging Moisturize</v>
      </c>
      <c r="H674" t="str">
        <f>VLOOKUP(Orders_Table[[#This Row],[Product ID]],Products_Table[],2,FALSE)</f>
        <v>Olay</v>
      </c>
      <c r="I674" t="str">
        <f>VLOOKUP(Orders_Table[[#This Row],[Product ID]],Products_Table[],3,FALSE)</f>
        <v>Moisturizer</v>
      </c>
      <c r="J674" s="16">
        <f>VLOOKUP(Orders_Table[[#This Row],[Product ID]],Products_Table[],5,FALSE)</f>
        <v>728</v>
      </c>
      <c r="K674" s="16">
        <v>1</v>
      </c>
      <c r="L674" s="16">
        <f>Orders_Table[[#This Row],[Product Price]]*Orders_Table[[#This Row],[Quantity]]</f>
        <v>728</v>
      </c>
      <c r="M674" s="17">
        <v>45237</v>
      </c>
      <c r="N674" s="16" t="s">
        <v>134</v>
      </c>
    </row>
    <row r="675" spans="2:14" x14ac:dyDescent="0.3">
      <c r="B675" t="s">
        <v>311</v>
      </c>
      <c r="C675" t="s">
        <v>312</v>
      </c>
      <c r="D675" t="str">
        <f>VLOOKUP(Orders_Table[[#This Row],[Customer ID]],Customer_Table[],2,FALSE)</f>
        <v>Amanda Figueroa</v>
      </c>
      <c r="E675" t="str">
        <f>VLOOKUP(Orders_Table[[#This Row],[Customer ID]],Customer_Table[],5,FALSE)</f>
        <v>Malolos</v>
      </c>
      <c r="F675" t="s">
        <v>51</v>
      </c>
      <c r="G675" t="str">
        <f>VLOOKUP(Orders_Table[[#This Row],[Product ID]],Products_Table[],4,FALSE)</f>
        <v>Olay Retinol24 Night Serum</v>
      </c>
      <c r="H675" t="str">
        <f>VLOOKUP(Orders_Table[[#This Row],[Product ID]],Products_Table[],2,FALSE)</f>
        <v>Olay</v>
      </c>
      <c r="I675" t="str">
        <f>VLOOKUP(Orders_Table[[#This Row],[Product ID]],Products_Table[],3,FALSE)</f>
        <v>Serum</v>
      </c>
      <c r="J675" s="16">
        <f>VLOOKUP(Orders_Table[[#This Row],[Product ID]],Products_Table[],5,FALSE)</f>
        <v>1399</v>
      </c>
      <c r="K675" s="16">
        <v>2</v>
      </c>
      <c r="L675" s="16">
        <f>Orders_Table[[#This Row],[Product Price]]*Orders_Table[[#This Row],[Quantity]]</f>
        <v>2798</v>
      </c>
      <c r="M675" s="17">
        <v>45237</v>
      </c>
      <c r="N675" s="16" t="s">
        <v>134</v>
      </c>
    </row>
    <row r="676" spans="2:14" x14ac:dyDescent="0.3">
      <c r="B676" t="s">
        <v>311</v>
      </c>
      <c r="C676" t="s">
        <v>312</v>
      </c>
      <c r="D676" t="str">
        <f>VLOOKUP(Orders_Table[[#This Row],[Customer ID]],Customer_Table[],2,FALSE)</f>
        <v>Amanda Figueroa</v>
      </c>
      <c r="E676" t="str">
        <f>VLOOKUP(Orders_Table[[#This Row],[Customer ID]],Customer_Table[],5,FALSE)</f>
        <v>Malolos</v>
      </c>
      <c r="F676" t="s">
        <v>53</v>
      </c>
      <c r="G676" t="str">
        <f>VLOOKUP(Orders_Table[[#This Row],[Product ID]],Products_Table[],4,FALSE)</f>
        <v>The Ordinary Niacinamide 10% + Zinc 1%</v>
      </c>
      <c r="H676" t="str">
        <f>VLOOKUP(Orders_Table[[#This Row],[Product ID]],Products_Table[],2,FALSE)</f>
        <v>The Ordinary</v>
      </c>
      <c r="I676" t="str">
        <f>VLOOKUP(Orders_Table[[#This Row],[Product ID]],Products_Table[],3,FALSE)</f>
        <v>Serum</v>
      </c>
      <c r="J676" s="16">
        <f>VLOOKUP(Orders_Table[[#This Row],[Product ID]],Products_Table[],5,FALSE)</f>
        <v>545</v>
      </c>
      <c r="K676" s="16">
        <v>1</v>
      </c>
      <c r="L676" s="16">
        <f>Orders_Table[[#This Row],[Product Price]]*Orders_Table[[#This Row],[Quantity]]</f>
        <v>545</v>
      </c>
      <c r="M676" s="17">
        <v>45237</v>
      </c>
      <c r="N676" s="16" t="s">
        <v>134</v>
      </c>
    </row>
    <row r="677" spans="2:14" x14ac:dyDescent="0.3">
      <c r="B677" t="s">
        <v>314</v>
      </c>
      <c r="C677" t="s">
        <v>315</v>
      </c>
      <c r="D677" t="str">
        <f>VLOOKUP(Orders_Table[[#This Row],[Customer ID]],Customer_Table[],2,FALSE)</f>
        <v>Farrah Cruz</v>
      </c>
      <c r="E677" t="str">
        <f>VLOOKUP(Orders_Table[[#This Row],[Customer ID]],Customer_Table[],5,FALSE)</f>
        <v>Batangas City</v>
      </c>
      <c r="F677" t="s">
        <v>56</v>
      </c>
      <c r="G677" t="str">
        <f>VLOOKUP(Orders_Table[[#This Row],[Product ID]],Products_Table[],4,FALSE)</f>
        <v>The Ordinary Hyaluronic Acid 2% + B5</v>
      </c>
      <c r="H677" t="str">
        <f>VLOOKUP(Orders_Table[[#This Row],[Product ID]],Products_Table[],2,FALSE)</f>
        <v>The Ordinary</v>
      </c>
      <c r="I677" t="str">
        <f>VLOOKUP(Orders_Table[[#This Row],[Product ID]],Products_Table[],3,FALSE)</f>
        <v>Serum</v>
      </c>
      <c r="J677" s="16">
        <f>VLOOKUP(Orders_Table[[#This Row],[Product ID]],Products_Table[],5,FALSE)</f>
        <v>1190</v>
      </c>
      <c r="K677" s="16">
        <v>2</v>
      </c>
      <c r="L677" s="16">
        <f>Orders_Table[[#This Row],[Product Price]]*Orders_Table[[#This Row],[Quantity]]</f>
        <v>2380</v>
      </c>
      <c r="M677" s="17">
        <v>45239</v>
      </c>
      <c r="N677" s="16" t="s">
        <v>134</v>
      </c>
    </row>
    <row r="678" spans="2:14" x14ac:dyDescent="0.3">
      <c r="B678" t="s">
        <v>314</v>
      </c>
      <c r="C678" t="s">
        <v>315</v>
      </c>
      <c r="D678" t="str">
        <f>VLOOKUP(Orders_Table[[#This Row],[Customer ID]],Customer_Table[],2,FALSE)</f>
        <v>Farrah Cruz</v>
      </c>
      <c r="E678" t="str">
        <f>VLOOKUP(Orders_Table[[#This Row],[Customer ID]],Customer_Table[],5,FALSE)</f>
        <v>Batangas City</v>
      </c>
      <c r="F678" t="s">
        <v>58</v>
      </c>
      <c r="G678" t="str">
        <f>VLOOKUP(Orders_Table[[#This Row],[Product ID]],Products_Table[],4,FALSE)</f>
        <v>The Ordinary AHA 30% + BHA 2% Peeling Solution</v>
      </c>
      <c r="H678" t="str">
        <f>VLOOKUP(Orders_Table[[#This Row],[Product ID]],Products_Table[],2,FALSE)</f>
        <v>The Ordinary</v>
      </c>
      <c r="I678" t="str">
        <f>VLOOKUP(Orders_Table[[#This Row],[Product ID]],Products_Table[],3,FALSE)</f>
        <v>Serum</v>
      </c>
      <c r="J678" s="16">
        <f>VLOOKUP(Orders_Table[[#This Row],[Product ID]],Products_Table[],5,FALSE)</f>
        <v>700</v>
      </c>
      <c r="K678" s="16">
        <v>2</v>
      </c>
      <c r="L678" s="16">
        <f>Orders_Table[[#This Row],[Product Price]]*Orders_Table[[#This Row],[Quantity]]</f>
        <v>1400</v>
      </c>
      <c r="M678" s="17">
        <v>45239</v>
      </c>
      <c r="N678" s="16" t="s">
        <v>134</v>
      </c>
    </row>
    <row r="679" spans="2:14" x14ac:dyDescent="0.3">
      <c r="B679" t="s">
        <v>314</v>
      </c>
      <c r="C679" t="s">
        <v>315</v>
      </c>
      <c r="D679" t="str">
        <f>VLOOKUP(Orders_Table[[#This Row],[Customer ID]],Customer_Table[],2,FALSE)</f>
        <v>Farrah Cruz</v>
      </c>
      <c r="E679" t="str">
        <f>VLOOKUP(Orders_Table[[#This Row],[Customer ID]],Customer_Table[],5,FALSE)</f>
        <v>Batangas City</v>
      </c>
      <c r="F679" t="s">
        <v>60</v>
      </c>
      <c r="G679" t="str">
        <f>VLOOKUP(Orders_Table[[#This Row],[Product ID]],Products_Table[],4,FALSE)</f>
        <v>The Ordinary Glycolic Acid 7% Toning Solution</v>
      </c>
      <c r="H679" t="str">
        <f>VLOOKUP(Orders_Table[[#This Row],[Product ID]],Products_Table[],2,FALSE)</f>
        <v>The Ordinary</v>
      </c>
      <c r="I679" t="str">
        <f>VLOOKUP(Orders_Table[[#This Row],[Product ID]],Products_Table[],3,FALSE)</f>
        <v>Toner</v>
      </c>
      <c r="J679" s="16">
        <f>VLOOKUP(Orders_Table[[#This Row],[Product ID]],Products_Table[],5,FALSE)</f>
        <v>770</v>
      </c>
      <c r="K679" s="16">
        <v>1</v>
      </c>
      <c r="L679" s="16">
        <f>Orders_Table[[#This Row],[Product Price]]*Orders_Table[[#This Row],[Quantity]]</f>
        <v>770</v>
      </c>
      <c r="M679" s="17">
        <v>45239</v>
      </c>
      <c r="N679" s="16" t="s">
        <v>134</v>
      </c>
    </row>
    <row r="680" spans="2:14" x14ac:dyDescent="0.3">
      <c r="B680" t="s">
        <v>314</v>
      </c>
      <c r="C680" t="s">
        <v>315</v>
      </c>
      <c r="D680" t="str">
        <f>VLOOKUP(Orders_Table[[#This Row],[Customer ID]],Customer_Table[],2,FALSE)</f>
        <v>Farrah Cruz</v>
      </c>
      <c r="E680" t="str">
        <f>VLOOKUP(Orders_Table[[#This Row],[Customer ID]],Customer_Table[],5,FALSE)</f>
        <v>Batangas City</v>
      </c>
      <c r="F680" t="s">
        <v>63</v>
      </c>
      <c r="G680" t="str">
        <f>VLOOKUP(Orders_Table[[#This Row],[Product ID]],Products_Table[],4,FALSE)</f>
        <v>The Ordinary Azelaic Acid Suspension 10%</v>
      </c>
      <c r="H680" t="str">
        <f>VLOOKUP(Orders_Table[[#This Row],[Product ID]],Products_Table[],2,FALSE)</f>
        <v>The Ordinary</v>
      </c>
      <c r="I680" t="str">
        <f>VLOOKUP(Orders_Table[[#This Row],[Product ID]],Products_Table[],3,FALSE)</f>
        <v>Serum</v>
      </c>
      <c r="J680" s="16">
        <f>VLOOKUP(Orders_Table[[#This Row],[Product ID]],Products_Table[],5,FALSE)</f>
        <v>900</v>
      </c>
      <c r="K680" s="16">
        <v>1</v>
      </c>
      <c r="L680" s="16">
        <f>Orders_Table[[#This Row],[Product Price]]*Orders_Table[[#This Row],[Quantity]]</f>
        <v>900</v>
      </c>
      <c r="M680" s="17">
        <v>45239</v>
      </c>
      <c r="N680" s="16" t="s">
        <v>134</v>
      </c>
    </row>
    <row r="681" spans="2:14" x14ac:dyDescent="0.3">
      <c r="B681" t="s">
        <v>314</v>
      </c>
      <c r="C681" t="s">
        <v>315</v>
      </c>
      <c r="D681" t="str">
        <f>VLOOKUP(Orders_Table[[#This Row],[Customer ID]],Customer_Table[],2,FALSE)</f>
        <v>Farrah Cruz</v>
      </c>
      <c r="E681" t="str">
        <f>VLOOKUP(Orders_Table[[#This Row],[Customer ID]],Customer_Table[],5,FALSE)</f>
        <v>Batangas City</v>
      </c>
      <c r="F681" t="s">
        <v>65</v>
      </c>
      <c r="G681" t="str">
        <f>VLOOKUP(Orders_Table[[#This Row],[Product ID]],Products_Table[],4,FALSE)</f>
        <v>COSRX Low pH Good Morning Gel Cleanser</v>
      </c>
      <c r="H681" t="str">
        <f>VLOOKUP(Orders_Table[[#This Row],[Product ID]],Products_Table[],2,FALSE)</f>
        <v>COSRX</v>
      </c>
      <c r="I681" t="str">
        <f>VLOOKUP(Orders_Table[[#This Row],[Product ID]],Products_Table[],3,FALSE)</f>
        <v>Cleanser</v>
      </c>
      <c r="J681" s="16">
        <f>VLOOKUP(Orders_Table[[#This Row],[Product ID]],Products_Table[],5,FALSE)</f>
        <v>299</v>
      </c>
      <c r="K681" s="16">
        <v>1</v>
      </c>
      <c r="L681" s="16">
        <f>Orders_Table[[#This Row],[Product Price]]*Orders_Table[[#This Row],[Quantity]]</f>
        <v>299</v>
      </c>
      <c r="M681" s="17">
        <v>45239</v>
      </c>
      <c r="N681" s="16" t="s">
        <v>134</v>
      </c>
    </row>
    <row r="682" spans="2:14" x14ac:dyDescent="0.3">
      <c r="B682" t="s">
        <v>314</v>
      </c>
      <c r="C682" t="s">
        <v>315</v>
      </c>
      <c r="D682" t="str">
        <f>VLOOKUP(Orders_Table[[#This Row],[Customer ID]],Customer_Table[],2,FALSE)</f>
        <v>Farrah Cruz</v>
      </c>
      <c r="E682" t="str">
        <f>VLOOKUP(Orders_Table[[#This Row],[Customer ID]],Customer_Table[],5,FALSE)</f>
        <v>Batangas City</v>
      </c>
      <c r="F682" t="s">
        <v>68</v>
      </c>
      <c r="G682" t="str">
        <f>VLOOKUP(Orders_Table[[#This Row],[Product ID]],Products_Table[],4,FALSE)</f>
        <v>COSRX BHA Blackhead Power Liquid</v>
      </c>
      <c r="H682" t="str">
        <f>VLOOKUP(Orders_Table[[#This Row],[Product ID]],Products_Table[],2,FALSE)</f>
        <v>COSRX</v>
      </c>
      <c r="I682" t="str">
        <f>VLOOKUP(Orders_Table[[#This Row],[Product ID]],Products_Table[],3,FALSE)</f>
        <v>Toner</v>
      </c>
      <c r="J682" s="16">
        <f>VLOOKUP(Orders_Table[[#This Row],[Product ID]],Products_Table[],5,FALSE)</f>
        <v>990</v>
      </c>
      <c r="K682" s="16">
        <v>2</v>
      </c>
      <c r="L682" s="16">
        <f>Orders_Table[[#This Row],[Product Price]]*Orders_Table[[#This Row],[Quantity]]</f>
        <v>1980</v>
      </c>
      <c r="M682" s="17">
        <v>45239</v>
      </c>
      <c r="N682" s="16" t="s">
        <v>134</v>
      </c>
    </row>
    <row r="683" spans="2:14" x14ac:dyDescent="0.3">
      <c r="B683" t="s">
        <v>314</v>
      </c>
      <c r="C683" t="s">
        <v>315</v>
      </c>
      <c r="D683" t="str">
        <f>VLOOKUP(Orders_Table[[#This Row],[Customer ID]],Customer_Table[],2,FALSE)</f>
        <v>Farrah Cruz</v>
      </c>
      <c r="E683" t="str">
        <f>VLOOKUP(Orders_Table[[#This Row],[Customer ID]],Customer_Table[],5,FALSE)</f>
        <v>Batangas City</v>
      </c>
      <c r="F683" t="s">
        <v>70</v>
      </c>
      <c r="G683" t="str">
        <f>VLOOKUP(Orders_Table[[#This Row],[Product ID]],Products_Table[],4,FALSE)</f>
        <v>COSRX AHA/BHA Clarifying Treatment Toner</v>
      </c>
      <c r="H683" t="str">
        <f>VLOOKUP(Orders_Table[[#This Row],[Product ID]],Products_Table[],2,FALSE)</f>
        <v>COSRX</v>
      </c>
      <c r="I683" t="str">
        <f>VLOOKUP(Orders_Table[[#This Row],[Product ID]],Products_Table[],3,FALSE)</f>
        <v>Toner</v>
      </c>
      <c r="J683" s="16">
        <f>VLOOKUP(Orders_Table[[#This Row],[Product ID]],Products_Table[],5,FALSE)</f>
        <v>520</v>
      </c>
      <c r="K683" s="16">
        <v>2</v>
      </c>
      <c r="L683" s="16">
        <f>Orders_Table[[#This Row],[Product Price]]*Orders_Table[[#This Row],[Quantity]]</f>
        <v>1040</v>
      </c>
      <c r="M683" s="17">
        <v>45239</v>
      </c>
      <c r="N683" s="16" t="s">
        <v>134</v>
      </c>
    </row>
    <row r="684" spans="2:14" x14ac:dyDescent="0.3">
      <c r="B684" t="s">
        <v>314</v>
      </c>
      <c r="C684" t="s">
        <v>315</v>
      </c>
      <c r="D684" t="str">
        <f>VLOOKUP(Orders_Table[[#This Row],[Customer ID]],Customer_Table[],2,FALSE)</f>
        <v>Farrah Cruz</v>
      </c>
      <c r="E684" t="str">
        <f>VLOOKUP(Orders_Table[[#This Row],[Customer ID]],Customer_Table[],5,FALSE)</f>
        <v>Batangas City</v>
      </c>
      <c r="F684" t="s">
        <v>72</v>
      </c>
      <c r="G684" t="str">
        <f>VLOOKUP(Orders_Table[[#This Row],[Product ID]],Products_Table[],4,FALSE)</f>
        <v>COSRX Hyaluronic Acid Hydra Power Essence</v>
      </c>
      <c r="H684" t="str">
        <f>VLOOKUP(Orders_Table[[#This Row],[Product ID]],Products_Table[],2,FALSE)</f>
        <v>COSRX</v>
      </c>
      <c r="I684" t="str">
        <f>VLOOKUP(Orders_Table[[#This Row],[Product ID]],Products_Table[],3,FALSE)</f>
        <v>Serum</v>
      </c>
      <c r="J684" s="16">
        <f>VLOOKUP(Orders_Table[[#This Row],[Product ID]],Products_Table[],5,FALSE)</f>
        <v>1020</v>
      </c>
      <c r="K684" s="16">
        <v>1</v>
      </c>
      <c r="L684" s="16">
        <f>Orders_Table[[#This Row],[Product Price]]*Orders_Table[[#This Row],[Quantity]]</f>
        <v>1020</v>
      </c>
      <c r="M684" s="17">
        <v>45239</v>
      </c>
      <c r="N684" s="16" t="s">
        <v>134</v>
      </c>
    </row>
    <row r="685" spans="2:14" x14ac:dyDescent="0.3">
      <c r="B685" t="s">
        <v>1891</v>
      </c>
      <c r="C685" t="s">
        <v>303</v>
      </c>
      <c r="D685" t="str">
        <f>VLOOKUP(Orders_Table[[#This Row],[Customer ID]],Customer_Table[],2,FALSE)</f>
        <v>Germaine Abad</v>
      </c>
      <c r="E685" t="str">
        <f>VLOOKUP(Orders_Table[[#This Row],[Customer ID]],Customer_Table[],5,FALSE)</f>
        <v>Quezon City</v>
      </c>
      <c r="F685" t="s">
        <v>74</v>
      </c>
      <c r="G685" t="str">
        <f>VLOOKUP(Orders_Table[[#This Row],[Product ID]],Products_Table[],4,FALSE)</f>
        <v>COSRX Centella Water Alcohol-Free Toner</v>
      </c>
      <c r="H685" t="str">
        <f>VLOOKUP(Orders_Table[[#This Row],[Product ID]],Products_Table[],2,FALSE)</f>
        <v>COSRX</v>
      </c>
      <c r="I685" t="str">
        <f>VLOOKUP(Orders_Table[[#This Row],[Product ID]],Products_Table[],3,FALSE)</f>
        <v>Toner</v>
      </c>
      <c r="J685" s="16">
        <f>VLOOKUP(Orders_Table[[#This Row],[Product ID]],Products_Table[],5,FALSE)</f>
        <v>680</v>
      </c>
      <c r="K685" s="16">
        <v>1</v>
      </c>
      <c r="L685" s="16">
        <f>Orders_Table[[#This Row],[Product Price]]*Orders_Table[[#This Row],[Quantity]]</f>
        <v>680</v>
      </c>
      <c r="M685" s="17">
        <v>45244</v>
      </c>
      <c r="N685" s="16" t="s">
        <v>134</v>
      </c>
    </row>
    <row r="686" spans="2:14" x14ac:dyDescent="0.3">
      <c r="B686" t="s">
        <v>1891</v>
      </c>
      <c r="C686" t="s">
        <v>303</v>
      </c>
      <c r="D686" t="str">
        <f>VLOOKUP(Orders_Table[[#This Row],[Customer ID]],Customer_Table[],2,FALSE)</f>
        <v>Germaine Abad</v>
      </c>
      <c r="E686" t="str">
        <f>VLOOKUP(Orders_Table[[#This Row],[Customer ID]],Customer_Table[],5,FALSE)</f>
        <v>Quezon City</v>
      </c>
      <c r="F686" t="s">
        <v>76</v>
      </c>
      <c r="G686" t="str">
        <f>VLOOKUP(Orders_Table[[#This Row],[Product ID]],Products_Table[],4,FALSE)</f>
        <v>Innisfree Jeju Volcanic Pore Cleansing Foam</v>
      </c>
      <c r="H686" t="str">
        <f>VLOOKUP(Orders_Table[[#This Row],[Product ID]],Products_Table[],2,FALSE)</f>
        <v>Innisfree</v>
      </c>
      <c r="I686" t="str">
        <f>VLOOKUP(Orders_Table[[#This Row],[Product ID]],Products_Table[],3,FALSE)</f>
        <v>Cleanser</v>
      </c>
      <c r="J686" s="16">
        <f>VLOOKUP(Orders_Table[[#This Row],[Product ID]],Products_Table[],5,FALSE)</f>
        <v>329</v>
      </c>
      <c r="K686" s="16">
        <v>1</v>
      </c>
      <c r="L686" s="16">
        <f>Orders_Table[[#This Row],[Product Price]]*Orders_Table[[#This Row],[Quantity]]</f>
        <v>329</v>
      </c>
      <c r="M686" s="17">
        <v>45244</v>
      </c>
      <c r="N686" s="16" t="s">
        <v>134</v>
      </c>
    </row>
    <row r="687" spans="2:14" x14ac:dyDescent="0.3">
      <c r="B687" t="s">
        <v>1891</v>
      </c>
      <c r="C687" t="s">
        <v>303</v>
      </c>
      <c r="D687" t="str">
        <f>VLOOKUP(Orders_Table[[#This Row],[Customer ID]],Customer_Table[],2,FALSE)</f>
        <v>Germaine Abad</v>
      </c>
      <c r="E687" t="str">
        <f>VLOOKUP(Orders_Table[[#This Row],[Customer ID]],Customer_Table[],5,FALSE)</f>
        <v>Quezon City</v>
      </c>
      <c r="F687" t="s">
        <v>79</v>
      </c>
      <c r="G687" t="str">
        <f>VLOOKUP(Orders_Table[[#This Row],[Product ID]],Products_Table[],4,FALSE)</f>
        <v>Innisfree Bija Cica Gel</v>
      </c>
      <c r="H687" t="str">
        <f>VLOOKUP(Orders_Table[[#This Row],[Product ID]],Products_Table[],2,FALSE)</f>
        <v>Innisfree</v>
      </c>
      <c r="I687" t="str">
        <f>VLOOKUP(Orders_Table[[#This Row],[Product ID]],Products_Table[],3,FALSE)</f>
        <v>Moisturizer</v>
      </c>
      <c r="J687" s="16">
        <f>VLOOKUP(Orders_Table[[#This Row],[Product ID]],Products_Table[],5,FALSE)</f>
        <v>1192</v>
      </c>
      <c r="K687" s="16">
        <v>1</v>
      </c>
      <c r="L687" s="16">
        <f>Orders_Table[[#This Row],[Product Price]]*Orders_Table[[#This Row],[Quantity]]</f>
        <v>1192</v>
      </c>
      <c r="M687" s="17">
        <v>45244</v>
      </c>
      <c r="N687" s="16" t="s">
        <v>134</v>
      </c>
    </row>
    <row r="688" spans="2:14" x14ac:dyDescent="0.3">
      <c r="B688" t="s">
        <v>1891</v>
      </c>
      <c r="C688" t="s">
        <v>303</v>
      </c>
      <c r="D688" t="str">
        <f>VLOOKUP(Orders_Table[[#This Row],[Customer ID]],Customer_Table[],2,FALSE)</f>
        <v>Germaine Abad</v>
      </c>
      <c r="E688" t="str">
        <f>VLOOKUP(Orders_Table[[#This Row],[Customer ID]],Customer_Table[],5,FALSE)</f>
        <v>Quezon City</v>
      </c>
      <c r="F688" t="s">
        <v>81</v>
      </c>
      <c r="G688" t="str">
        <f>VLOOKUP(Orders_Table[[#This Row],[Product ID]],Products_Table[],4,FALSE)</f>
        <v>Innisfree Intensive Hydrating Serum with Green Tea Seed</v>
      </c>
      <c r="H688" t="str">
        <f>VLOOKUP(Orders_Table[[#This Row],[Product ID]],Products_Table[],2,FALSE)</f>
        <v>Innisfree</v>
      </c>
      <c r="I688" t="str">
        <f>VLOOKUP(Orders_Table[[#This Row],[Product ID]],Products_Table[],3,FALSE)</f>
        <v>Serum</v>
      </c>
      <c r="J688" s="16">
        <f>VLOOKUP(Orders_Table[[#This Row],[Product ID]],Products_Table[],5,FALSE)</f>
        <v>1020</v>
      </c>
      <c r="K688" s="16">
        <v>2</v>
      </c>
      <c r="L688" s="16">
        <f>Orders_Table[[#This Row],[Product Price]]*Orders_Table[[#This Row],[Quantity]]</f>
        <v>2040</v>
      </c>
      <c r="M688" s="17">
        <v>45244</v>
      </c>
      <c r="N688" s="16" t="s">
        <v>134</v>
      </c>
    </row>
    <row r="689" spans="2:14" x14ac:dyDescent="0.3">
      <c r="B689" t="s">
        <v>1891</v>
      </c>
      <c r="C689" t="s">
        <v>303</v>
      </c>
      <c r="D689" t="str">
        <f>VLOOKUP(Orders_Table[[#This Row],[Customer ID]],Customer_Table[],2,FALSE)</f>
        <v>Germaine Abad</v>
      </c>
      <c r="E689" t="str">
        <f>VLOOKUP(Orders_Table[[#This Row],[Customer ID]],Customer_Table[],5,FALSE)</f>
        <v>Quezon City</v>
      </c>
      <c r="F689" t="s">
        <v>83</v>
      </c>
      <c r="G689" t="str">
        <f>VLOOKUP(Orders_Table[[#This Row],[Product ID]],Products_Table[],4,FALSE)</f>
        <v>Innisfree Green Tea Seed Serum</v>
      </c>
      <c r="H689" t="str">
        <f>VLOOKUP(Orders_Table[[#This Row],[Product ID]],Products_Table[],2,FALSE)</f>
        <v>Innisfree</v>
      </c>
      <c r="I689" t="str">
        <f>VLOOKUP(Orders_Table[[#This Row],[Product ID]],Products_Table[],3,FALSE)</f>
        <v>Serum</v>
      </c>
      <c r="J689" s="16">
        <f>VLOOKUP(Orders_Table[[#This Row],[Product ID]],Products_Table[],5,FALSE)</f>
        <v>1690</v>
      </c>
      <c r="K689" s="16">
        <v>2</v>
      </c>
      <c r="L689" s="16">
        <f>Orders_Table[[#This Row],[Product Price]]*Orders_Table[[#This Row],[Quantity]]</f>
        <v>3380</v>
      </c>
      <c r="M689" s="17">
        <v>45244</v>
      </c>
      <c r="N689" s="16" t="s">
        <v>134</v>
      </c>
    </row>
    <row r="690" spans="2:14" x14ac:dyDescent="0.3">
      <c r="B690" t="s">
        <v>1891</v>
      </c>
      <c r="C690" t="s">
        <v>303</v>
      </c>
      <c r="D690" t="str">
        <f>VLOOKUP(Orders_Table[[#This Row],[Customer ID]],Customer_Table[],2,FALSE)</f>
        <v>Germaine Abad</v>
      </c>
      <c r="E690" t="str">
        <f>VLOOKUP(Orders_Table[[#This Row],[Customer ID]],Customer_Table[],5,FALSE)</f>
        <v>Quezon City</v>
      </c>
      <c r="F690" t="s">
        <v>85</v>
      </c>
      <c r="G690" t="str">
        <f>VLOOKUP(Orders_Table[[#This Row],[Product ID]],Products_Table[],4,FALSE)</f>
        <v>Innisfree Jeju Orchid Enriched Cream</v>
      </c>
      <c r="H690" t="str">
        <f>VLOOKUP(Orders_Table[[#This Row],[Product ID]],Products_Table[],2,FALSE)</f>
        <v>Innisfree</v>
      </c>
      <c r="I690" t="str">
        <f>VLOOKUP(Orders_Table[[#This Row],[Product ID]],Products_Table[],3,FALSE)</f>
        <v>Moisturizer</v>
      </c>
      <c r="J690" s="16">
        <f>VLOOKUP(Orders_Table[[#This Row],[Product ID]],Products_Table[],5,FALSE)</f>
        <v>200</v>
      </c>
      <c r="K690" s="16">
        <v>1</v>
      </c>
      <c r="L690" s="16">
        <f>Orders_Table[[#This Row],[Product Price]]*Orders_Table[[#This Row],[Quantity]]</f>
        <v>200</v>
      </c>
      <c r="M690" s="17">
        <v>45244</v>
      </c>
      <c r="N690" s="16" t="s">
        <v>134</v>
      </c>
    </row>
    <row r="691" spans="2:14" x14ac:dyDescent="0.3">
      <c r="B691" t="s">
        <v>1891</v>
      </c>
      <c r="C691" t="s">
        <v>303</v>
      </c>
      <c r="D691" t="str">
        <f>VLOOKUP(Orders_Table[[#This Row],[Customer ID]],Customer_Table[],2,FALSE)</f>
        <v>Germaine Abad</v>
      </c>
      <c r="E691" t="str">
        <f>VLOOKUP(Orders_Table[[#This Row],[Customer ID]],Customer_Table[],5,FALSE)</f>
        <v>Quezon City</v>
      </c>
      <c r="F691" t="s">
        <v>87</v>
      </c>
      <c r="G691" t="str">
        <f>VLOOKUP(Orders_Table[[#This Row],[Product ID]],Products_Table[],4,FALSE)</f>
        <v>Nature Republic Provence Calendula Aqua Sun Gel</v>
      </c>
      <c r="H691" t="str">
        <f>VLOOKUP(Orders_Table[[#This Row],[Product ID]],Products_Table[],2,FALSE)</f>
        <v>Nature Republic</v>
      </c>
      <c r="I691" t="str">
        <f>VLOOKUP(Orders_Table[[#This Row],[Product ID]],Products_Table[],3,FALSE)</f>
        <v>Sunscreen</v>
      </c>
      <c r="J691" s="16">
        <f>VLOOKUP(Orders_Table[[#This Row],[Product ID]],Products_Table[],5,FALSE)</f>
        <v>475</v>
      </c>
      <c r="K691" s="16">
        <v>2</v>
      </c>
      <c r="L691" s="16">
        <f>Orders_Table[[#This Row],[Product Price]]*Orders_Table[[#This Row],[Quantity]]</f>
        <v>950</v>
      </c>
      <c r="M691" s="17">
        <v>45244</v>
      </c>
      <c r="N691" s="16" t="s">
        <v>134</v>
      </c>
    </row>
    <row r="692" spans="2:14" x14ac:dyDescent="0.3">
      <c r="B692" t="s">
        <v>1891</v>
      </c>
      <c r="C692" t="s">
        <v>303</v>
      </c>
      <c r="D692" t="str">
        <f>VLOOKUP(Orders_Table[[#This Row],[Customer ID]],Customer_Table[],2,FALSE)</f>
        <v>Germaine Abad</v>
      </c>
      <c r="E692" t="str">
        <f>VLOOKUP(Orders_Table[[#This Row],[Customer ID]],Customer_Table[],5,FALSE)</f>
        <v>Quezon City</v>
      </c>
      <c r="F692" t="s">
        <v>90</v>
      </c>
      <c r="G692" t="str">
        <f>VLOOKUP(Orders_Table[[#This Row],[Product ID]],Products_Table[],4,FALSE)</f>
        <v>Nature Republic Hawaiian Fresh Clear Toner</v>
      </c>
      <c r="H692" t="str">
        <f>VLOOKUP(Orders_Table[[#This Row],[Product ID]],Products_Table[],2,FALSE)</f>
        <v>Nature Republic</v>
      </c>
      <c r="I692" t="str">
        <f>VLOOKUP(Orders_Table[[#This Row],[Product ID]],Products_Table[],3,FALSE)</f>
        <v>Toner</v>
      </c>
      <c r="J692" s="16">
        <f>VLOOKUP(Orders_Table[[#This Row],[Product ID]],Products_Table[],5,FALSE)</f>
        <v>1270</v>
      </c>
      <c r="K692" s="16">
        <v>1</v>
      </c>
      <c r="L692" s="16">
        <f>Orders_Table[[#This Row],[Product Price]]*Orders_Table[[#This Row],[Quantity]]</f>
        <v>1270</v>
      </c>
      <c r="M692" s="17">
        <v>45244</v>
      </c>
      <c r="N692" s="16" t="s">
        <v>134</v>
      </c>
    </row>
    <row r="693" spans="2:14" x14ac:dyDescent="0.3">
      <c r="B693" t="s">
        <v>1892</v>
      </c>
      <c r="C693" t="s">
        <v>960</v>
      </c>
      <c r="D693" t="str">
        <f>VLOOKUP(Orders_Table[[#This Row],[Customer ID]],Customer_Table[],2,FALSE)</f>
        <v>Craig Roberts</v>
      </c>
      <c r="E693" t="str">
        <f>VLOOKUP(Orders_Table[[#This Row],[Customer ID]],Customer_Table[],5,FALSE)</f>
        <v>Malolos</v>
      </c>
      <c r="F693" t="s">
        <v>92</v>
      </c>
      <c r="G693" t="str">
        <f>VLOOKUP(Orders_Table[[#This Row],[Product ID]],Products_Table[],4,FALSE)</f>
        <v>Nature Republic Snail Solution Ampoule</v>
      </c>
      <c r="H693" t="str">
        <f>VLOOKUP(Orders_Table[[#This Row],[Product ID]],Products_Table[],2,FALSE)</f>
        <v>Nature Republic</v>
      </c>
      <c r="I693" t="str">
        <f>VLOOKUP(Orders_Table[[#This Row],[Product ID]],Products_Table[],3,FALSE)</f>
        <v>Serum</v>
      </c>
      <c r="J693" s="16">
        <f>VLOOKUP(Orders_Table[[#This Row],[Product ID]],Products_Table[],5,FALSE)</f>
        <v>1100</v>
      </c>
      <c r="K693" s="16">
        <v>2</v>
      </c>
      <c r="L693" s="16">
        <f>Orders_Table[[#This Row],[Product Price]]*Orders_Table[[#This Row],[Quantity]]</f>
        <v>2200</v>
      </c>
      <c r="M693" s="17">
        <v>45245</v>
      </c>
      <c r="N693" s="16" t="s">
        <v>134</v>
      </c>
    </row>
    <row r="694" spans="2:14" x14ac:dyDescent="0.3">
      <c r="B694" t="s">
        <v>1892</v>
      </c>
      <c r="C694" t="s">
        <v>960</v>
      </c>
      <c r="D694" t="str">
        <f>VLOOKUP(Orders_Table[[#This Row],[Customer ID]],Customer_Table[],2,FALSE)</f>
        <v>Craig Roberts</v>
      </c>
      <c r="E694" t="str">
        <f>VLOOKUP(Orders_Table[[#This Row],[Customer ID]],Customer_Table[],5,FALSE)</f>
        <v>Malolos</v>
      </c>
      <c r="F694" t="s">
        <v>94</v>
      </c>
      <c r="G694" t="str">
        <f>VLOOKUP(Orders_Table[[#This Row],[Product ID]],Products_Table[],4,FALSE)</f>
        <v>Nature Republic Aloe Vera Soothing Gel</v>
      </c>
      <c r="H694" t="str">
        <f>VLOOKUP(Orders_Table[[#This Row],[Product ID]],Products_Table[],2,FALSE)</f>
        <v>Nature Republic</v>
      </c>
      <c r="I694" t="str">
        <f>VLOOKUP(Orders_Table[[#This Row],[Product ID]],Products_Table[],3,FALSE)</f>
        <v>Moisturizer</v>
      </c>
      <c r="J694" s="16">
        <f>VLOOKUP(Orders_Table[[#This Row],[Product ID]],Products_Table[],5,FALSE)</f>
        <v>245</v>
      </c>
      <c r="K694" s="16">
        <v>2</v>
      </c>
      <c r="L694" s="16">
        <f>Orders_Table[[#This Row],[Product Price]]*Orders_Table[[#This Row],[Quantity]]</f>
        <v>490</v>
      </c>
      <c r="M694" s="17">
        <v>45245</v>
      </c>
      <c r="N694" s="16" t="s">
        <v>134</v>
      </c>
    </row>
    <row r="695" spans="2:14" x14ac:dyDescent="0.3">
      <c r="B695" t="s">
        <v>1892</v>
      </c>
      <c r="C695" t="s">
        <v>960</v>
      </c>
      <c r="D695" t="str">
        <f>VLOOKUP(Orders_Table[[#This Row],[Customer ID]],Customer_Table[],2,FALSE)</f>
        <v>Craig Roberts</v>
      </c>
      <c r="E695" t="str">
        <f>VLOOKUP(Orders_Table[[#This Row],[Customer ID]],Customer_Table[],5,FALSE)</f>
        <v>Malolos</v>
      </c>
      <c r="F695" t="s">
        <v>96</v>
      </c>
      <c r="G695" t="str">
        <f>VLOOKUP(Orders_Table[[#This Row],[Product ID]],Products_Table[],4,FALSE)</f>
        <v>Nature Republic Super Aqua Max Watery Essence</v>
      </c>
      <c r="H695" t="str">
        <f>VLOOKUP(Orders_Table[[#This Row],[Product ID]],Products_Table[],2,FALSE)</f>
        <v>Nature Republic</v>
      </c>
      <c r="I695" t="str">
        <f>VLOOKUP(Orders_Table[[#This Row],[Product ID]],Products_Table[],3,FALSE)</f>
        <v>Serum</v>
      </c>
      <c r="J695" s="16">
        <f>VLOOKUP(Orders_Table[[#This Row],[Product ID]],Products_Table[],5,FALSE)</f>
        <v>828</v>
      </c>
      <c r="K695" s="16">
        <v>1</v>
      </c>
      <c r="L695" s="16">
        <f>Orders_Table[[#This Row],[Product Price]]*Orders_Table[[#This Row],[Quantity]]</f>
        <v>828</v>
      </c>
      <c r="M695" s="17">
        <v>45245</v>
      </c>
      <c r="N695" s="16" t="s">
        <v>134</v>
      </c>
    </row>
    <row r="696" spans="2:14" x14ac:dyDescent="0.3">
      <c r="B696" t="s">
        <v>1892</v>
      </c>
      <c r="C696" t="s">
        <v>960</v>
      </c>
      <c r="D696" t="str">
        <f>VLOOKUP(Orders_Table[[#This Row],[Customer ID]],Customer_Table[],2,FALSE)</f>
        <v>Craig Roberts</v>
      </c>
      <c r="E696" t="str">
        <f>VLOOKUP(Orders_Table[[#This Row],[Customer ID]],Customer_Table[],5,FALSE)</f>
        <v>Malolos</v>
      </c>
      <c r="F696" t="s">
        <v>98</v>
      </c>
      <c r="G696" t="str">
        <f>VLOOKUP(Orders_Table[[#This Row],[Product ID]],Products_Table[],4,FALSE)</f>
        <v>Belo Essentials AcnePro Pimple-Fighting Bar</v>
      </c>
      <c r="H696" t="str">
        <f>VLOOKUP(Orders_Table[[#This Row],[Product ID]],Products_Table[],2,FALSE)</f>
        <v>Belo Essentials</v>
      </c>
      <c r="I696" t="str">
        <f>VLOOKUP(Orders_Table[[#This Row],[Product ID]],Products_Table[],3,FALSE)</f>
        <v>Cleanser</v>
      </c>
      <c r="J696" s="16">
        <f>VLOOKUP(Orders_Table[[#This Row],[Product ID]],Products_Table[],5,FALSE)</f>
        <v>111</v>
      </c>
      <c r="K696" s="16">
        <v>1</v>
      </c>
      <c r="L696" s="16">
        <f>Orders_Table[[#This Row],[Product Price]]*Orders_Table[[#This Row],[Quantity]]</f>
        <v>111</v>
      </c>
      <c r="M696" s="17">
        <v>45245</v>
      </c>
      <c r="N696" s="16" t="s">
        <v>134</v>
      </c>
    </row>
    <row r="697" spans="2:14" x14ac:dyDescent="0.3">
      <c r="B697" t="s">
        <v>1893</v>
      </c>
      <c r="C697" t="s">
        <v>969</v>
      </c>
      <c r="D697" t="str">
        <f>VLOOKUP(Orders_Table[[#This Row],[Customer ID]],Customer_Table[],2,FALSE)</f>
        <v>Karly Benjamin</v>
      </c>
      <c r="E697" t="str">
        <f>VLOOKUP(Orders_Table[[#This Row],[Customer ID]],Customer_Table[],5,FALSE)</f>
        <v>Malolos</v>
      </c>
      <c r="F697" t="s">
        <v>101</v>
      </c>
      <c r="G697" t="str">
        <f>VLOOKUP(Orders_Table[[#This Row],[Product ID]],Products_Table[],4,FALSE)</f>
        <v>Belo Essentials Moisturizing Whitening Face Cream with SPF 30 PA++</v>
      </c>
      <c r="H697" t="str">
        <f>VLOOKUP(Orders_Table[[#This Row],[Product ID]],Products_Table[],2,FALSE)</f>
        <v>Belo Essentials</v>
      </c>
      <c r="I697" t="str">
        <f>VLOOKUP(Orders_Table[[#This Row],[Product ID]],Products_Table[],3,FALSE)</f>
        <v>Moisturizer</v>
      </c>
      <c r="J697" s="16">
        <f>VLOOKUP(Orders_Table[[#This Row],[Product ID]],Products_Table[],5,FALSE)</f>
        <v>264</v>
      </c>
      <c r="K697" s="16">
        <v>1</v>
      </c>
      <c r="L697" s="16">
        <f>Orders_Table[[#This Row],[Product Price]]*Orders_Table[[#This Row],[Quantity]]</f>
        <v>264</v>
      </c>
      <c r="M697" s="17">
        <v>45245</v>
      </c>
      <c r="N697" s="16" t="s">
        <v>134</v>
      </c>
    </row>
    <row r="698" spans="2:14" x14ac:dyDescent="0.3">
      <c r="B698" t="s">
        <v>1893</v>
      </c>
      <c r="C698" t="s">
        <v>969</v>
      </c>
      <c r="D698" t="str">
        <f>VLOOKUP(Orders_Table[[#This Row],[Customer ID]],Customer_Table[],2,FALSE)</f>
        <v>Karly Benjamin</v>
      </c>
      <c r="E698" t="str">
        <f>VLOOKUP(Orders_Table[[#This Row],[Customer ID]],Customer_Table[],5,FALSE)</f>
        <v>Malolos</v>
      </c>
      <c r="F698" t="s">
        <v>103</v>
      </c>
      <c r="G698" t="str">
        <f>VLOOKUP(Orders_Table[[#This Row],[Product ID]],Products_Table[],4,FALSE)</f>
        <v>Belo Essentials AcnePro Treatment Toner</v>
      </c>
      <c r="H698" t="str">
        <f>VLOOKUP(Orders_Table[[#This Row],[Product ID]],Products_Table[],2,FALSE)</f>
        <v>Belo Essentials</v>
      </c>
      <c r="I698" t="str">
        <f>VLOOKUP(Orders_Table[[#This Row],[Product ID]],Products_Table[],3,FALSE)</f>
        <v>Toner</v>
      </c>
      <c r="J698" s="16">
        <f>VLOOKUP(Orders_Table[[#This Row],[Product ID]],Products_Table[],5,FALSE)</f>
        <v>89</v>
      </c>
      <c r="K698" s="16">
        <v>2</v>
      </c>
      <c r="L698" s="16">
        <f>Orders_Table[[#This Row],[Product Price]]*Orders_Table[[#This Row],[Quantity]]</f>
        <v>178</v>
      </c>
      <c r="M698" s="17">
        <v>45245</v>
      </c>
      <c r="N698" s="16" t="s">
        <v>134</v>
      </c>
    </row>
    <row r="699" spans="2:14" x14ac:dyDescent="0.3">
      <c r="B699" t="s">
        <v>1893</v>
      </c>
      <c r="C699" t="s">
        <v>969</v>
      </c>
      <c r="D699" t="str">
        <f>VLOOKUP(Orders_Table[[#This Row],[Customer ID]],Customer_Table[],2,FALSE)</f>
        <v>Karly Benjamin</v>
      </c>
      <c r="E699" t="str">
        <f>VLOOKUP(Orders_Table[[#This Row],[Customer ID]],Customer_Table[],5,FALSE)</f>
        <v>Malolos</v>
      </c>
      <c r="F699" t="s">
        <v>105</v>
      </c>
      <c r="G699" t="str">
        <f>VLOOKUP(Orders_Table[[#This Row],[Product ID]],Products_Table[],4,FALSE)</f>
        <v>Belo Essentials Whitening Face Wash</v>
      </c>
      <c r="H699" t="str">
        <f>VLOOKUP(Orders_Table[[#This Row],[Product ID]],Products_Table[],2,FALSE)</f>
        <v>Belo Essentials</v>
      </c>
      <c r="I699" t="str">
        <f>VLOOKUP(Orders_Table[[#This Row],[Product ID]],Products_Table[],3,FALSE)</f>
        <v>Cleanser</v>
      </c>
      <c r="J699" s="16">
        <f>VLOOKUP(Orders_Table[[#This Row],[Product ID]],Products_Table[],5,FALSE)</f>
        <v>165</v>
      </c>
      <c r="K699" s="16">
        <v>1</v>
      </c>
      <c r="L699" s="16">
        <f>Orders_Table[[#This Row],[Product Price]]*Orders_Table[[#This Row],[Quantity]]</f>
        <v>165</v>
      </c>
      <c r="M699" s="17">
        <v>45245</v>
      </c>
      <c r="N699" s="16" t="s">
        <v>134</v>
      </c>
    </row>
    <row r="700" spans="2:14" x14ac:dyDescent="0.3">
      <c r="B700" t="s">
        <v>317</v>
      </c>
      <c r="C700" t="s">
        <v>318</v>
      </c>
      <c r="D700" t="str">
        <f>VLOOKUP(Orders_Table[[#This Row],[Customer ID]],Customer_Table[],2,FALSE)</f>
        <v>Ferris Wilson</v>
      </c>
      <c r="E700" t="str">
        <f>VLOOKUP(Orders_Table[[#This Row],[Customer ID]],Customer_Table[],5,FALSE)</f>
        <v>Malolos</v>
      </c>
      <c r="F700" t="s">
        <v>107</v>
      </c>
      <c r="G700" t="str">
        <f>VLOOKUP(Orders_Table[[#This Row],[Product ID]],Products_Table[],4,FALSE)</f>
        <v>Belo Essentials Pore Minimizing Whitening Face Toner</v>
      </c>
      <c r="H700" t="str">
        <f>VLOOKUP(Orders_Table[[#This Row],[Product ID]],Products_Table[],2,FALSE)</f>
        <v>Belo Essentials</v>
      </c>
      <c r="I700" t="str">
        <f>VLOOKUP(Orders_Table[[#This Row],[Product ID]],Products_Table[],3,FALSE)</f>
        <v>Toner</v>
      </c>
      <c r="J700" s="16">
        <f>VLOOKUP(Orders_Table[[#This Row],[Product ID]],Products_Table[],5,FALSE)</f>
        <v>90</v>
      </c>
      <c r="K700" s="16">
        <v>1</v>
      </c>
      <c r="L700" s="16">
        <f>Orders_Table[[#This Row],[Product Price]]*Orders_Table[[#This Row],[Quantity]]</f>
        <v>90</v>
      </c>
      <c r="M700" s="17">
        <v>45245</v>
      </c>
      <c r="N700" s="16" t="s">
        <v>134</v>
      </c>
    </row>
    <row r="701" spans="2:14" x14ac:dyDescent="0.3">
      <c r="B701" t="s">
        <v>317</v>
      </c>
      <c r="C701" t="s">
        <v>318</v>
      </c>
      <c r="D701" t="str">
        <f>VLOOKUP(Orders_Table[[#This Row],[Customer ID]],Customer_Table[],2,FALSE)</f>
        <v>Ferris Wilson</v>
      </c>
      <c r="E701" t="str">
        <f>VLOOKUP(Orders_Table[[#This Row],[Customer ID]],Customer_Table[],5,FALSE)</f>
        <v>Malolos</v>
      </c>
      <c r="F701" t="s">
        <v>109</v>
      </c>
      <c r="G701" t="str">
        <f>VLOOKUP(Orders_Table[[#This Row],[Product ID]],Products_Table[],4,FALSE)</f>
        <v>Celeteque Hydration Facial Moisturizer</v>
      </c>
      <c r="H701" t="str">
        <f>VLOOKUP(Orders_Table[[#This Row],[Product ID]],Products_Table[],2,FALSE)</f>
        <v>Celeteque</v>
      </c>
      <c r="I701" t="str">
        <f>VLOOKUP(Orders_Table[[#This Row],[Product ID]],Products_Table[],3,FALSE)</f>
        <v>Moisturizer</v>
      </c>
      <c r="J701" s="16">
        <f>VLOOKUP(Orders_Table[[#This Row],[Product ID]],Products_Table[],5,FALSE)</f>
        <v>250</v>
      </c>
      <c r="K701" s="16">
        <v>3</v>
      </c>
      <c r="L701" s="16">
        <f>Orders_Table[[#This Row],[Product Price]]*Orders_Table[[#This Row],[Quantity]]</f>
        <v>750</v>
      </c>
      <c r="M701" s="17">
        <v>45245</v>
      </c>
      <c r="N701" s="16" t="s">
        <v>134</v>
      </c>
    </row>
    <row r="702" spans="2:14" x14ac:dyDescent="0.3">
      <c r="B702" t="s">
        <v>317</v>
      </c>
      <c r="C702" t="s">
        <v>318</v>
      </c>
      <c r="D702" t="str">
        <f>VLOOKUP(Orders_Table[[#This Row],[Customer ID]],Customer_Table[],2,FALSE)</f>
        <v>Ferris Wilson</v>
      </c>
      <c r="E702" t="str">
        <f>VLOOKUP(Orders_Table[[#This Row],[Customer ID]],Customer_Table[],5,FALSE)</f>
        <v>Malolos</v>
      </c>
      <c r="F702" t="s">
        <v>112</v>
      </c>
      <c r="G702" t="str">
        <f>VLOOKUP(Orders_Table[[#This Row],[Product ID]],Products_Table[],4,FALSE)</f>
        <v>Celeteque Acne Solutions Acne Cleansing Gel</v>
      </c>
      <c r="H702" t="str">
        <f>VLOOKUP(Orders_Table[[#This Row],[Product ID]],Products_Table[],2,FALSE)</f>
        <v>Celeteque</v>
      </c>
      <c r="I702" t="str">
        <f>VLOOKUP(Orders_Table[[#This Row],[Product ID]],Products_Table[],3,FALSE)</f>
        <v>Cleanser</v>
      </c>
      <c r="J702" s="16">
        <f>VLOOKUP(Orders_Table[[#This Row],[Product ID]],Products_Table[],5,FALSE)</f>
        <v>270</v>
      </c>
      <c r="K702" s="16">
        <v>1</v>
      </c>
      <c r="L702" s="16">
        <f>Orders_Table[[#This Row],[Product Price]]*Orders_Table[[#This Row],[Quantity]]</f>
        <v>270</v>
      </c>
      <c r="M702" s="17">
        <v>45245</v>
      </c>
      <c r="N702" s="16" t="s">
        <v>134</v>
      </c>
    </row>
    <row r="703" spans="2:14" x14ac:dyDescent="0.3">
      <c r="B703" t="s">
        <v>317</v>
      </c>
      <c r="C703" t="s">
        <v>318</v>
      </c>
      <c r="D703" t="str">
        <f>VLOOKUP(Orders_Table[[#This Row],[Customer ID]],Customer_Table[],2,FALSE)</f>
        <v>Ferris Wilson</v>
      </c>
      <c r="E703" t="str">
        <f>VLOOKUP(Orders_Table[[#This Row],[Customer ID]],Customer_Table[],5,FALSE)</f>
        <v>Malolos</v>
      </c>
      <c r="F703" t="s">
        <v>114</v>
      </c>
      <c r="G703" t="str">
        <f>VLOOKUP(Orders_Table[[#This Row],[Product ID]],Products_Table[],4,FALSE)</f>
        <v>Celeteque Brightening Facial Wash</v>
      </c>
      <c r="H703" t="str">
        <f>VLOOKUP(Orders_Table[[#This Row],[Product ID]],Products_Table[],2,FALSE)</f>
        <v>Celeteque</v>
      </c>
      <c r="I703" t="str">
        <f>VLOOKUP(Orders_Table[[#This Row],[Product ID]],Products_Table[],3,FALSE)</f>
        <v>Cleanser</v>
      </c>
      <c r="J703" s="16">
        <f>VLOOKUP(Orders_Table[[#This Row],[Product ID]],Products_Table[],5,FALSE)</f>
        <v>199</v>
      </c>
      <c r="K703" s="16">
        <v>1</v>
      </c>
      <c r="L703" s="16">
        <f>Orders_Table[[#This Row],[Product Price]]*Orders_Table[[#This Row],[Quantity]]</f>
        <v>199</v>
      </c>
      <c r="M703" s="17">
        <v>45245</v>
      </c>
      <c r="N703" s="16" t="s">
        <v>134</v>
      </c>
    </row>
    <row r="704" spans="2:14" x14ac:dyDescent="0.3">
      <c r="B704" t="s">
        <v>317</v>
      </c>
      <c r="C704" t="s">
        <v>318</v>
      </c>
      <c r="D704" t="str">
        <f>VLOOKUP(Orders_Table[[#This Row],[Customer ID]],Customer_Table[],2,FALSE)</f>
        <v>Ferris Wilson</v>
      </c>
      <c r="E704" t="str">
        <f>VLOOKUP(Orders_Table[[#This Row],[Customer ID]],Customer_Table[],5,FALSE)</f>
        <v>Malolos</v>
      </c>
      <c r="F704" t="s">
        <v>116</v>
      </c>
      <c r="G704" t="str">
        <f>VLOOKUP(Orders_Table[[#This Row],[Product ID]],Products_Table[],4,FALSE)</f>
        <v>Celeteque Brightening Facial Toner</v>
      </c>
      <c r="H704" t="str">
        <f>VLOOKUP(Orders_Table[[#This Row],[Product ID]],Products_Table[],2,FALSE)</f>
        <v>Celeteque</v>
      </c>
      <c r="I704" t="str">
        <f>VLOOKUP(Orders_Table[[#This Row],[Product ID]],Products_Table[],3,FALSE)</f>
        <v>Toner</v>
      </c>
      <c r="J704" s="16">
        <f>VLOOKUP(Orders_Table[[#This Row],[Product ID]],Products_Table[],5,FALSE)</f>
        <v>139</v>
      </c>
      <c r="K704" s="16">
        <v>2</v>
      </c>
      <c r="L704" s="16">
        <f>Orders_Table[[#This Row],[Product Price]]*Orders_Table[[#This Row],[Quantity]]</f>
        <v>278</v>
      </c>
      <c r="M704" s="17">
        <v>45245</v>
      </c>
      <c r="N704" s="16" t="s">
        <v>134</v>
      </c>
    </row>
    <row r="705" spans="2:14" x14ac:dyDescent="0.3">
      <c r="B705" t="s">
        <v>317</v>
      </c>
      <c r="C705" t="s">
        <v>318</v>
      </c>
      <c r="D705" t="str">
        <f>VLOOKUP(Orders_Table[[#This Row],[Customer ID]],Customer_Table[],2,FALSE)</f>
        <v>Ferris Wilson</v>
      </c>
      <c r="E705" t="str">
        <f>VLOOKUP(Orders_Table[[#This Row],[Customer ID]],Customer_Table[],5,FALSE)</f>
        <v>Malolos</v>
      </c>
      <c r="F705" t="s">
        <v>96</v>
      </c>
      <c r="G705" t="str">
        <f>VLOOKUP(Orders_Table[[#This Row],[Product ID]],Products_Table[],4,FALSE)</f>
        <v>Nature Republic Super Aqua Max Watery Essence</v>
      </c>
      <c r="H705" t="str">
        <f>VLOOKUP(Orders_Table[[#This Row],[Product ID]],Products_Table[],2,FALSE)</f>
        <v>Nature Republic</v>
      </c>
      <c r="I705" t="str">
        <f>VLOOKUP(Orders_Table[[#This Row],[Product ID]],Products_Table[],3,FALSE)</f>
        <v>Serum</v>
      </c>
      <c r="J705" s="16">
        <f>VLOOKUP(Orders_Table[[#This Row],[Product ID]],Products_Table[],5,FALSE)</f>
        <v>828</v>
      </c>
      <c r="K705" s="16">
        <v>1</v>
      </c>
      <c r="L705" s="16">
        <f>Orders_Table[[#This Row],[Product Price]]*Orders_Table[[#This Row],[Quantity]]</f>
        <v>828</v>
      </c>
      <c r="M705" s="17">
        <v>45245</v>
      </c>
      <c r="N705" s="16" t="s">
        <v>134</v>
      </c>
    </row>
    <row r="706" spans="2:14" x14ac:dyDescent="0.3">
      <c r="B706" t="s">
        <v>1894</v>
      </c>
      <c r="C706" t="s">
        <v>589</v>
      </c>
      <c r="D706" t="str">
        <f>VLOOKUP(Orders_Table[[#This Row],[Customer ID]],Customer_Table[],2,FALSE)</f>
        <v>Lester Meyers</v>
      </c>
      <c r="E706" t="str">
        <f>VLOOKUP(Orders_Table[[#This Row],[Customer ID]],Customer_Table[],5,FALSE)</f>
        <v>Makati</v>
      </c>
      <c r="F706" t="s">
        <v>42</v>
      </c>
      <c r="G706" t="str">
        <f>VLOOKUP(Orders_Table[[#This Row],[Product ID]],Products_Table[],4,FALSE)</f>
        <v>Olay Luminous Whip Face Moisturizer</v>
      </c>
      <c r="H706" t="str">
        <f>VLOOKUP(Orders_Table[[#This Row],[Product ID]],Products_Table[],2,FALSE)</f>
        <v>Olay</v>
      </c>
      <c r="I706" t="str">
        <f>VLOOKUP(Orders_Table[[#This Row],[Product ID]],Products_Table[],3,FALSE)</f>
        <v>Moisturizer</v>
      </c>
      <c r="J706" s="16">
        <f>VLOOKUP(Orders_Table[[#This Row],[Product ID]],Products_Table[],5,FALSE)</f>
        <v>588</v>
      </c>
      <c r="K706" s="16">
        <v>1</v>
      </c>
      <c r="L706" s="16">
        <f>Orders_Table[[#This Row],[Product Price]]*Orders_Table[[#This Row],[Quantity]]</f>
        <v>588</v>
      </c>
      <c r="M706" s="17">
        <v>45245</v>
      </c>
      <c r="N706" s="16" t="s">
        <v>134</v>
      </c>
    </row>
    <row r="707" spans="2:14" x14ac:dyDescent="0.3">
      <c r="B707" t="s">
        <v>320</v>
      </c>
      <c r="C707" t="s">
        <v>318</v>
      </c>
      <c r="D707" t="str">
        <f>VLOOKUP(Orders_Table[[#This Row],[Customer ID]],Customer_Table[],2,FALSE)</f>
        <v>Ferris Wilson</v>
      </c>
      <c r="E707" t="str">
        <f>VLOOKUP(Orders_Table[[#This Row],[Customer ID]],Customer_Table[],5,FALSE)</f>
        <v>Malolos</v>
      </c>
      <c r="F707" t="s">
        <v>45</v>
      </c>
      <c r="G707" t="str">
        <f>VLOOKUP(Orders_Table[[#This Row],[Product ID]],Products_Table[],4,FALSE)</f>
        <v>Olay Regenerist Whip Face Moisturizer</v>
      </c>
      <c r="H707" t="str">
        <f>VLOOKUP(Orders_Table[[#This Row],[Product ID]],Products_Table[],2,FALSE)</f>
        <v>Olay</v>
      </c>
      <c r="I707" t="str">
        <f>VLOOKUP(Orders_Table[[#This Row],[Product ID]],Products_Table[],3,FALSE)</f>
        <v>Moisturizer</v>
      </c>
      <c r="J707" s="16">
        <f>VLOOKUP(Orders_Table[[#This Row],[Product ID]],Products_Table[],5,FALSE)</f>
        <v>399</v>
      </c>
      <c r="K707" s="16">
        <v>2</v>
      </c>
      <c r="L707" s="16">
        <f>Orders_Table[[#This Row],[Product Price]]*Orders_Table[[#This Row],[Quantity]]</f>
        <v>798</v>
      </c>
      <c r="M707" s="17">
        <v>45245</v>
      </c>
      <c r="N707" s="16" t="s">
        <v>134</v>
      </c>
    </row>
    <row r="708" spans="2:14" x14ac:dyDescent="0.3">
      <c r="B708" t="s">
        <v>320</v>
      </c>
      <c r="C708" t="s">
        <v>318</v>
      </c>
      <c r="D708" t="str">
        <f>VLOOKUP(Orders_Table[[#This Row],[Customer ID]],Customer_Table[],2,FALSE)</f>
        <v>Ferris Wilson</v>
      </c>
      <c r="E708" t="str">
        <f>VLOOKUP(Orders_Table[[#This Row],[Customer ID]],Customer_Table[],5,FALSE)</f>
        <v>Malolos</v>
      </c>
      <c r="F708" t="s">
        <v>47</v>
      </c>
      <c r="G708" t="str">
        <f>VLOOKUP(Orders_Table[[#This Row],[Product ID]],Products_Table[],4,FALSE)</f>
        <v>Olay Complete All Day Moisturizer with SPF</v>
      </c>
      <c r="H708" t="str">
        <f>VLOOKUP(Orders_Table[[#This Row],[Product ID]],Products_Table[],2,FALSE)</f>
        <v>Olay</v>
      </c>
      <c r="I708" t="str">
        <f>VLOOKUP(Orders_Table[[#This Row],[Product ID]],Products_Table[],3,FALSE)</f>
        <v>Sunscreen</v>
      </c>
      <c r="J708" s="16">
        <f>VLOOKUP(Orders_Table[[#This Row],[Product ID]],Products_Table[],5,FALSE)</f>
        <v>1150</v>
      </c>
      <c r="K708" s="16">
        <v>3</v>
      </c>
      <c r="L708" s="16">
        <f>Orders_Table[[#This Row],[Product Price]]*Orders_Table[[#This Row],[Quantity]]</f>
        <v>3450</v>
      </c>
      <c r="M708" s="17">
        <v>45245</v>
      </c>
      <c r="N708" s="16" t="s">
        <v>134</v>
      </c>
    </row>
    <row r="709" spans="2:14" x14ac:dyDescent="0.3">
      <c r="B709" t="s">
        <v>320</v>
      </c>
      <c r="C709" t="s">
        <v>318</v>
      </c>
      <c r="D709" t="str">
        <f>VLOOKUP(Orders_Table[[#This Row],[Customer ID]],Customer_Table[],2,FALSE)</f>
        <v>Ferris Wilson</v>
      </c>
      <c r="E709" t="str">
        <f>VLOOKUP(Orders_Table[[#This Row],[Customer ID]],Customer_Table[],5,FALSE)</f>
        <v>Malolos</v>
      </c>
      <c r="F709" t="s">
        <v>49</v>
      </c>
      <c r="G709" t="str">
        <f>VLOOKUP(Orders_Table[[#This Row],[Product ID]],Products_Table[],4,FALSE)</f>
        <v>Olay Total Effects 7-in-1 Anti-Aging Moisturize</v>
      </c>
      <c r="H709" t="str">
        <f>VLOOKUP(Orders_Table[[#This Row],[Product ID]],Products_Table[],2,FALSE)</f>
        <v>Olay</v>
      </c>
      <c r="I709" t="str">
        <f>VLOOKUP(Orders_Table[[#This Row],[Product ID]],Products_Table[],3,FALSE)</f>
        <v>Moisturizer</v>
      </c>
      <c r="J709" s="16">
        <f>VLOOKUP(Orders_Table[[#This Row],[Product ID]],Products_Table[],5,FALSE)</f>
        <v>728</v>
      </c>
      <c r="K709" s="16">
        <v>1</v>
      </c>
      <c r="L709" s="16">
        <f>Orders_Table[[#This Row],[Product Price]]*Orders_Table[[#This Row],[Quantity]]</f>
        <v>728</v>
      </c>
      <c r="M709" s="17">
        <v>45245</v>
      </c>
      <c r="N709" s="16" t="s">
        <v>134</v>
      </c>
    </row>
    <row r="710" spans="2:14" x14ac:dyDescent="0.3">
      <c r="B710" t="s">
        <v>320</v>
      </c>
      <c r="C710" t="s">
        <v>318</v>
      </c>
      <c r="D710" t="str">
        <f>VLOOKUP(Orders_Table[[#This Row],[Customer ID]],Customer_Table[],2,FALSE)</f>
        <v>Ferris Wilson</v>
      </c>
      <c r="E710" t="str">
        <f>VLOOKUP(Orders_Table[[#This Row],[Customer ID]],Customer_Table[],5,FALSE)</f>
        <v>Malolos</v>
      </c>
      <c r="F710" t="s">
        <v>51</v>
      </c>
      <c r="G710" t="str">
        <f>VLOOKUP(Orders_Table[[#This Row],[Product ID]],Products_Table[],4,FALSE)</f>
        <v>Olay Retinol24 Night Serum</v>
      </c>
      <c r="H710" t="str">
        <f>VLOOKUP(Orders_Table[[#This Row],[Product ID]],Products_Table[],2,FALSE)</f>
        <v>Olay</v>
      </c>
      <c r="I710" t="str">
        <f>VLOOKUP(Orders_Table[[#This Row],[Product ID]],Products_Table[],3,FALSE)</f>
        <v>Serum</v>
      </c>
      <c r="J710" s="16">
        <f>VLOOKUP(Orders_Table[[#This Row],[Product ID]],Products_Table[],5,FALSE)</f>
        <v>1399</v>
      </c>
      <c r="K710" s="16">
        <v>1</v>
      </c>
      <c r="L710" s="16">
        <f>Orders_Table[[#This Row],[Product Price]]*Orders_Table[[#This Row],[Quantity]]</f>
        <v>1399</v>
      </c>
      <c r="M710" s="17">
        <v>45245</v>
      </c>
      <c r="N710" s="16" t="s">
        <v>134</v>
      </c>
    </row>
    <row r="711" spans="2:14" x14ac:dyDescent="0.3">
      <c r="B711" t="s">
        <v>1895</v>
      </c>
      <c r="C711" t="s">
        <v>978</v>
      </c>
      <c r="D711" t="str">
        <f>VLOOKUP(Orders_Table[[#This Row],[Customer ID]],Customer_Table[],2,FALSE)</f>
        <v>Nigel Mullen</v>
      </c>
      <c r="E711" t="str">
        <f>VLOOKUP(Orders_Table[[#This Row],[Customer ID]],Customer_Table[],5,FALSE)</f>
        <v>Malolos</v>
      </c>
      <c r="F711" t="s">
        <v>53</v>
      </c>
      <c r="G711" t="str">
        <f>VLOOKUP(Orders_Table[[#This Row],[Product ID]],Products_Table[],4,FALSE)</f>
        <v>The Ordinary Niacinamide 10% + Zinc 1%</v>
      </c>
      <c r="H711" t="str">
        <f>VLOOKUP(Orders_Table[[#This Row],[Product ID]],Products_Table[],2,FALSE)</f>
        <v>The Ordinary</v>
      </c>
      <c r="I711" t="str">
        <f>VLOOKUP(Orders_Table[[#This Row],[Product ID]],Products_Table[],3,FALSE)</f>
        <v>Serum</v>
      </c>
      <c r="J711" s="16">
        <f>VLOOKUP(Orders_Table[[#This Row],[Product ID]],Products_Table[],5,FALSE)</f>
        <v>545</v>
      </c>
      <c r="K711" s="16">
        <v>2</v>
      </c>
      <c r="L711" s="16">
        <f>Orders_Table[[#This Row],[Product Price]]*Orders_Table[[#This Row],[Quantity]]</f>
        <v>1090</v>
      </c>
      <c r="M711" s="17">
        <v>45246</v>
      </c>
      <c r="N711" s="16" t="s">
        <v>134</v>
      </c>
    </row>
    <row r="712" spans="2:14" x14ac:dyDescent="0.3">
      <c r="B712" t="s">
        <v>1895</v>
      </c>
      <c r="C712" t="s">
        <v>978</v>
      </c>
      <c r="D712" t="str">
        <f>VLOOKUP(Orders_Table[[#This Row],[Customer ID]],Customer_Table[],2,FALSE)</f>
        <v>Nigel Mullen</v>
      </c>
      <c r="E712" t="str">
        <f>VLOOKUP(Orders_Table[[#This Row],[Customer ID]],Customer_Table[],5,FALSE)</f>
        <v>Malolos</v>
      </c>
      <c r="F712" t="s">
        <v>56</v>
      </c>
      <c r="G712" t="str">
        <f>VLOOKUP(Orders_Table[[#This Row],[Product ID]],Products_Table[],4,FALSE)</f>
        <v>The Ordinary Hyaluronic Acid 2% + B5</v>
      </c>
      <c r="H712" t="str">
        <f>VLOOKUP(Orders_Table[[#This Row],[Product ID]],Products_Table[],2,FALSE)</f>
        <v>The Ordinary</v>
      </c>
      <c r="I712" t="str">
        <f>VLOOKUP(Orders_Table[[#This Row],[Product ID]],Products_Table[],3,FALSE)</f>
        <v>Serum</v>
      </c>
      <c r="J712" s="16">
        <f>VLOOKUP(Orders_Table[[#This Row],[Product ID]],Products_Table[],5,FALSE)</f>
        <v>1190</v>
      </c>
      <c r="K712" s="16">
        <v>1</v>
      </c>
      <c r="L712" s="16">
        <f>Orders_Table[[#This Row],[Product Price]]*Orders_Table[[#This Row],[Quantity]]</f>
        <v>1190</v>
      </c>
      <c r="M712" s="17">
        <v>45246</v>
      </c>
      <c r="N712" s="16" t="s">
        <v>134</v>
      </c>
    </row>
    <row r="713" spans="2:14" x14ac:dyDescent="0.3">
      <c r="B713" t="s">
        <v>1895</v>
      </c>
      <c r="C713" t="s">
        <v>978</v>
      </c>
      <c r="D713" t="str">
        <f>VLOOKUP(Orders_Table[[#This Row],[Customer ID]],Customer_Table[],2,FALSE)</f>
        <v>Nigel Mullen</v>
      </c>
      <c r="E713" t="str">
        <f>VLOOKUP(Orders_Table[[#This Row],[Customer ID]],Customer_Table[],5,FALSE)</f>
        <v>Malolos</v>
      </c>
      <c r="F713" t="s">
        <v>58</v>
      </c>
      <c r="G713" t="str">
        <f>VLOOKUP(Orders_Table[[#This Row],[Product ID]],Products_Table[],4,FALSE)</f>
        <v>The Ordinary AHA 30% + BHA 2% Peeling Solution</v>
      </c>
      <c r="H713" t="str">
        <f>VLOOKUP(Orders_Table[[#This Row],[Product ID]],Products_Table[],2,FALSE)</f>
        <v>The Ordinary</v>
      </c>
      <c r="I713" t="str">
        <f>VLOOKUP(Orders_Table[[#This Row],[Product ID]],Products_Table[],3,FALSE)</f>
        <v>Serum</v>
      </c>
      <c r="J713" s="16">
        <f>VLOOKUP(Orders_Table[[#This Row],[Product ID]],Products_Table[],5,FALSE)</f>
        <v>700</v>
      </c>
      <c r="K713" s="16">
        <v>1</v>
      </c>
      <c r="L713" s="16">
        <f>Orders_Table[[#This Row],[Product Price]]*Orders_Table[[#This Row],[Quantity]]</f>
        <v>700</v>
      </c>
      <c r="M713" s="17">
        <v>45246</v>
      </c>
      <c r="N713" s="16" t="s">
        <v>134</v>
      </c>
    </row>
    <row r="714" spans="2:14" x14ac:dyDescent="0.3">
      <c r="B714" t="s">
        <v>1895</v>
      </c>
      <c r="C714" t="s">
        <v>978</v>
      </c>
      <c r="D714" t="str">
        <f>VLOOKUP(Orders_Table[[#This Row],[Customer ID]],Customer_Table[],2,FALSE)</f>
        <v>Nigel Mullen</v>
      </c>
      <c r="E714" t="str">
        <f>VLOOKUP(Orders_Table[[#This Row],[Customer ID]],Customer_Table[],5,FALSE)</f>
        <v>Malolos</v>
      </c>
      <c r="F714" t="s">
        <v>60</v>
      </c>
      <c r="G714" t="str">
        <f>VLOOKUP(Orders_Table[[#This Row],[Product ID]],Products_Table[],4,FALSE)</f>
        <v>The Ordinary Glycolic Acid 7% Toning Solution</v>
      </c>
      <c r="H714" t="str">
        <f>VLOOKUP(Orders_Table[[#This Row],[Product ID]],Products_Table[],2,FALSE)</f>
        <v>The Ordinary</v>
      </c>
      <c r="I714" t="str">
        <f>VLOOKUP(Orders_Table[[#This Row],[Product ID]],Products_Table[],3,FALSE)</f>
        <v>Toner</v>
      </c>
      <c r="J714" s="16">
        <f>VLOOKUP(Orders_Table[[#This Row],[Product ID]],Products_Table[],5,FALSE)</f>
        <v>770</v>
      </c>
      <c r="K714" s="16">
        <v>2</v>
      </c>
      <c r="L714" s="16">
        <f>Orders_Table[[#This Row],[Product Price]]*Orders_Table[[#This Row],[Quantity]]</f>
        <v>1540</v>
      </c>
      <c r="M714" s="17">
        <v>45246</v>
      </c>
      <c r="N714" s="16" t="s">
        <v>134</v>
      </c>
    </row>
    <row r="715" spans="2:14" x14ac:dyDescent="0.3">
      <c r="B715" t="s">
        <v>321</v>
      </c>
      <c r="C715" t="s">
        <v>322</v>
      </c>
      <c r="D715" t="str">
        <f>VLOOKUP(Orders_Table[[#This Row],[Customer ID]],Customer_Table[],2,FALSE)</f>
        <v>Melyssa Bautista</v>
      </c>
      <c r="E715" t="str">
        <f>VLOOKUP(Orders_Table[[#This Row],[Customer ID]],Customer_Table[],5,FALSE)</f>
        <v>Malolos</v>
      </c>
      <c r="F715" t="s">
        <v>63</v>
      </c>
      <c r="G715" t="str">
        <f>VLOOKUP(Orders_Table[[#This Row],[Product ID]],Products_Table[],4,FALSE)</f>
        <v>The Ordinary Azelaic Acid Suspension 10%</v>
      </c>
      <c r="H715" t="str">
        <f>VLOOKUP(Orders_Table[[#This Row],[Product ID]],Products_Table[],2,FALSE)</f>
        <v>The Ordinary</v>
      </c>
      <c r="I715" t="str">
        <f>VLOOKUP(Orders_Table[[#This Row],[Product ID]],Products_Table[],3,FALSE)</f>
        <v>Serum</v>
      </c>
      <c r="J715" s="16">
        <f>VLOOKUP(Orders_Table[[#This Row],[Product ID]],Products_Table[],5,FALSE)</f>
        <v>900</v>
      </c>
      <c r="K715" s="16">
        <v>1</v>
      </c>
      <c r="L715" s="16">
        <f>Orders_Table[[#This Row],[Product Price]]*Orders_Table[[#This Row],[Quantity]]</f>
        <v>900</v>
      </c>
      <c r="M715" s="17">
        <v>45246</v>
      </c>
      <c r="N715" s="16" t="s">
        <v>134</v>
      </c>
    </row>
    <row r="716" spans="2:14" x14ac:dyDescent="0.3">
      <c r="B716" t="s">
        <v>321</v>
      </c>
      <c r="C716" t="s">
        <v>322</v>
      </c>
      <c r="D716" t="str">
        <f>VLOOKUP(Orders_Table[[#This Row],[Customer ID]],Customer_Table[],2,FALSE)</f>
        <v>Melyssa Bautista</v>
      </c>
      <c r="E716" t="str">
        <f>VLOOKUP(Orders_Table[[#This Row],[Customer ID]],Customer_Table[],5,FALSE)</f>
        <v>Malolos</v>
      </c>
      <c r="F716" t="s">
        <v>65</v>
      </c>
      <c r="G716" t="str">
        <f>VLOOKUP(Orders_Table[[#This Row],[Product ID]],Products_Table[],4,FALSE)</f>
        <v>COSRX Low pH Good Morning Gel Cleanser</v>
      </c>
      <c r="H716" t="str">
        <f>VLOOKUP(Orders_Table[[#This Row],[Product ID]],Products_Table[],2,FALSE)</f>
        <v>COSRX</v>
      </c>
      <c r="I716" t="str">
        <f>VLOOKUP(Orders_Table[[#This Row],[Product ID]],Products_Table[],3,FALSE)</f>
        <v>Cleanser</v>
      </c>
      <c r="J716" s="16">
        <f>VLOOKUP(Orders_Table[[#This Row],[Product ID]],Products_Table[],5,FALSE)</f>
        <v>299</v>
      </c>
      <c r="K716" s="16">
        <v>1</v>
      </c>
      <c r="L716" s="16">
        <f>Orders_Table[[#This Row],[Product Price]]*Orders_Table[[#This Row],[Quantity]]</f>
        <v>299</v>
      </c>
      <c r="M716" s="17">
        <v>45246</v>
      </c>
      <c r="N716" s="16" t="s">
        <v>134</v>
      </c>
    </row>
    <row r="717" spans="2:14" x14ac:dyDescent="0.3">
      <c r="B717" t="s">
        <v>321</v>
      </c>
      <c r="C717" t="s">
        <v>322</v>
      </c>
      <c r="D717" t="str">
        <f>VLOOKUP(Orders_Table[[#This Row],[Customer ID]],Customer_Table[],2,FALSE)</f>
        <v>Melyssa Bautista</v>
      </c>
      <c r="E717" t="str">
        <f>VLOOKUP(Orders_Table[[#This Row],[Customer ID]],Customer_Table[],5,FALSE)</f>
        <v>Malolos</v>
      </c>
      <c r="F717" t="s">
        <v>68</v>
      </c>
      <c r="G717" t="str">
        <f>VLOOKUP(Orders_Table[[#This Row],[Product ID]],Products_Table[],4,FALSE)</f>
        <v>COSRX BHA Blackhead Power Liquid</v>
      </c>
      <c r="H717" t="str">
        <f>VLOOKUP(Orders_Table[[#This Row],[Product ID]],Products_Table[],2,FALSE)</f>
        <v>COSRX</v>
      </c>
      <c r="I717" t="str">
        <f>VLOOKUP(Orders_Table[[#This Row],[Product ID]],Products_Table[],3,FALSE)</f>
        <v>Toner</v>
      </c>
      <c r="J717" s="16">
        <f>VLOOKUP(Orders_Table[[#This Row],[Product ID]],Products_Table[],5,FALSE)</f>
        <v>990</v>
      </c>
      <c r="K717" s="16">
        <v>1</v>
      </c>
      <c r="L717" s="16">
        <f>Orders_Table[[#This Row],[Product Price]]*Orders_Table[[#This Row],[Quantity]]</f>
        <v>990</v>
      </c>
      <c r="M717" s="17">
        <v>45246</v>
      </c>
      <c r="N717" s="16" t="s">
        <v>134</v>
      </c>
    </row>
    <row r="718" spans="2:14" x14ac:dyDescent="0.3">
      <c r="B718" t="s">
        <v>321</v>
      </c>
      <c r="C718" t="s">
        <v>322</v>
      </c>
      <c r="D718" t="str">
        <f>VLOOKUP(Orders_Table[[#This Row],[Customer ID]],Customer_Table[],2,FALSE)</f>
        <v>Melyssa Bautista</v>
      </c>
      <c r="E718" t="str">
        <f>VLOOKUP(Orders_Table[[#This Row],[Customer ID]],Customer_Table[],5,FALSE)</f>
        <v>Malolos</v>
      </c>
      <c r="F718" t="s">
        <v>70</v>
      </c>
      <c r="G718" t="str">
        <f>VLOOKUP(Orders_Table[[#This Row],[Product ID]],Products_Table[],4,FALSE)</f>
        <v>COSRX AHA/BHA Clarifying Treatment Toner</v>
      </c>
      <c r="H718" t="str">
        <f>VLOOKUP(Orders_Table[[#This Row],[Product ID]],Products_Table[],2,FALSE)</f>
        <v>COSRX</v>
      </c>
      <c r="I718" t="str">
        <f>VLOOKUP(Orders_Table[[#This Row],[Product ID]],Products_Table[],3,FALSE)</f>
        <v>Toner</v>
      </c>
      <c r="J718" s="16">
        <f>VLOOKUP(Orders_Table[[#This Row],[Product ID]],Products_Table[],5,FALSE)</f>
        <v>520</v>
      </c>
      <c r="K718" s="16">
        <v>3</v>
      </c>
      <c r="L718" s="16">
        <f>Orders_Table[[#This Row],[Product Price]]*Orders_Table[[#This Row],[Quantity]]</f>
        <v>1560</v>
      </c>
      <c r="M718" s="17">
        <v>45246</v>
      </c>
      <c r="N718" s="16" t="s">
        <v>134</v>
      </c>
    </row>
    <row r="719" spans="2:14" x14ac:dyDescent="0.3">
      <c r="B719" t="s">
        <v>321</v>
      </c>
      <c r="C719" t="s">
        <v>322</v>
      </c>
      <c r="D719" t="str">
        <f>VLOOKUP(Orders_Table[[#This Row],[Customer ID]],Customer_Table[],2,FALSE)</f>
        <v>Melyssa Bautista</v>
      </c>
      <c r="E719" t="str">
        <f>VLOOKUP(Orders_Table[[#This Row],[Customer ID]],Customer_Table[],5,FALSE)</f>
        <v>Malolos</v>
      </c>
      <c r="F719" t="s">
        <v>72</v>
      </c>
      <c r="G719" t="str">
        <f>VLOOKUP(Orders_Table[[#This Row],[Product ID]],Products_Table[],4,FALSE)</f>
        <v>COSRX Hyaluronic Acid Hydra Power Essence</v>
      </c>
      <c r="H719" t="str">
        <f>VLOOKUP(Orders_Table[[#This Row],[Product ID]],Products_Table[],2,FALSE)</f>
        <v>COSRX</v>
      </c>
      <c r="I719" t="str">
        <f>VLOOKUP(Orders_Table[[#This Row],[Product ID]],Products_Table[],3,FALSE)</f>
        <v>Serum</v>
      </c>
      <c r="J719" s="16">
        <f>VLOOKUP(Orders_Table[[#This Row],[Product ID]],Products_Table[],5,FALSE)</f>
        <v>1020</v>
      </c>
      <c r="K719" s="16">
        <v>1</v>
      </c>
      <c r="L719" s="16">
        <f>Orders_Table[[#This Row],[Product Price]]*Orders_Table[[#This Row],[Quantity]]</f>
        <v>1020</v>
      </c>
      <c r="M719" s="17">
        <v>45246</v>
      </c>
      <c r="N719" s="16" t="s">
        <v>134</v>
      </c>
    </row>
    <row r="720" spans="2:14" x14ac:dyDescent="0.3">
      <c r="B720" t="s">
        <v>321</v>
      </c>
      <c r="C720" t="s">
        <v>322</v>
      </c>
      <c r="D720" t="str">
        <f>VLOOKUP(Orders_Table[[#This Row],[Customer ID]],Customer_Table[],2,FALSE)</f>
        <v>Melyssa Bautista</v>
      </c>
      <c r="E720" t="str">
        <f>VLOOKUP(Orders_Table[[#This Row],[Customer ID]],Customer_Table[],5,FALSE)</f>
        <v>Malolos</v>
      </c>
      <c r="F720" t="s">
        <v>74</v>
      </c>
      <c r="G720" t="str">
        <f>VLOOKUP(Orders_Table[[#This Row],[Product ID]],Products_Table[],4,FALSE)</f>
        <v>COSRX Centella Water Alcohol-Free Toner</v>
      </c>
      <c r="H720" t="str">
        <f>VLOOKUP(Orders_Table[[#This Row],[Product ID]],Products_Table[],2,FALSE)</f>
        <v>COSRX</v>
      </c>
      <c r="I720" t="str">
        <f>VLOOKUP(Orders_Table[[#This Row],[Product ID]],Products_Table[],3,FALSE)</f>
        <v>Toner</v>
      </c>
      <c r="J720" s="16">
        <f>VLOOKUP(Orders_Table[[#This Row],[Product ID]],Products_Table[],5,FALSE)</f>
        <v>680</v>
      </c>
      <c r="K720" s="16">
        <v>1</v>
      </c>
      <c r="L720" s="16">
        <f>Orders_Table[[#This Row],[Product Price]]*Orders_Table[[#This Row],[Quantity]]</f>
        <v>680</v>
      </c>
      <c r="M720" s="17">
        <v>45246</v>
      </c>
      <c r="N720" s="16" t="s">
        <v>134</v>
      </c>
    </row>
    <row r="721" spans="2:14" x14ac:dyDescent="0.3">
      <c r="B721" t="s">
        <v>321</v>
      </c>
      <c r="C721" t="s">
        <v>322</v>
      </c>
      <c r="D721" t="str">
        <f>VLOOKUP(Orders_Table[[#This Row],[Customer ID]],Customer_Table[],2,FALSE)</f>
        <v>Melyssa Bautista</v>
      </c>
      <c r="E721" t="str">
        <f>VLOOKUP(Orders_Table[[#This Row],[Customer ID]],Customer_Table[],5,FALSE)</f>
        <v>Malolos</v>
      </c>
      <c r="F721" t="s">
        <v>76</v>
      </c>
      <c r="G721" t="str">
        <f>VLOOKUP(Orders_Table[[#This Row],[Product ID]],Products_Table[],4,FALSE)</f>
        <v>Innisfree Jeju Volcanic Pore Cleansing Foam</v>
      </c>
      <c r="H721" t="str">
        <f>VLOOKUP(Orders_Table[[#This Row],[Product ID]],Products_Table[],2,FALSE)</f>
        <v>Innisfree</v>
      </c>
      <c r="I721" t="str">
        <f>VLOOKUP(Orders_Table[[#This Row],[Product ID]],Products_Table[],3,FALSE)</f>
        <v>Cleanser</v>
      </c>
      <c r="J721" s="16">
        <f>VLOOKUP(Orders_Table[[#This Row],[Product ID]],Products_Table[],5,FALSE)</f>
        <v>329</v>
      </c>
      <c r="K721" s="16">
        <v>2</v>
      </c>
      <c r="L721" s="16">
        <f>Orders_Table[[#This Row],[Product Price]]*Orders_Table[[#This Row],[Quantity]]</f>
        <v>658</v>
      </c>
      <c r="M721" s="17">
        <v>45246</v>
      </c>
      <c r="N721" s="16" t="s">
        <v>134</v>
      </c>
    </row>
    <row r="722" spans="2:14" x14ac:dyDescent="0.3">
      <c r="B722" t="s">
        <v>321</v>
      </c>
      <c r="C722" t="s">
        <v>322</v>
      </c>
      <c r="D722" t="str">
        <f>VLOOKUP(Orders_Table[[#This Row],[Customer ID]],Customer_Table[],2,FALSE)</f>
        <v>Melyssa Bautista</v>
      </c>
      <c r="E722" t="str">
        <f>VLOOKUP(Orders_Table[[#This Row],[Customer ID]],Customer_Table[],5,FALSE)</f>
        <v>Malolos</v>
      </c>
      <c r="F722" t="s">
        <v>79</v>
      </c>
      <c r="G722" t="str">
        <f>VLOOKUP(Orders_Table[[#This Row],[Product ID]],Products_Table[],4,FALSE)</f>
        <v>Innisfree Bija Cica Gel</v>
      </c>
      <c r="H722" t="str">
        <f>VLOOKUP(Orders_Table[[#This Row],[Product ID]],Products_Table[],2,FALSE)</f>
        <v>Innisfree</v>
      </c>
      <c r="I722" t="str">
        <f>VLOOKUP(Orders_Table[[#This Row],[Product ID]],Products_Table[],3,FALSE)</f>
        <v>Moisturizer</v>
      </c>
      <c r="J722" s="16">
        <f>VLOOKUP(Orders_Table[[#This Row],[Product ID]],Products_Table[],5,FALSE)</f>
        <v>1192</v>
      </c>
      <c r="K722" s="16">
        <v>1</v>
      </c>
      <c r="L722" s="16">
        <f>Orders_Table[[#This Row],[Product Price]]*Orders_Table[[#This Row],[Quantity]]</f>
        <v>1192</v>
      </c>
      <c r="M722" s="17">
        <v>45246</v>
      </c>
      <c r="N722" s="16" t="s">
        <v>134</v>
      </c>
    </row>
    <row r="723" spans="2:14" x14ac:dyDescent="0.3">
      <c r="B723" t="s">
        <v>321</v>
      </c>
      <c r="C723" t="s">
        <v>322</v>
      </c>
      <c r="D723" t="str">
        <f>VLOOKUP(Orders_Table[[#This Row],[Customer ID]],Customer_Table[],2,FALSE)</f>
        <v>Melyssa Bautista</v>
      </c>
      <c r="E723" t="str">
        <f>VLOOKUP(Orders_Table[[#This Row],[Customer ID]],Customer_Table[],5,FALSE)</f>
        <v>Malolos</v>
      </c>
      <c r="F723" t="s">
        <v>81</v>
      </c>
      <c r="G723" t="str">
        <f>VLOOKUP(Orders_Table[[#This Row],[Product ID]],Products_Table[],4,FALSE)</f>
        <v>Innisfree Intensive Hydrating Serum with Green Tea Seed</v>
      </c>
      <c r="H723" t="str">
        <f>VLOOKUP(Orders_Table[[#This Row],[Product ID]],Products_Table[],2,FALSE)</f>
        <v>Innisfree</v>
      </c>
      <c r="I723" t="str">
        <f>VLOOKUP(Orders_Table[[#This Row],[Product ID]],Products_Table[],3,FALSE)</f>
        <v>Serum</v>
      </c>
      <c r="J723" s="16">
        <f>VLOOKUP(Orders_Table[[#This Row],[Product ID]],Products_Table[],5,FALSE)</f>
        <v>1020</v>
      </c>
      <c r="K723" s="16">
        <v>1</v>
      </c>
      <c r="L723" s="16">
        <f>Orders_Table[[#This Row],[Product Price]]*Orders_Table[[#This Row],[Quantity]]</f>
        <v>1020</v>
      </c>
      <c r="M723" s="17">
        <v>45246</v>
      </c>
      <c r="N723" s="16" t="s">
        <v>134</v>
      </c>
    </row>
    <row r="724" spans="2:14" x14ac:dyDescent="0.3">
      <c r="B724" t="s">
        <v>321</v>
      </c>
      <c r="C724" t="s">
        <v>322</v>
      </c>
      <c r="D724" t="str">
        <f>VLOOKUP(Orders_Table[[#This Row],[Customer ID]],Customer_Table[],2,FALSE)</f>
        <v>Melyssa Bautista</v>
      </c>
      <c r="E724" t="str">
        <f>VLOOKUP(Orders_Table[[#This Row],[Customer ID]],Customer_Table[],5,FALSE)</f>
        <v>Malolos</v>
      </c>
      <c r="F724" t="s">
        <v>83</v>
      </c>
      <c r="G724" t="str">
        <f>VLOOKUP(Orders_Table[[#This Row],[Product ID]],Products_Table[],4,FALSE)</f>
        <v>Innisfree Green Tea Seed Serum</v>
      </c>
      <c r="H724" t="str">
        <f>VLOOKUP(Orders_Table[[#This Row],[Product ID]],Products_Table[],2,FALSE)</f>
        <v>Innisfree</v>
      </c>
      <c r="I724" t="str">
        <f>VLOOKUP(Orders_Table[[#This Row],[Product ID]],Products_Table[],3,FALSE)</f>
        <v>Serum</v>
      </c>
      <c r="J724" s="16">
        <f>VLOOKUP(Orders_Table[[#This Row],[Product ID]],Products_Table[],5,FALSE)</f>
        <v>1690</v>
      </c>
      <c r="K724" s="16">
        <v>1</v>
      </c>
      <c r="L724" s="16">
        <f>Orders_Table[[#This Row],[Product Price]]*Orders_Table[[#This Row],[Quantity]]</f>
        <v>1690</v>
      </c>
      <c r="M724" s="17">
        <v>45246</v>
      </c>
      <c r="N724" s="16" t="s">
        <v>134</v>
      </c>
    </row>
    <row r="725" spans="2:14" x14ac:dyDescent="0.3">
      <c r="B725" t="s">
        <v>321</v>
      </c>
      <c r="C725" t="s">
        <v>322</v>
      </c>
      <c r="D725" t="str">
        <f>VLOOKUP(Orders_Table[[#This Row],[Customer ID]],Customer_Table[],2,FALSE)</f>
        <v>Melyssa Bautista</v>
      </c>
      <c r="E725" t="str">
        <f>VLOOKUP(Orders_Table[[#This Row],[Customer ID]],Customer_Table[],5,FALSE)</f>
        <v>Malolos</v>
      </c>
      <c r="F725" t="s">
        <v>19</v>
      </c>
      <c r="G725" t="str">
        <f>VLOOKUP(Orders_Table[[#This Row],[Product ID]],Products_Table[],4,FALSE)</f>
        <v>Cetaphil Gentle Skin Cleanser</v>
      </c>
      <c r="H725" t="str">
        <f>VLOOKUP(Orders_Table[[#This Row],[Product ID]],Products_Table[],2,FALSE)</f>
        <v>Cetaphil</v>
      </c>
      <c r="I725" t="str">
        <f>VLOOKUP(Orders_Table[[#This Row],[Product ID]],Products_Table[],3,FALSE)</f>
        <v>Cleanser</v>
      </c>
      <c r="J725" s="16">
        <f>VLOOKUP(Orders_Table[[#This Row],[Product ID]],Products_Table[],5,FALSE)</f>
        <v>1004</v>
      </c>
      <c r="K725" s="16">
        <v>1</v>
      </c>
      <c r="L725" s="16">
        <f>Orders_Table[[#This Row],[Product Price]]*Orders_Table[[#This Row],[Quantity]]</f>
        <v>1004</v>
      </c>
      <c r="M725" s="17">
        <v>45246</v>
      </c>
      <c r="N725" s="16" t="s">
        <v>134</v>
      </c>
    </row>
    <row r="726" spans="2:14" x14ac:dyDescent="0.3">
      <c r="B726" t="s">
        <v>321</v>
      </c>
      <c r="C726" t="s">
        <v>322</v>
      </c>
      <c r="D726" t="str">
        <f>VLOOKUP(Orders_Table[[#This Row],[Customer ID]],Customer_Table[],2,FALSE)</f>
        <v>Melyssa Bautista</v>
      </c>
      <c r="E726" t="str">
        <f>VLOOKUP(Orders_Table[[#This Row],[Customer ID]],Customer_Table[],5,FALSE)</f>
        <v>Malolos</v>
      </c>
      <c r="F726" t="s">
        <v>22</v>
      </c>
      <c r="G726" t="str">
        <f>VLOOKUP(Orders_Table[[#This Row],[Product ID]],Products_Table[],4,FALSE)</f>
        <v>Cetaphil Daily Facial Cleanser</v>
      </c>
      <c r="H726" t="str">
        <f>VLOOKUP(Orders_Table[[#This Row],[Product ID]],Products_Table[],2,FALSE)</f>
        <v>Cetaphil</v>
      </c>
      <c r="I726" t="str">
        <f>VLOOKUP(Orders_Table[[#This Row],[Product ID]],Products_Table[],3,FALSE)</f>
        <v>Cleanser</v>
      </c>
      <c r="J726" s="16">
        <f>VLOOKUP(Orders_Table[[#This Row],[Product ID]],Products_Table[],5,FALSE)</f>
        <v>1005</v>
      </c>
      <c r="K726" s="16">
        <v>3</v>
      </c>
      <c r="L726" s="16">
        <f>Orders_Table[[#This Row],[Product Price]]*Orders_Table[[#This Row],[Quantity]]</f>
        <v>3015</v>
      </c>
      <c r="M726" s="17">
        <v>45246</v>
      </c>
      <c r="N726" s="16" t="s">
        <v>134</v>
      </c>
    </row>
    <row r="727" spans="2:14" x14ac:dyDescent="0.3">
      <c r="B727" t="s">
        <v>321</v>
      </c>
      <c r="C727" t="s">
        <v>322</v>
      </c>
      <c r="D727" t="str">
        <f>VLOOKUP(Orders_Table[[#This Row],[Customer ID]],Customer_Table[],2,FALSE)</f>
        <v>Melyssa Bautista</v>
      </c>
      <c r="E727" t="str">
        <f>VLOOKUP(Orders_Table[[#This Row],[Customer ID]],Customer_Table[],5,FALSE)</f>
        <v>Malolos</v>
      </c>
      <c r="F727" t="s">
        <v>24</v>
      </c>
      <c r="G727" t="str">
        <f>VLOOKUP(Orders_Table[[#This Row],[Product ID]],Products_Table[],4,FALSE)</f>
        <v>Cetaphil Moisturizing Cream</v>
      </c>
      <c r="H727" t="str">
        <f>VLOOKUP(Orders_Table[[#This Row],[Product ID]],Products_Table[],2,FALSE)</f>
        <v>Cetaphil</v>
      </c>
      <c r="I727" t="str">
        <f>VLOOKUP(Orders_Table[[#This Row],[Product ID]],Products_Table[],3,FALSE)</f>
        <v>Moisturizer</v>
      </c>
      <c r="J727" s="16">
        <f>VLOOKUP(Orders_Table[[#This Row],[Product ID]],Products_Table[],5,FALSE)</f>
        <v>758</v>
      </c>
      <c r="K727" s="16">
        <v>1</v>
      </c>
      <c r="L727" s="16">
        <f>Orders_Table[[#This Row],[Product Price]]*Orders_Table[[#This Row],[Quantity]]</f>
        <v>758</v>
      </c>
      <c r="M727" s="17">
        <v>45246</v>
      </c>
      <c r="N727" s="16" t="s">
        <v>134</v>
      </c>
    </row>
    <row r="728" spans="2:14" x14ac:dyDescent="0.3">
      <c r="B728" t="s">
        <v>321</v>
      </c>
      <c r="C728" t="s">
        <v>322</v>
      </c>
      <c r="D728" t="str">
        <f>VLOOKUP(Orders_Table[[#This Row],[Customer ID]],Customer_Table[],2,FALSE)</f>
        <v>Melyssa Bautista</v>
      </c>
      <c r="E728" t="str">
        <f>VLOOKUP(Orders_Table[[#This Row],[Customer ID]],Customer_Table[],5,FALSE)</f>
        <v>Malolos</v>
      </c>
      <c r="F728" t="s">
        <v>27</v>
      </c>
      <c r="G728" t="str">
        <f>VLOOKUP(Orders_Table[[#This Row],[Product ID]],Products_Table[],4,FALSE)</f>
        <v>Cetaphil Daily Hydrating Lotion</v>
      </c>
      <c r="H728" t="str">
        <f>VLOOKUP(Orders_Table[[#This Row],[Product ID]],Products_Table[],2,FALSE)</f>
        <v>Cetaphil</v>
      </c>
      <c r="I728" t="str">
        <f>VLOOKUP(Orders_Table[[#This Row],[Product ID]],Products_Table[],3,FALSE)</f>
        <v>Moisturizer</v>
      </c>
      <c r="J728" s="16">
        <f>VLOOKUP(Orders_Table[[#This Row],[Product ID]],Products_Table[],5,FALSE)</f>
        <v>972</v>
      </c>
      <c r="K728" s="16">
        <v>1</v>
      </c>
      <c r="L728" s="16">
        <f>Orders_Table[[#This Row],[Product Price]]*Orders_Table[[#This Row],[Quantity]]</f>
        <v>972</v>
      </c>
      <c r="M728" s="17">
        <v>45246</v>
      </c>
      <c r="N728" s="16" t="s">
        <v>134</v>
      </c>
    </row>
    <row r="729" spans="2:14" x14ac:dyDescent="0.3">
      <c r="B729" t="s">
        <v>321</v>
      </c>
      <c r="C729" t="s">
        <v>322</v>
      </c>
      <c r="D729" t="str">
        <f>VLOOKUP(Orders_Table[[#This Row],[Customer ID]],Customer_Table[],2,FALSE)</f>
        <v>Melyssa Bautista</v>
      </c>
      <c r="E729" t="str">
        <f>VLOOKUP(Orders_Table[[#This Row],[Customer ID]],Customer_Table[],5,FALSE)</f>
        <v>Malolos</v>
      </c>
      <c r="F729" t="s">
        <v>29</v>
      </c>
      <c r="G729" t="str">
        <f>VLOOKUP(Orders_Table[[#This Row],[Product ID]],Products_Table[],4,FALSE)</f>
        <v>Cetaphil Daily Facial Moisturizer with SPF 15</v>
      </c>
      <c r="H729" t="str">
        <f>VLOOKUP(Orders_Table[[#This Row],[Product ID]],Products_Table[],2,FALSE)</f>
        <v>Cetaphil</v>
      </c>
      <c r="I729" t="str">
        <f>VLOOKUP(Orders_Table[[#This Row],[Product ID]],Products_Table[],3,FALSE)</f>
        <v>Moisturizer</v>
      </c>
      <c r="J729" s="16">
        <f>VLOOKUP(Orders_Table[[#This Row],[Product ID]],Products_Table[],5,FALSE)</f>
        <v>1165</v>
      </c>
      <c r="K729" s="16">
        <v>2</v>
      </c>
      <c r="L729" s="16">
        <f>Orders_Table[[#This Row],[Product Price]]*Orders_Table[[#This Row],[Quantity]]</f>
        <v>2330</v>
      </c>
      <c r="M729" s="17">
        <v>45246</v>
      </c>
      <c r="N729" s="16" t="s">
        <v>134</v>
      </c>
    </row>
    <row r="730" spans="2:14" x14ac:dyDescent="0.3">
      <c r="B730" t="s">
        <v>324</v>
      </c>
      <c r="C730" t="s">
        <v>325</v>
      </c>
      <c r="D730" t="str">
        <f>VLOOKUP(Orders_Table[[#This Row],[Customer ID]],Customer_Table[],2,FALSE)</f>
        <v>Giacomo Whitehead</v>
      </c>
      <c r="E730" t="str">
        <f>VLOOKUP(Orders_Table[[#This Row],[Customer ID]],Customer_Table[],5,FALSE)</f>
        <v>Pasig</v>
      </c>
      <c r="F730" t="s">
        <v>96</v>
      </c>
      <c r="G730" t="str">
        <f>VLOOKUP(Orders_Table[[#This Row],[Product ID]],Products_Table[],4,FALSE)</f>
        <v>Nature Republic Super Aqua Max Watery Essence</v>
      </c>
      <c r="H730" t="str">
        <f>VLOOKUP(Orders_Table[[#This Row],[Product ID]],Products_Table[],2,FALSE)</f>
        <v>Nature Republic</v>
      </c>
      <c r="I730" t="str">
        <f>VLOOKUP(Orders_Table[[#This Row],[Product ID]],Products_Table[],3,FALSE)</f>
        <v>Serum</v>
      </c>
      <c r="J730" s="16">
        <f>VLOOKUP(Orders_Table[[#This Row],[Product ID]],Products_Table[],5,FALSE)</f>
        <v>828</v>
      </c>
      <c r="K730" s="16">
        <v>1</v>
      </c>
      <c r="L730" s="16">
        <f>Orders_Table[[#This Row],[Product Price]]*Orders_Table[[#This Row],[Quantity]]</f>
        <v>828</v>
      </c>
      <c r="M730" s="17">
        <v>45249</v>
      </c>
      <c r="N730" s="16" t="s">
        <v>134</v>
      </c>
    </row>
    <row r="731" spans="2:14" x14ac:dyDescent="0.3">
      <c r="B731" t="s">
        <v>324</v>
      </c>
      <c r="C731" t="s">
        <v>325</v>
      </c>
      <c r="D731" t="str">
        <f>VLOOKUP(Orders_Table[[#This Row],[Customer ID]],Customer_Table[],2,FALSE)</f>
        <v>Giacomo Whitehead</v>
      </c>
      <c r="E731" t="str">
        <f>VLOOKUP(Orders_Table[[#This Row],[Customer ID]],Customer_Table[],5,FALSE)</f>
        <v>Pasig</v>
      </c>
      <c r="F731" t="s">
        <v>98</v>
      </c>
      <c r="G731" t="str">
        <f>VLOOKUP(Orders_Table[[#This Row],[Product ID]],Products_Table[],4,FALSE)</f>
        <v>Belo Essentials AcnePro Pimple-Fighting Bar</v>
      </c>
      <c r="H731" t="str">
        <f>VLOOKUP(Orders_Table[[#This Row],[Product ID]],Products_Table[],2,FALSE)</f>
        <v>Belo Essentials</v>
      </c>
      <c r="I731" t="str">
        <f>VLOOKUP(Orders_Table[[#This Row],[Product ID]],Products_Table[],3,FALSE)</f>
        <v>Cleanser</v>
      </c>
      <c r="J731" s="16">
        <f>VLOOKUP(Orders_Table[[#This Row],[Product ID]],Products_Table[],5,FALSE)</f>
        <v>111</v>
      </c>
      <c r="K731" s="16">
        <v>1</v>
      </c>
      <c r="L731" s="16">
        <f>Orders_Table[[#This Row],[Product Price]]*Orders_Table[[#This Row],[Quantity]]</f>
        <v>111</v>
      </c>
      <c r="M731" s="17">
        <v>45249</v>
      </c>
      <c r="N731" s="16" t="s">
        <v>134</v>
      </c>
    </row>
    <row r="732" spans="2:14" x14ac:dyDescent="0.3">
      <c r="B732" t="s">
        <v>324</v>
      </c>
      <c r="C732" t="s">
        <v>325</v>
      </c>
      <c r="D732" t="str">
        <f>VLOOKUP(Orders_Table[[#This Row],[Customer ID]],Customer_Table[],2,FALSE)</f>
        <v>Giacomo Whitehead</v>
      </c>
      <c r="E732" t="str">
        <f>VLOOKUP(Orders_Table[[#This Row],[Customer ID]],Customer_Table[],5,FALSE)</f>
        <v>Pasig</v>
      </c>
      <c r="F732" t="s">
        <v>101</v>
      </c>
      <c r="G732" t="str">
        <f>VLOOKUP(Orders_Table[[#This Row],[Product ID]],Products_Table[],4,FALSE)</f>
        <v>Belo Essentials Moisturizing Whitening Face Cream with SPF 30 PA++</v>
      </c>
      <c r="H732" t="str">
        <f>VLOOKUP(Orders_Table[[#This Row],[Product ID]],Products_Table[],2,FALSE)</f>
        <v>Belo Essentials</v>
      </c>
      <c r="I732" t="str">
        <f>VLOOKUP(Orders_Table[[#This Row],[Product ID]],Products_Table[],3,FALSE)</f>
        <v>Moisturizer</v>
      </c>
      <c r="J732" s="16">
        <f>VLOOKUP(Orders_Table[[#This Row],[Product ID]],Products_Table[],5,FALSE)</f>
        <v>264</v>
      </c>
      <c r="K732" s="16">
        <v>2</v>
      </c>
      <c r="L732" s="16">
        <f>Orders_Table[[#This Row],[Product Price]]*Orders_Table[[#This Row],[Quantity]]</f>
        <v>528</v>
      </c>
      <c r="M732" s="17">
        <v>45249</v>
      </c>
      <c r="N732" s="16" t="s">
        <v>134</v>
      </c>
    </row>
    <row r="733" spans="2:14" x14ac:dyDescent="0.3">
      <c r="B733" t="s">
        <v>324</v>
      </c>
      <c r="C733" t="s">
        <v>325</v>
      </c>
      <c r="D733" t="str">
        <f>VLOOKUP(Orders_Table[[#This Row],[Customer ID]],Customer_Table[],2,FALSE)</f>
        <v>Giacomo Whitehead</v>
      </c>
      <c r="E733" t="str">
        <f>VLOOKUP(Orders_Table[[#This Row],[Customer ID]],Customer_Table[],5,FALSE)</f>
        <v>Pasig</v>
      </c>
      <c r="F733" t="s">
        <v>103</v>
      </c>
      <c r="G733" t="str">
        <f>VLOOKUP(Orders_Table[[#This Row],[Product ID]],Products_Table[],4,FALSE)</f>
        <v>Belo Essentials AcnePro Treatment Toner</v>
      </c>
      <c r="H733" t="str">
        <f>VLOOKUP(Orders_Table[[#This Row],[Product ID]],Products_Table[],2,FALSE)</f>
        <v>Belo Essentials</v>
      </c>
      <c r="I733" t="str">
        <f>VLOOKUP(Orders_Table[[#This Row],[Product ID]],Products_Table[],3,FALSE)</f>
        <v>Toner</v>
      </c>
      <c r="J733" s="16">
        <f>VLOOKUP(Orders_Table[[#This Row],[Product ID]],Products_Table[],5,FALSE)</f>
        <v>89</v>
      </c>
      <c r="K733" s="16">
        <v>1</v>
      </c>
      <c r="L733" s="16">
        <f>Orders_Table[[#This Row],[Product Price]]*Orders_Table[[#This Row],[Quantity]]</f>
        <v>89</v>
      </c>
      <c r="M733" s="17">
        <v>45249</v>
      </c>
      <c r="N733" s="16" t="s">
        <v>134</v>
      </c>
    </row>
    <row r="734" spans="2:14" x14ac:dyDescent="0.3">
      <c r="B734" t="s">
        <v>324</v>
      </c>
      <c r="C734" t="s">
        <v>325</v>
      </c>
      <c r="D734" t="str">
        <f>VLOOKUP(Orders_Table[[#This Row],[Customer ID]],Customer_Table[],2,FALSE)</f>
        <v>Giacomo Whitehead</v>
      </c>
      <c r="E734" t="str">
        <f>VLOOKUP(Orders_Table[[#This Row],[Customer ID]],Customer_Table[],5,FALSE)</f>
        <v>Pasig</v>
      </c>
      <c r="F734" t="s">
        <v>105</v>
      </c>
      <c r="G734" t="str">
        <f>VLOOKUP(Orders_Table[[#This Row],[Product ID]],Products_Table[],4,FALSE)</f>
        <v>Belo Essentials Whitening Face Wash</v>
      </c>
      <c r="H734" t="str">
        <f>VLOOKUP(Orders_Table[[#This Row],[Product ID]],Products_Table[],2,FALSE)</f>
        <v>Belo Essentials</v>
      </c>
      <c r="I734" t="str">
        <f>VLOOKUP(Orders_Table[[#This Row],[Product ID]],Products_Table[],3,FALSE)</f>
        <v>Cleanser</v>
      </c>
      <c r="J734" s="16">
        <f>VLOOKUP(Orders_Table[[#This Row],[Product ID]],Products_Table[],5,FALSE)</f>
        <v>165</v>
      </c>
      <c r="K734" s="16">
        <v>1</v>
      </c>
      <c r="L734" s="16">
        <f>Orders_Table[[#This Row],[Product Price]]*Orders_Table[[#This Row],[Quantity]]</f>
        <v>165</v>
      </c>
      <c r="M734" s="17">
        <v>45249</v>
      </c>
      <c r="N734" s="16" t="s">
        <v>134</v>
      </c>
    </row>
    <row r="735" spans="2:14" x14ac:dyDescent="0.3">
      <c r="B735" t="s">
        <v>324</v>
      </c>
      <c r="C735" t="s">
        <v>325</v>
      </c>
      <c r="D735" t="str">
        <f>VLOOKUP(Orders_Table[[#This Row],[Customer ID]],Customer_Table[],2,FALSE)</f>
        <v>Giacomo Whitehead</v>
      </c>
      <c r="E735" t="str">
        <f>VLOOKUP(Orders_Table[[#This Row],[Customer ID]],Customer_Table[],5,FALSE)</f>
        <v>Pasig</v>
      </c>
      <c r="F735" t="s">
        <v>96</v>
      </c>
      <c r="G735" t="str">
        <f>VLOOKUP(Orders_Table[[#This Row],[Product ID]],Products_Table[],4,FALSE)</f>
        <v>Nature Republic Super Aqua Max Watery Essence</v>
      </c>
      <c r="H735" t="str">
        <f>VLOOKUP(Orders_Table[[#This Row],[Product ID]],Products_Table[],2,FALSE)</f>
        <v>Nature Republic</v>
      </c>
      <c r="I735" t="str">
        <f>VLOOKUP(Orders_Table[[#This Row],[Product ID]],Products_Table[],3,FALSE)</f>
        <v>Serum</v>
      </c>
      <c r="J735" s="16">
        <f>VLOOKUP(Orders_Table[[#This Row],[Product ID]],Products_Table[],5,FALSE)</f>
        <v>828</v>
      </c>
      <c r="K735" s="16">
        <v>2</v>
      </c>
      <c r="L735" s="16">
        <f>Orders_Table[[#This Row],[Product Price]]*Orders_Table[[#This Row],[Quantity]]</f>
        <v>1656</v>
      </c>
      <c r="M735" s="17">
        <v>45249</v>
      </c>
      <c r="N735" s="16" t="s">
        <v>134</v>
      </c>
    </row>
    <row r="736" spans="2:14" x14ac:dyDescent="0.3">
      <c r="B736" t="s">
        <v>324</v>
      </c>
      <c r="C736" t="s">
        <v>325</v>
      </c>
      <c r="D736" t="str">
        <f>VLOOKUP(Orders_Table[[#This Row],[Customer ID]],Customer_Table[],2,FALSE)</f>
        <v>Giacomo Whitehead</v>
      </c>
      <c r="E736" t="str">
        <f>VLOOKUP(Orders_Table[[#This Row],[Customer ID]],Customer_Table[],5,FALSE)</f>
        <v>Pasig</v>
      </c>
      <c r="F736" t="s">
        <v>109</v>
      </c>
      <c r="G736" t="str">
        <f>VLOOKUP(Orders_Table[[#This Row],[Product ID]],Products_Table[],4,FALSE)</f>
        <v>Celeteque Hydration Facial Moisturizer</v>
      </c>
      <c r="H736" t="str">
        <f>VLOOKUP(Orders_Table[[#This Row],[Product ID]],Products_Table[],2,FALSE)</f>
        <v>Celeteque</v>
      </c>
      <c r="I736" t="str">
        <f>VLOOKUP(Orders_Table[[#This Row],[Product ID]],Products_Table[],3,FALSE)</f>
        <v>Moisturizer</v>
      </c>
      <c r="J736" s="16">
        <f>VLOOKUP(Orders_Table[[#This Row],[Product ID]],Products_Table[],5,FALSE)</f>
        <v>250</v>
      </c>
      <c r="K736" s="16">
        <v>1</v>
      </c>
      <c r="L736" s="16">
        <f>Orders_Table[[#This Row],[Product Price]]*Orders_Table[[#This Row],[Quantity]]</f>
        <v>250</v>
      </c>
      <c r="M736" s="17">
        <v>45249</v>
      </c>
      <c r="N736" s="16" t="s">
        <v>134</v>
      </c>
    </row>
    <row r="737" spans="2:14" x14ac:dyDescent="0.3">
      <c r="B737" t="s">
        <v>324</v>
      </c>
      <c r="C737" t="s">
        <v>325</v>
      </c>
      <c r="D737" t="str">
        <f>VLOOKUP(Orders_Table[[#This Row],[Customer ID]],Customer_Table[],2,FALSE)</f>
        <v>Giacomo Whitehead</v>
      </c>
      <c r="E737" t="str">
        <f>VLOOKUP(Orders_Table[[#This Row],[Customer ID]],Customer_Table[],5,FALSE)</f>
        <v>Pasig</v>
      </c>
      <c r="F737" t="s">
        <v>112</v>
      </c>
      <c r="G737" t="str">
        <f>VLOOKUP(Orders_Table[[#This Row],[Product ID]],Products_Table[],4,FALSE)</f>
        <v>Celeteque Acne Solutions Acne Cleansing Gel</v>
      </c>
      <c r="H737" t="str">
        <f>VLOOKUP(Orders_Table[[#This Row],[Product ID]],Products_Table[],2,FALSE)</f>
        <v>Celeteque</v>
      </c>
      <c r="I737" t="str">
        <f>VLOOKUP(Orders_Table[[#This Row],[Product ID]],Products_Table[],3,FALSE)</f>
        <v>Cleanser</v>
      </c>
      <c r="J737" s="16">
        <f>VLOOKUP(Orders_Table[[#This Row],[Product ID]],Products_Table[],5,FALSE)</f>
        <v>270</v>
      </c>
      <c r="K737" s="16">
        <v>3</v>
      </c>
      <c r="L737" s="16">
        <f>Orders_Table[[#This Row],[Product Price]]*Orders_Table[[#This Row],[Quantity]]</f>
        <v>810</v>
      </c>
      <c r="M737" s="17">
        <v>45249</v>
      </c>
      <c r="N737" s="16" t="s">
        <v>134</v>
      </c>
    </row>
    <row r="738" spans="2:14" x14ac:dyDescent="0.3">
      <c r="B738" t="s">
        <v>324</v>
      </c>
      <c r="C738" t="s">
        <v>325</v>
      </c>
      <c r="D738" t="str">
        <f>VLOOKUP(Orders_Table[[#This Row],[Customer ID]],Customer_Table[],2,FALSE)</f>
        <v>Giacomo Whitehead</v>
      </c>
      <c r="E738" t="str">
        <f>VLOOKUP(Orders_Table[[#This Row],[Customer ID]],Customer_Table[],5,FALSE)</f>
        <v>Pasig</v>
      </c>
      <c r="F738" t="s">
        <v>114</v>
      </c>
      <c r="G738" t="str">
        <f>VLOOKUP(Orders_Table[[#This Row],[Product ID]],Products_Table[],4,FALSE)</f>
        <v>Celeteque Brightening Facial Wash</v>
      </c>
      <c r="H738" t="str">
        <f>VLOOKUP(Orders_Table[[#This Row],[Product ID]],Products_Table[],2,FALSE)</f>
        <v>Celeteque</v>
      </c>
      <c r="I738" t="str">
        <f>VLOOKUP(Orders_Table[[#This Row],[Product ID]],Products_Table[],3,FALSE)</f>
        <v>Cleanser</v>
      </c>
      <c r="J738" s="16">
        <f>VLOOKUP(Orders_Table[[#This Row],[Product ID]],Products_Table[],5,FALSE)</f>
        <v>199</v>
      </c>
      <c r="K738" s="16">
        <v>1</v>
      </c>
      <c r="L738" s="16">
        <f>Orders_Table[[#This Row],[Product Price]]*Orders_Table[[#This Row],[Quantity]]</f>
        <v>199</v>
      </c>
      <c r="M738" s="17">
        <v>45249</v>
      </c>
      <c r="N738" s="16" t="s">
        <v>134</v>
      </c>
    </row>
    <row r="739" spans="2:14" x14ac:dyDescent="0.3">
      <c r="B739" t="s">
        <v>327</v>
      </c>
      <c r="C739" t="s">
        <v>318</v>
      </c>
      <c r="D739" t="str">
        <f>VLOOKUP(Orders_Table[[#This Row],[Customer ID]],Customer_Table[],2,FALSE)</f>
        <v>Ferris Wilson</v>
      </c>
      <c r="E739" t="str">
        <f>VLOOKUP(Orders_Table[[#This Row],[Customer ID]],Customer_Table[],5,FALSE)</f>
        <v>Malolos</v>
      </c>
      <c r="F739" t="s">
        <v>116</v>
      </c>
      <c r="G739" t="str">
        <f>VLOOKUP(Orders_Table[[#This Row],[Product ID]],Products_Table[],4,FALSE)</f>
        <v>Celeteque Brightening Facial Toner</v>
      </c>
      <c r="H739" t="str">
        <f>VLOOKUP(Orders_Table[[#This Row],[Product ID]],Products_Table[],2,FALSE)</f>
        <v>Celeteque</v>
      </c>
      <c r="I739" t="str">
        <f>VLOOKUP(Orders_Table[[#This Row],[Product ID]],Products_Table[],3,FALSE)</f>
        <v>Toner</v>
      </c>
      <c r="J739" s="16">
        <f>VLOOKUP(Orders_Table[[#This Row],[Product ID]],Products_Table[],5,FALSE)</f>
        <v>139</v>
      </c>
      <c r="K739" s="16">
        <v>1</v>
      </c>
      <c r="L739" s="16">
        <f>Orders_Table[[#This Row],[Product Price]]*Orders_Table[[#This Row],[Quantity]]</f>
        <v>139</v>
      </c>
      <c r="M739" s="17">
        <v>45250</v>
      </c>
      <c r="N739" s="16" t="s">
        <v>134</v>
      </c>
    </row>
    <row r="740" spans="2:14" x14ac:dyDescent="0.3">
      <c r="B740" t="s">
        <v>327</v>
      </c>
      <c r="C740" t="s">
        <v>318</v>
      </c>
      <c r="D740" t="str">
        <f>VLOOKUP(Orders_Table[[#This Row],[Customer ID]],Customer_Table[],2,FALSE)</f>
        <v>Ferris Wilson</v>
      </c>
      <c r="E740" t="str">
        <f>VLOOKUP(Orders_Table[[#This Row],[Customer ID]],Customer_Table[],5,FALSE)</f>
        <v>Malolos</v>
      </c>
      <c r="F740" t="s">
        <v>96</v>
      </c>
      <c r="G740" t="str">
        <f>VLOOKUP(Orders_Table[[#This Row],[Product ID]],Products_Table[],4,FALSE)</f>
        <v>Nature Republic Super Aqua Max Watery Essence</v>
      </c>
      <c r="H740" t="str">
        <f>VLOOKUP(Orders_Table[[#This Row],[Product ID]],Products_Table[],2,FALSE)</f>
        <v>Nature Republic</v>
      </c>
      <c r="I740" t="str">
        <f>VLOOKUP(Orders_Table[[#This Row],[Product ID]],Products_Table[],3,FALSE)</f>
        <v>Serum</v>
      </c>
      <c r="J740" s="16">
        <f>VLOOKUP(Orders_Table[[#This Row],[Product ID]],Products_Table[],5,FALSE)</f>
        <v>828</v>
      </c>
      <c r="K740" s="16">
        <v>2</v>
      </c>
      <c r="L740" s="16">
        <f>Orders_Table[[#This Row],[Product Price]]*Orders_Table[[#This Row],[Quantity]]</f>
        <v>1656</v>
      </c>
      <c r="M740" s="17">
        <v>45250</v>
      </c>
      <c r="N740" s="16" t="s">
        <v>134</v>
      </c>
    </row>
    <row r="741" spans="2:14" x14ac:dyDescent="0.3">
      <c r="B741" t="s">
        <v>327</v>
      </c>
      <c r="C741" t="s">
        <v>318</v>
      </c>
      <c r="D741" t="str">
        <f>VLOOKUP(Orders_Table[[#This Row],[Customer ID]],Customer_Table[],2,FALSE)</f>
        <v>Ferris Wilson</v>
      </c>
      <c r="E741" t="str">
        <f>VLOOKUP(Orders_Table[[#This Row],[Customer ID]],Customer_Table[],5,FALSE)</f>
        <v>Malolos</v>
      </c>
      <c r="F741" t="s">
        <v>53</v>
      </c>
      <c r="G741" t="str">
        <f>VLOOKUP(Orders_Table[[#This Row],[Product ID]],Products_Table[],4,FALSE)</f>
        <v>The Ordinary Niacinamide 10% + Zinc 1%</v>
      </c>
      <c r="H741" t="str">
        <f>VLOOKUP(Orders_Table[[#This Row],[Product ID]],Products_Table[],2,FALSE)</f>
        <v>The Ordinary</v>
      </c>
      <c r="I741" t="str">
        <f>VLOOKUP(Orders_Table[[#This Row],[Product ID]],Products_Table[],3,FALSE)</f>
        <v>Serum</v>
      </c>
      <c r="J741" s="16">
        <f>VLOOKUP(Orders_Table[[#This Row],[Product ID]],Products_Table[],5,FALSE)</f>
        <v>545</v>
      </c>
      <c r="K741" s="16">
        <v>1</v>
      </c>
      <c r="L741" s="16">
        <f>Orders_Table[[#This Row],[Product Price]]*Orders_Table[[#This Row],[Quantity]]</f>
        <v>545</v>
      </c>
      <c r="M741" s="17">
        <v>45250</v>
      </c>
      <c r="N741" s="16" t="s">
        <v>134</v>
      </c>
    </row>
    <row r="742" spans="2:14" x14ac:dyDescent="0.3">
      <c r="B742" t="s">
        <v>327</v>
      </c>
      <c r="C742" t="s">
        <v>318</v>
      </c>
      <c r="D742" t="str">
        <f>VLOOKUP(Orders_Table[[#This Row],[Customer ID]],Customer_Table[],2,FALSE)</f>
        <v>Ferris Wilson</v>
      </c>
      <c r="E742" t="str">
        <f>VLOOKUP(Orders_Table[[#This Row],[Customer ID]],Customer_Table[],5,FALSE)</f>
        <v>Malolos</v>
      </c>
      <c r="F742" t="s">
        <v>34</v>
      </c>
      <c r="G742" t="str">
        <f>VLOOKUP(Orders_Table[[#This Row],[Product ID]],Products_Table[],4,FALSE)</f>
        <v>Neutrogena Hydro Boost Hydrating Cleansing Gel</v>
      </c>
      <c r="H742" t="str">
        <f>VLOOKUP(Orders_Table[[#This Row],[Product ID]],Products_Table[],2,FALSE)</f>
        <v>Neutrogena</v>
      </c>
      <c r="I742" t="str">
        <f>VLOOKUP(Orders_Table[[#This Row],[Product ID]],Products_Table[],3,FALSE)</f>
        <v>Cleanser</v>
      </c>
      <c r="J742" s="16">
        <f>VLOOKUP(Orders_Table[[#This Row],[Product ID]],Products_Table[],5,FALSE)</f>
        <v>799</v>
      </c>
      <c r="K742" s="16">
        <v>1</v>
      </c>
      <c r="L742" s="16">
        <f>Orders_Table[[#This Row],[Product Price]]*Orders_Table[[#This Row],[Quantity]]</f>
        <v>799</v>
      </c>
      <c r="M742" s="17">
        <v>45250</v>
      </c>
      <c r="N742" s="16" t="s">
        <v>134</v>
      </c>
    </row>
    <row r="743" spans="2:14" x14ac:dyDescent="0.3">
      <c r="B743" t="s">
        <v>327</v>
      </c>
      <c r="C743" t="s">
        <v>318</v>
      </c>
      <c r="D743" t="str">
        <f>VLOOKUP(Orders_Table[[#This Row],[Customer ID]],Customer_Table[],2,FALSE)</f>
        <v>Ferris Wilson</v>
      </c>
      <c r="E743" t="str">
        <f>VLOOKUP(Orders_Table[[#This Row],[Customer ID]],Customer_Table[],5,FALSE)</f>
        <v>Malolos</v>
      </c>
      <c r="F743" t="s">
        <v>11</v>
      </c>
      <c r="G743" t="str">
        <f>VLOOKUP(Orders_Table[[#This Row],[Product ID]],Products_Table[],4,FALSE)</f>
        <v>CeraVe Skin Renewing Vitamin C Serum</v>
      </c>
      <c r="H743" t="str">
        <f>VLOOKUP(Orders_Table[[#This Row],[Product ID]],Products_Table[],2,FALSE)</f>
        <v>CeraVe</v>
      </c>
      <c r="I743" t="str">
        <f>VLOOKUP(Orders_Table[[#This Row],[Product ID]],Products_Table[],3,FALSE)</f>
        <v>Serum</v>
      </c>
      <c r="J743" s="16">
        <f>VLOOKUP(Orders_Table[[#This Row],[Product ID]],Products_Table[],5,FALSE)</f>
        <v>1891</v>
      </c>
      <c r="K743" s="16">
        <v>2</v>
      </c>
      <c r="L743" s="16">
        <f>Orders_Table[[#This Row],[Product Price]]*Orders_Table[[#This Row],[Quantity]]</f>
        <v>3782</v>
      </c>
      <c r="M743" s="17">
        <v>45250</v>
      </c>
      <c r="N743" s="16" t="s">
        <v>134</v>
      </c>
    </row>
    <row r="744" spans="2:14" x14ac:dyDescent="0.3">
      <c r="B744" t="s">
        <v>327</v>
      </c>
      <c r="C744" t="s">
        <v>318</v>
      </c>
      <c r="D744" t="str">
        <f>VLOOKUP(Orders_Table[[#This Row],[Customer ID]],Customer_Table[],2,FALSE)</f>
        <v>Ferris Wilson</v>
      </c>
      <c r="E744" t="str">
        <f>VLOOKUP(Orders_Table[[#This Row],[Customer ID]],Customer_Table[],5,FALSE)</f>
        <v>Malolos</v>
      </c>
      <c r="F744" t="s">
        <v>14</v>
      </c>
      <c r="G744" t="str">
        <f>VLOOKUP(Orders_Table[[#This Row],[Product ID]],Products_Table[],4,FALSE)</f>
        <v>CeraVe Ultra-Light Moisturizing Lotion SPF 30</v>
      </c>
      <c r="H744" t="str">
        <f>VLOOKUP(Orders_Table[[#This Row],[Product ID]],Products_Table[],2,FALSE)</f>
        <v>CeraVe</v>
      </c>
      <c r="I744" t="str">
        <f>VLOOKUP(Orders_Table[[#This Row],[Product ID]],Products_Table[],3,FALSE)</f>
        <v>Sunscreen</v>
      </c>
      <c r="J744" s="16">
        <f>VLOOKUP(Orders_Table[[#This Row],[Product ID]],Products_Table[],5,FALSE)</f>
        <v>1190</v>
      </c>
      <c r="K744" s="16">
        <v>1</v>
      </c>
      <c r="L744" s="16">
        <f>Orders_Table[[#This Row],[Product Price]]*Orders_Table[[#This Row],[Quantity]]</f>
        <v>1190</v>
      </c>
      <c r="M744" s="17">
        <v>45250</v>
      </c>
      <c r="N744" s="16" t="s">
        <v>134</v>
      </c>
    </row>
    <row r="745" spans="2:14" x14ac:dyDescent="0.3">
      <c r="B745" t="s">
        <v>1896</v>
      </c>
      <c r="C745" t="s">
        <v>131</v>
      </c>
      <c r="D745" t="str">
        <f>VLOOKUP(Orders_Table[[#This Row],[Customer ID]],Customer_Table[],2,FALSE)</f>
        <v>Oprah Santos</v>
      </c>
      <c r="E745" t="str">
        <f>VLOOKUP(Orders_Table[[#This Row],[Customer ID]],Customer_Table[],5,FALSE)</f>
        <v>Batangas City</v>
      </c>
      <c r="F745" t="s">
        <v>34</v>
      </c>
      <c r="G745" t="str">
        <f>VLOOKUP(Orders_Table[[#This Row],[Product ID]],Products_Table[],4,FALSE)</f>
        <v>Neutrogena Hydro Boost Hydrating Cleansing Gel</v>
      </c>
      <c r="H745" t="str">
        <f>VLOOKUP(Orders_Table[[#This Row],[Product ID]],Products_Table[],2,FALSE)</f>
        <v>Neutrogena</v>
      </c>
      <c r="I745" t="str">
        <f>VLOOKUP(Orders_Table[[#This Row],[Product ID]],Products_Table[],3,FALSE)</f>
        <v>Cleanser</v>
      </c>
      <c r="J745" s="16">
        <f>VLOOKUP(Orders_Table[[#This Row],[Product ID]],Products_Table[],5,FALSE)</f>
        <v>799</v>
      </c>
      <c r="K745" s="16">
        <v>2</v>
      </c>
      <c r="L745" s="16">
        <f>Orders_Table[[#This Row],[Product Price]]*Orders_Table[[#This Row],[Quantity]]</f>
        <v>1598</v>
      </c>
      <c r="M745" s="17">
        <v>45251</v>
      </c>
      <c r="N745" s="16" t="s">
        <v>134</v>
      </c>
    </row>
    <row r="746" spans="2:14" x14ac:dyDescent="0.3">
      <c r="B746" t="s">
        <v>1896</v>
      </c>
      <c r="C746" t="s">
        <v>131</v>
      </c>
      <c r="D746" t="str">
        <f>VLOOKUP(Orders_Table[[#This Row],[Customer ID]],Customer_Table[],2,FALSE)</f>
        <v>Oprah Santos</v>
      </c>
      <c r="E746" t="str">
        <f>VLOOKUP(Orders_Table[[#This Row],[Customer ID]],Customer_Table[],5,FALSE)</f>
        <v>Batangas City</v>
      </c>
      <c r="F746" t="s">
        <v>31</v>
      </c>
      <c r="G746" t="str">
        <f>VLOOKUP(Orders_Table[[#This Row],[Product ID]],Products_Table[],4,FALSE)</f>
        <v>Neutrogena Oil-Free Acne Wash</v>
      </c>
      <c r="H746" t="str">
        <f>VLOOKUP(Orders_Table[[#This Row],[Product ID]],Products_Table[],2,FALSE)</f>
        <v>Neutrogena</v>
      </c>
      <c r="I746" t="str">
        <f>VLOOKUP(Orders_Table[[#This Row],[Product ID]],Products_Table[],3,FALSE)</f>
        <v>Cleanser</v>
      </c>
      <c r="J746" s="16">
        <f>VLOOKUP(Orders_Table[[#This Row],[Product ID]],Products_Table[],5,FALSE)</f>
        <v>489</v>
      </c>
      <c r="K746" s="16">
        <v>3</v>
      </c>
      <c r="L746" s="16">
        <f>Orders_Table[[#This Row],[Product Price]]*Orders_Table[[#This Row],[Quantity]]</f>
        <v>1467</v>
      </c>
      <c r="M746" s="17">
        <v>45251</v>
      </c>
      <c r="N746" s="16" t="s">
        <v>134</v>
      </c>
    </row>
    <row r="747" spans="2:14" x14ac:dyDescent="0.3">
      <c r="B747" t="s">
        <v>1896</v>
      </c>
      <c r="C747" t="s">
        <v>131</v>
      </c>
      <c r="D747" t="str">
        <f>VLOOKUP(Orders_Table[[#This Row],[Customer ID]],Customer_Table[],2,FALSE)</f>
        <v>Oprah Santos</v>
      </c>
      <c r="E747" t="str">
        <f>VLOOKUP(Orders_Table[[#This Row],[Customer ID]],Customer_Table[],5,FALSE)</f>
        <v>Batangas City</v>
      </c>
      <c r="F747" t="s">
        <v>22</v>
      </c>
      <c r="G747" t="str">
        <f>VLOOKUP(Orders_Table[[#This Row],[Product ID]],Products_Table[],4,FALSE)</f>
        <v>Cetaphil Daily Facial Cleanser</v>
      </c>
      <c r="H747" t="str">
        <f>VLOOKUP(Orders_Table[[#This Row],[Product ID]],Products_Table[],2,FALSE)</f>
        <v>Cetaphil</v>
      </c>
      <c r="I747" t="str">
        <f>VLOOKUP(Orders_Table[[#This Row],[Product ID]],Products_Table[],3,FALSE)</f>
        <v>Cleanser</v>
      </c>
      <c r="J747" s="16">
        <f>VLOOKUP(Orders_Table[[#This Row],[Product ID]],Products_Table[],5,FALSE)</f>
        <v>1005</v>
      </c>
      <c r="K747" s="16">
        <v>1</v>
      </c>
      <c r="L747" s="16">
        <f>Orders_Table[[#This Row],[Product Price]]*Orders_Table[[#This Row],[Quantity]]</f>
        <v>1005</v>
      </c>
      <c r="M747" s="17">
        <v>45251</v>
      </c>
      <c r="N747" s="16" t="s">
        <v>134</v>
      </c>
    </row>
    <row r="748" spans="2:14" x14ac:dyDescent="0.3">
      <c r="B748" t="s">
        <v>1896</v>
      </c>
      <c r="C748" t="s">
        <v>131</v>
      </c>
      <c r="D748" t="str">
        <f>VLOOKUP(Orders_Table[[#This Row],[Customer ID]],Customer_Table[],2,FALSE)</f>
        <v>Oprah Santos</v>
      </c>
      <c r="E748" t="str">
        <f>VLOOKUP(Orders_Table[[#This Row],[Customer ID]],Customer_Table[],5,FALSE)</f>
        <v>Batangas City</v>
      </c>
      <c r="F748" t="s">
        <v>24</v>
      </c>
      <c r="G748" t="str">
        <f>VLOOKUP(Orders_Table[[#This Row],[Product ID]],Products_Table[],4,FALSE)</f>
        <v>Cetaphil Moisturizing Cream</v>
      </c>
      <c r="H748" t="str">
        <f>VLOOKUP(Orders_Table[[#This Row],[Product ID]],Products_Table[],2,FALSE)</f>
        <v>Cetaphil</v>
      </c>
      <c r="I748" t="str">
        <f>VLOOKUP(Orders_Table[[#This Row],[Product ID]],Products_Table[],3,FALSE)</f>
        <v>Moisturizer</v>
      </c>
      <c r="J748" s="16">
        <f>VLOOKUP(Orders_Table[[#This Row],[Product ID]],Products_Table[],5,FALSE)</f>
        <v>758</v>
      </c>
      <c r="K748" s="16">
        <v>1</v>
      </c>
      <c r="L748" s="16">
        <f>Orders_Table[[#This Row],[Product Price]]*Orders_Table[[#This Row],[Quantity]]</f>
        <v>758</v>
      </c>
      <c r="M748" s="17">
        <v>45251</v>
      </c>
      <c r="N748" s="16" t="s">
        <v>134</v>
      </c>
    </row>
    <row r="749" spans="2:14" x14ac:dyDescent="0.3">
      <c r="B749" t="s">
        <v>1896</v>
      </c>
      <c r="C749" t="s">
        <v>131</v>
      </c>
      <c r="D749" t="str">
        <f>VLOOKUP(Orders_Table[[#This Row],[Customer ID]],Customer_Table[],2,FALSE)</f>
        <v>Oprah Santos</v>
      </c>
      <c r="E749" t="str">
        <f>VLOOKUP(Orders_Table[[#This Row],[Customer ID]],Customer_Table[],5,FALSE)</f>
        <v>Batangas City</v>
      </c>
      <c r="F749" t="s">
        <v>27</v>
      </c>
      <c r="G749" t="str">
        <f>VLOOKUP(Orders_Table[[#This Row],[Product ID]],Products_Table[],4,FALSE)</f>
        <v>Cetaphil Daily Hydrating Lotion</v>
      </c>
      <c r="H749" t="str">
        <f>VLOOKUP(Orders_Table[[#This Row],[Product ID]],Products_Table[],2,FALSE)</f>
        <v>Cetaphil</v>
      </c>
      <c r="I749" t="str">
        <f>VLOOKUP(Orders_Table[[#This Row],[Product ID]],Products_Table[],3,FALSE)</f>
        <v>Moisturizer</v>
      </c>
      <c r="J749" s="16">
        <f>VLOOKUP(Orders_Table[[#This Row],[Product ID]],Products_Table[],5,FALSE)</f>
        <v>972</v>
      </c>
      <c r="K749" s="16">
        <v>2</v>
      </c>
      <c r="L749" s="16">
        <f>Orders_Table[[#This Row],[Product Price]]*Orders_Table[[#This Row],[Quantity]]</f>
        <v>1944</v>
      </c>
      <c r="M749" s="17">
        <v>45251</v>
      </c>
      <c r="N749" s="16" t="s">
        <v>134</v>
      </c>
    </row>
    <row r="750" spans="2:14" x14ac:dyDescent="0.3">
      <c r="B750" t="s">
        <v>1896</v>
      </c>
      <c r="C750" t="s">
        <v>131</v>
      </c>
      <c r="D750" t="str">
        <f>VLOOKUP(Orders_Table[[#This Row],[Customer ID]],Customer_Table[],2,FALSE)</f>
        <v>Oprah Santos</v>
      </c>
      <c r="E750" t="str">
        <f>VLOOKUP(Orders_Table[[#This Row],[Customer ID]],Customer_Table[],5,FALSE)</f>
        <v>Batangas City</v>
      </c>
      <c r="F750" t="s">
        <v>29</v>
      </c>
      <c r="G750" t="str">
        <f>VLOOKUP(Orders_Table[[#This Row],[Product ID]],Products_Table[],4,FALSE)</f>
        <v>Cetaphil Daily Facial Moisturizer with SPF 15</v>
      </c>
      <c r="H750" t="str">
        <f>VLOOKUP(Orders_Table[[#This Row],[Product ID]],Products_Table[],2,FALSE)</f>
        <v>Cetaphil</v>
      </c>
      <c r="I750" t="str">
        <f>VLOOKUP(Orders_Table[[#This Row],[Product ID]],Products_Table[],3,FALSE)</f>
        <v>Moisturizer</v>
      </c>
      <c r="J750" s="16">
        <f>VLOOKUP(Orders_Table[[#This Row],[Product ID]],Products_Table[],5,FALSE)</f>
        <v>1165</v>
      </c>
      <c r="K750" s="16">
        <v>1</v>
      </c>
      <c r="L750" s="16">
        <f>Orders_Table[[#This Row],[Product Price]]*Orders_Table[[#This Row],[Quantity]]</f>
        <v>1165</v>
      </c>
      <c r="M750" s="17">
        <v>45251</v>
      </c>
      <c r="N750" s="16" t="s">
        <v>134</v>
      </c>
    </row>
    <row r="751" spans="2:14" x14ac:dyDescent="0.3">
      <c r="B751" t="s">
        <v>1896</v>
      </c>
      <c r="C751" t="s">
        <v>131</v>
      </c>
      <c r="D751" t="str">
        <f>VLOOKUP(Orders_Table[[#This Row],[Customer ID]],Customer_Table[],2,FALSE)</f>
        <v>Oprah Santos</v>
      </c>
      <c r="E751" t="str">
        <f>VLOOKUP(Orders_Table[[#This Row],[Customer ID]],Customer_Table[],5,FALSE)</f>
        <v>Batangas City</v>
      </c>
      <c r="F751" t="s">
        <v>31</v>
      </c>
      <c r="G751" t="str">
        <f>VLOOKUP(Orders_Table[[#This Row],[Product ID]],Products_Table[],4,FALSE)</f>
        <v>Neutrogena Oil-Free Acne Wash</v>
      </c>
      <c r="H751" t="str">
        <f>VLOOKUP(Orders_Table[[#This Row],[Product ID]],Products_Table[],2,FALSE)</f>
        <v>Neutrogena</v>
      </c>
      <c r="I751" t="str">
        <f>VLOOKUP(Orders_Table[[#This Row],[Product ID]],Products_Table[],3,FALSE)</f>
        <v>Cleanser</v>
      </c>
      <c r="J751" s="16">
        <f>VLOOKUP(Orders_Table[[#This Row],[Product ID]],Products_Table[],5,FALSE)</f>
        <v>489</v>
      </c>
      <c r="K751" s="16">
        <v>1</v>
      </c>
      <c r="L751" s="16">
        <f>Orders_Table[[#This Row],[Product Price]]*Orders_Table[[#This Row],[Quantity]]</f>
        <v>489</v>
      </c>
      <c r="M751" s="17">
        <v>45251</v>
      </c>
      <c r="N751" s="16" t="s">
        <v>134</v>
      </c>
    </row>
    <row r="752" spans="2:14" x14ac:dyDescent="0.3">
      <c r="B752" t="s">
        <v>328</v>
      </c>
      <c r="C752" t="s">
        <v>329</v>
      </c>
      <c r="D752" t="str">
        <f>VLOOKUP(Orders_Table[[#This Row],[Customer ID]],Customer_Table[],2,FALSE)</f>
        <v>Heidi Fernando</v>
      </c>
      <c r="E752" t="str">
        <f>VLOOKUP(Orders_Table[[#This Row],[Customer ID]],Customer_Table[],5,FALSE)</f>
        <v>Batangas City</v>
      </c>
      <c r="F752" t="s">
        <v>34</v>
      </c>
      <c r="G752" t="str">
        <f>VLOOKUP(Orders_Table[[#This Row],[Product ID]],Products_Table[],4,FALSE)</f>
        <v>Neutrogena Hydro Boost Hydrating Cleansing Gel</v>
      </c>
      <c r="H752" t="str">
        <f>VLOOKUP(Orders_Table[[#This Row],[Product ID]],Products_Table[],2,FALSE)</f>
        <v>Neutrogena</v>
      </c>
      <c r="I752" t="str">
        <f>VLOOKUP(Orders_Table[[#This Row],[Product ID]],Products_Table[],3,FALSE)</f>
        <v>Cleanser</v>
      </c>
      <c r="J752" s="16">
        <f>VLOOKUP(Orders_Table[[#This Row],[Product ID]],Products_Table[],5,FALSE)</f>
        <v>799</v>
      </c>
      <c r="K752" s="16">
        <v>2</v>
      </c>
      <c r="L752" s="16">
        <f>Orders_Table[[#This Row],[Product Price]]*Orders_Table[[#This Row],[Quantity]]</f>
        <v>1598</v>
      </c>
      <c r="M752" s="17">
        <v>45253</v>
      </c>
      <c r="N752" s="16" t="s">
        <v>134</v>
      </c>
    </row>
    <row r="753" spans="2:14" x14ac:dyDescent="0.3">
      <c r="B753" t="s">
        <v>328</v>
      </c>
      <c r="C753" t="s">
        <v>329</v>
      </c>
      <c r="D753" t="str">
        <f>VLOOKUP(Orders_Table[[#This Row],[Customer ID]],Customer_Table[],2,FALSE)</f>
        <v>Heidi Fernando</v>
      </c>
      <c r="E753" t="str">
        <f>VLOOKUP(Orders_Table[[#This Row],[Customer ID]],Customer_Table[],5,FALSE)</f>
        <v>Batangas City</v>
      </c>
      <c r="F753" t="s">
        <v>36</v>
      </c>
      <c r="G753" t="str">
        <f>VLOOKUP(Orders_Table[[#This Row],[Product ID]],Products_Table[],4,FALSE)</f>
        <v>Neutrogena Ultra Sheer Dry-Touch Sunscreen</v>
      </c>
      <c r="H753" t="str">
        <f>VLOOKUP(Orders_Table[[#This Row],[Product ID]],Products_Table[],2,FALSE)</f>
        <v>Neutrogena</v>
      </c>
      <c r="I753" t="str">
        <f>VLOOKUP(Orders_Table[[#This Row],[Product ID]],Products_Table[],3,FALSE)</f>
        <v>Sunscreen</v>
      </c>
      <c r="J753" s="16">
        <f>VLOOKUP(Orders_Table[[#This Row],[Product ID]],Products_Table[],5,FALSE)</f>
        <v>799</v>
      </c>
      <c r="K753" s="16">
        <v>1</v>
      </c>
      <c r="L753" s="16">
        <f>Orders_Table[[#This Row],[Product Price]]*Orders_Table[[#This Row],[Quantity]]</f>
        <v>799</v>
      </c>
      <c r="M753" s="17">
        <v>45253</v>
      </c>
      <c r="N753" s="16" t="s">
        <v>134</v>
      </c>
    </row>
    <row r="754" spans="2:14" x14ac:dyDescent="0.3">
      <c r="B754" t="s">
        <v>328</v>
      </c>
      <c r="C754" t="s">
        <v>329</v>
      </c>
      <c r="D754" t="str">
        <f>VLOOKUP(Orders_Table[[#This Row],[Customer ID]],Customer_Table[],2,FALSE)</f>
        <v>Heidi Fernando</v>
      </c>
      <c r="E754" t="str">
        <f>VLOOKUP(Orders_Table[[#This Row],[Customer ID]],Customer_Table[],5,FALSE)</f>
        <v>Batangas City</v>
      </c>
      <c r="F754" t="s">
        <v>38</v>
      </c>
      <c r="G754" t="str">
        <f>VLOOKUP(Orders_Table[[#This Row],[Product ID]],Products_Table[],4,FALSE)</f>
        <v>Neutrogena Rapid Wrinkle Repair Retinol Serum</v>
      </c>
      <c r="H754" t="str">
        <f>VLOOKUP(Orders_Table[[#This Row],[Product ID]],Products_Table[],2,FALSE)</f>
        <v>Neutrogena</v>
      </c>
      <c r="I754" t="str">
        <f>VLOOKUP(Orders_Table[[#This Row],[Product ID]],Products_Table[],3,FALSE)</f>
        <v>Serum</v>
      </c>
      <c r="J754" s="16">
        <f>VLOOKUP(Orders_Table[[#This Row],[Product ID]],Products_Table[],5,FALSE)</f>
        <v>1299</v>
      </c>
      <c r="K754" s="16">
        <v>3</v>
      </c>
      <c r="L754" s="16">
        <f>Orders_Table[[#This Row],[Product Price]]*Orders_Table[[#This Row],[Quantity]]</f>
        <v>3897</v>
      </c>
      <c r="M754" s="17">
        <v>45253</v>
      </c>
      <c r="N754" s="16" t="s">
        <v>134</v>
      </c>
    </row>
    <row r="755" spans="2:14" x14ac:dyDescent="0.3">
      <c r="B755" t="s">
        <v>328</v>
      </c>
      <c r="C755" t="s">
        <v>329</v>
      </c>
      <c r="D755" t="str">
        <f>VLOOKUP(Orders_Table[[#This Row],[Customer ID]],Customer_Table[],2,FALSE)</f>
        <v>Heidi Fernando</v>
      </c>
      <c r="E755" t="str">
        <f>VLOOKUP(Orders_Table[[#This Row],[Customer ID]],Customer_Table[],5,FALSE)</f>
        <v>Batangas City</v>
      </c>
      <c r="F755" t="s">
        <v>40</v>
      </c>
      <c r="G755" t="str">
        <f>VLOOKUP(Orders_Table[[#This Row],[Product ID]],Products_Table[],4,FALSE)</f>
        <v>Neutrogena Hydro Boost Water Gel</v>
      </c>
      <c r="H755" t="str">
        <f>VLOOKUP(Orders_Table[[#This Row],[Product ID]],Products_Table[],2,FALSE)</f>
        <v>Neutrogena</v>
      </c>
      <c r="I755" t="str">
        <f>VLOOKUP(Orders_Table[[#This Row],[Product ID]],Products_Table[],3,FALSE)</f>
        <v>Moisturizer</v>
      </c>
      <c r="J755" s="16">
        <f>VLOOKUP(Orders_Table[[#This Row],[Product ID]],Products_Table[],5,FALSE)</f>
        <v>899</v>
      </c>
      <c r="K755" s="16">
        <v>1</v>
      </c>
      <c r="L755" s="16">
        <f>Orders_Table[[#This Row],[Product Price]]*Orders_Table[[#This Row],[Quantity]]</f>
        <v>899</v>
      </c>
      <c r="M755" s="17">
        <v>45253</v>
      </c>
      <c r="N755" s="16" t="s">
        <v>134</v>
      </c>
    </row>
    <row r="756" spans="2:14" x14ac:dyDescent="0.3">
      <c r="B756" t="s">
        <v>328</v>
      </c>
      <c r="C756" t="s">
        <v>329</v>
      </c>
      <c r="D756" t="str">
        <f>VLOOKUP(Orders_Table[[#This Row],[Customer ID]],Customer_Table[],2,FALSE)</f>
        <v>Heidi Fernando</v>
      </c>
      <c r="E756" t="str">
        <f>VLOOKUP(Orders_Table[[#This Row],[Customer ID]],Customer_Table[],5,FALSE)</f>
        <v>Batangas City</v>
      </c>
      <c r="F756" t="s">
        <v>42</v>
      </c>
      <c r="G756" t="str">
        <f>VLOOKUP(Orders_Table[[#This Row],[Product ID]],Products_Table[],4,FALSE)</f>
        <v>Olay Luminous Whip Face Moisturizer</v>
      </c>
      <c r="H756" t="str">
        <f>VLOOKUP(Orders_Table[[#This Row],[Product ID]],Products_Table[],2,FALSE)</f>
        <v>Olay</v>
      </c>
      <c r="I756" t="str">
        <f>VLOOKUP(Orders_Table[[#This Row],[Product ID]],Products_Table[],3,FALSE)</f>
        <v>Moisturizer</v>
      </c>
      <c r="J756" s="16">
        <f>VLOOKUP(Orders_Table[[#This Row],[Product ID]],Products_Table[],5,FALSE)</f>
        <v>588</v>
      </c>
      <c r="K756" s="16">
        <v>1</v>
      </c>
      <c r="L756" s="16">
        <f>Orders_Table[[#This Row],[Product Price]]*Orders_Table[[#This Row],[Quantity]]</f>
        <v>588</v>
      </c>
      <c r="M756" s="17">
        <v>45253</v>
      </c>
      <c r="N756" s="16" t="s">
        <v>134</v>
      </c>
    </row>
    <row r="757" spans="2:14" x14ac:dyDescent="0.3">
      <c r="B757" t="s">
        <v>328</v>
      </c>
      <c r="C757" t="s">
        <v>329</v>
      </c>
      <c r="D757" t="str">
        <f>VLOOKUP(Orders_Table[[#This Row],[Customer ID]],Customer_Table[],2,FALSE)</f>
        <v>Heidi Fernando</v>
      </c>
      <c r="E757" t="str">
        <f>VLOOKUP(Orders_Table[[#This Row],[Customer ID]],Customer_Table[],5,FALSE)</f>
        <v>Batangas City</v>
      </c>
      <c r="F757" t="s">
        <v>53</v>
      </c>
      <c r="G757" t="str">
        <f>VLOOKUP(Orders_Table[[#This Row],[Product ID]],Products_Table[],4,FALSE)</f>
        <v>The Ordinary Niacinamide 10% + Zinc 1%</v>
      </c>
      <c r="H757" t="str">
        <f>VLOOKUP(Orders_Table[[#This Row],[Product ID]],Products_Table[],2,FALSE)</f>
        <v>The Ordinary</v>
      </c>
      <c r="I757" t="str">
        <f>VLOOKUP(Orders_Table[[#This Row],[Product ID]],Products_Table[],3,FALSE)</f>
        <v>Serum</v>
      </c>
      <c r="J757" s="16">
        <f>VLOOKUP(Orders_Table[[#This Row],[Product ID]],Products_Table[],5,FALSE)</f>
        <v>545</v>
      </c>
      <c r="K757" s="16">
        <v>2</v>
      </c>
      <c r="L757" s="16">
        <f>Orders_Table[[#This Row],[Product Price]]*Orders_Table[[#This Row],[Quantity]]</f>
        <v>1090</v>
      </c>
      <c r="M757" s="17">
        <v>45253</v>
      </c>
      <c r="N757" s="16" t="s">
        <v>134</v>
      </c>
    </row>
    <row r="758" spans="2:14" x14ac:dyDescent="0.3">
      <c r="B758" t="s">
        <v>328</v>
      </c>
      <c r="C758" t="s">
        <v>329</v>
      </c>
      <c r="D758" t="str">
        <f>VLOOKUP(Orders_Table[[#This Row],[Customer ID]],Customer_Table[],2,FALSE)</f>
        <v>Heidi Fernando</v>
      </c>
      <c r="E758" t="str">
        <f>VLOOKUP(Orders_Table[[#This Row],[Customer ID]],Customer_Table[],5,FALSE)</f>
        <v>Batangas City</v>
      </c>
      <c r="F758" t="s">
        <v>9</v>
      </c>
      <c r="G758" t="str">
        <f>VLOOKUP(Orders_Table[[#This Row],[Product ID]],Products_Table[],4,FALSE)</f>
        <v>CeraVe Renewing SA Cleanser</v>
      </c>
      <c r="H758" t="str">
        <f>VLOOKUP(Orders_Table[[#This Row],[Product ID]],Products_Table[],2,FALSE)</f>
        <v>CeraVe</v>
      </c>
      <c r="I758" t="str">
        <f>VLOOKUP(Orders_Table[[#This Row],[Product ID]],Products_Table[],3,FALSE)</f>
        <v>Cleanser</v>
      </c>
      <c r="J758" s="16">
        <f>VLOOKUP(Orders_Table[[#This Row],[Product ID]],Products_Table[],5,FALSE)</f>
        <v>935</v>
      </c>
      <c r="K758" s="16">
        <v>1</v>
      </c>
      <c r="L758" s="16">
        <f>Orders_Table[[#This Row],[Product Price]]*Orders_Table[[#This Row],[Quantity]]</f>
        <v>935</v>
      </c>
      <c r="M758" s="17">
        <v>45253</v>
      </c>
      <c r="N758" s="16" t="s">
        <v>134</v>
      </c>
    </row>
    <row r="759" spans="2:14" x14ac:dyDescent="0.3">
      <c r="B759" t="s">
        <v>328</v>
      </c>
      <c r="C759" t="s">
        <v>329</v>
      </c>
      <c r="D759" t="str">
        <f>VLOOKUP(Orders_Table[[#This Row],[Customer ID]],Customer_Table[],2,FALSE)</f>
        <v>Heidi Fernando</v>
      </c>
      <c r="E759" t="str">
        <f>VLOOKUP(Orders_Table[[#This Row],[Customer ID]],Customer_Table[],5,FALSE)</f>
        <v>Batangas City</v>
      </c>
      <c r="F759" t="s">
        <v>65</v>
      </c>
      <c r="G759" t="str">
        <f>VLOOKUP(Orders_Table[[#This Row],[Product ID]],Products_Table[],4,FALSE)</f>
        <v>COSRX Low pH Good Morning Gel Cleanser</v>
      </c>
      <c r="H759" t="str">
        <f>VLOOKUP(Orders_Table[[#This Row],[Product ID]],Products_Table[],2,FALSE)</f>
        <v>COSRX</v>
      </c>
      <c r="I759" t="str">
        <f>VLOOKUP(Orders_Table[[#This Row],[Product ID]],Products_Table[],3,FALSE)</f>
        <v>Cleanser</v>
      </c>
      <c r="J759" s="16">
        <f>VLOOKUP(Orders_Table[[#This Row],[Product ID]],Products_Table[],5,FALSE)</f>
        <v>299</v>
      </c>
      <c r="K759" s="16">
        <v>1</v>
      </c>
      <c r="L759" s="16">
        <f>Orders_Table[[#This Row],[Product Price]]*Orders_Table[[#This Row],[Quantity]]</f>
        <v>299</v>
      </c>
      <c r="M759" s="17">
        <v>45253</v>
      </c>
      <c r="N759" s="16" t="s">
        <v>134</v>
      </c>
    </row>
    <row r="760" spans="2:14" x14ac:dyDescent="0.3">
      <c r="B760" t="s">
        <v>328</v>
      </c>
      <c r="C760" t="s">
        <v>329</v>
      </c>
      <c r="D760" t="str">
        <f>VLOOKUP(Orders_Table[[#This Row],[Customer ID]],Customer_Table[],2,FALSE)</f>
        <v>Heidi Fernando</v>
      </c>
      <c r="E760" t="str">
        <f>VLOOKUP(Orders_Table[[#This Row],[Customer ID]],Customer_Table[],5,FALSE)</f>
        <v>Batangas City</v>
      </c>
      <c r="F760" t="s">
        <v>14</v>
      </c>
      <c r="G760" t="str">
        <f>VLOOKUP(Orders_Table[[#This Row],[Product ID]],Products_Table[],4,FALSE)</f>
        <v>CeraVe Ultra-Light Moisturizing Lotion SPF 30</v>
      </c>
      <c r="H760" t="str">
        <f>VLOOKUP(Orders_Table[[#This Row],[Product ID]],Products_Table[],2,FALSE)</f>
        <v>CeraVe</v>
      </c>
      <c r="I760" t="str">
        <f>VLOOKUP(Orders_Table[[#This Row],[Product ID]],Products_Table[],3,FALSE)</f>
        <v>Sunscreen</v>
      </c>
      <c r="J760" s="16">
        <f>VLOOKUP(Orders_Table[[#This Row],[Product ID]],Products_Table[],5,FALSE)</f>
        <v>1190</v>
      </c>
      <c r="K760" s="16">
        <v>2</v>
      </c>
      <c r="L760" s="16">
        <f>Orders_Table[[#This Row],[Product Price]]*Orders_Table[[#This Row],[Quantity]]</f>
        <v>2380</v>
      </c>
      <c r="M760" s="17">
        <v>45253</v>
      </c>
      <c r="N760" s="16" t="s">
        <v>134</v>
      </c>
    </row>
    <row r="761" spans="2:14" x14ac:dyDescent="0.3">
      <c r="B761" t="s">
        <v>328</v>
      </c>
      <c r="C761" t="s">
        <v>329</v>
      </c>
      <c r="D761" t="str">
        <f>VLOOKUP(Orders_Table[[#This Row],[Customer ID]],Customer_Table[],2,FALSE)</f>
        <v>Heidi Fernando</v>
      </c>
      <c r="E761" t="str">
        <f>VLOOKUP(Orders_Table[[#This Row],[Customer ID]],Customer_Table[],5,FALSE)</f>
        <v>Batangas City</v>
      </c>
      <c r="F761" t="s">
        <v>19</v>
      </c>
      <c r="G761" t="str">
        <f>VLOOKUP(Orders_Table[[#This Row],[Product ID]],Products_Table[],4,FALSE)</f>
        <v>Cetaphil Gentle Skin Cleanser</v>
      </c>
      <c r="H761" t="str">
        <f>VLOOKUP(Orders_Table[[#This Row],[Product ID]],Products_Table[],2,FALSE)</f>
        <v>Cetaphil</v>
      </c>
      <c r="I761" t="str">
        <f>VLOOKUP(Orders_Table[[#This Row],[Product ID]],Products_Table[],3,FALSE)</f>
        <v>Cleanser</v>
      </c>
      <c r="J761" s="16">
        <f>VLOOKUP(Orders_Table[[#This Row],[Product ID]],Products_Table[],5,FALSE)</f>
        <v>1004</v>
      </c>
      <c r="K761" s="16">
        <v>1</v>
      </c>
      <c r="L761" s="16">
        <f>Orders_Table[[#This Row],[Product Price]]*Orders_Table[[#This Row],[Quantity]]</f>
        <v>1004</v>
      </c>
      <c r="M761" s="17">
        <v>45253</v>
      </c>
      <c r="N761" s="16" t="s">
        <v>134</v>
      </c>
    </row>
    <row r="762" spans="2:14" x14ac:dyDescent="0.3">
      <c r="B762" t="s">
        <v>1897</v>
      </c>
      <c r="C762" t="s">
        <v>986</v>
      </c>
      <c r="D762" t="str">
        <f>VLOOKUP(Orders_Table[[#This Row],[Customer ID]],Customer_Table[],2,FALSE)</f>
        <v>Wang Maddox</v>
      </c>
      <c r="E762" t="str">
        <f>VLOOKUP(Orders_Table[[#This Row],[Customer ID]],Customer_Table[],5,FALSE)</f>
        <v>Malolos</v>
      </c>
      <c r="F762" t="s">
        <v>19</v>
      </c>
      <c r="G762" t="str">
        <f>VLOOKUP(Orders_Table[[#This Row],[Product ID]],Products_Table[],4,FALSE)</f>
        <v>Cetaphil Gentle Skin Cleanser</v>
      </c>
      <c r="H762" t="str">
        <f>VLOOKUP(Orders_Table[[#This Row],[Product ID]],Products_Table[],2,FALSE)</f>
        <v>Cetaphil</v>
      </c>
      <c r="I762" t="str">
        <f>VLOOKUP(Orders_Table[[#This Row],[Product ID]],Products_Table[],3,FALSE)</f>
        <v>Cleanser</v>
      </c>
      <c r="J762" s="16">
        <f>VLOOKUP(Orders_Table[[#This Row],[Product ID]],Products_Table[],5,FALSE)</f>
        <v>1004</v>
      </c>
      <c r="K762" s="16">
        <v>1</v>
      </c>
      <c r="L762" s="16">
        <f>Orders_Table[[#This Row],[Product Price]]*Orders_Table[[#This Row],[Quantity]]</f>
        <v>1004</v>
      </c>
      <c r="M762" s="17">
        <v>45254</v>
      </c>
      <c r="N762" s="16" t="s">
        <v>134</v>
      </c>
    </row>
    <row r="763" spans="2:14" x14ac:dyDescent="0.3">
      <c r="B763" t="s">
        <v>1897</v>
      </c>
      <c r="C763" t="s">
        <v>986</v>
      </c>
      <c r="D763" t="str">
        <f>VLOOKUP(Orders_Table[[#This Row],[Customer ID]],Customer_Table[],2,FALSE)</f>
        <v>Wang Maddox</v>
      </c>
      <c r="E763" t="str">
        <f>VLOOKUP(Orders_Table[[#This Row],[Customer ID]],Customer_Table[],5,FALSE)</f>
        <v>Malolos</v>
      </c>
      <c r="F763" t="s">
        <v>34</v>
      </c>
      <c r="G763" t="str">
        <f>VLOOKUP(Orders_Table[[#This Row],[Product ID]],Products_Table[],4,FALSE)</f>
        <v>Neutrogena Hydro Boost Hydrating Cleansing Gel</v>
      </c>
      <c r="H763" t="str">
        <f>VLOOKUP(Orders_Table[[#This Row],[Product ID]],Products_Table[],2,FALSE)</f>
        <v>Neutrogena</v>
      </c>
      <c r="I763" t="str">
        <f>VLOOKUP(Orders_Table[[#This Row],[Product ID]],Products_Table[],3,FALSE)</f>
        <v>Cleanser</v>
      </c>
      <c r="J763" s="16">
        <f>VLOOKUP(Orders_Table[[#This Row],[Product ID]],Products_Table[],5,FALSE)</f>
        <v>799</v>
      </c>
      <c r="K763" s="16">
        <v>1</v>
      </c>
      <c r="L763" s="16">
        <f>Orders_Table[[#This Row],[Product Price]]*Orders_Table[[#This Row],[Quantity]]</f>
        <v>799</v>
      </c>
      <c r="M763" s="17">
        <v>45254</v>
      </c>
      <c r="N763" s="16" t="s">
        <v>134</v>
      </c>
    </row>
    <row r="764" spans="2:14" x14ac:dyDescent="0.3">
      <c r="B764" t="s">
        <v>1897</v>
      </c>
      <c r="C764" t="s">
        <v>986</v>
      </c>
      <c r="D764" t="str">
        <f>VLOOKUP(Orders_Table[[#This Row],[Customer ID]],Customer_Table[],2,FALSE)</f>
        <v>Wang Maddox</v>
      </c>
      <c r="E764" t="str">
        <f>VLOOKUP(Orders_Table[[#This Row],[Customer ID]],Customer_Table[],5,FALSE)</f>
        <v>Malolos</v>
      </c>
      <c r="F764" t="s">
        <v>24</v>
      </c>
      <c r="G764" t="str">
        <f>VLOOKUP(Orders_Table[[#This Row],[Product ID]],Products_Table[],4,FALSE)</f>
        <v>Cetaphil Moisturizing Cream</v>
      </c>
      <c r="H764" t="str">
        <f>VLOOKUP(Orders_Table[[#This Row],[Product ID]],Products_Table[],2,FALSE)</f>
        <v>Cetaphil</v>
      </c>
      <c r="I764" t="str">
        <f>VLOOKUP(Orders_Table[[#This Row],[Product ID]],Products_Table[],3,FALSE)</f>
        <v>Moisturizer</v>
      </c>
      <c r="J764" s="16">
        <f>VLOOKUP(Orders_Table[[#This Row],[Product ID]],Products_Table[],5,FALSE)</f>
        <v>758</v>
      </c>
      <c r="K764" s="16">
        <v>3</v>
      </c>
      <c r="L764" s="16">
        <f>Orders_Table[[#This Row],[Product Price]]*Orders_Table[[#This Row],[Quantity]]</f>
        <v>2274</v>
      </c>
      <c r="M764" s="17">
        <v>45254</v>
      </c>
      <c r="N764" s="16" t="s">
        <v>134</v>
      </c>
    </row>
    <row r="765" spans="2:14" x14ac:dyDescent="0.3">
      <c r="B765" t="s">
        <v>1897</v>
      </c>
      <c r="C765" t="s">
        <v>986</v>
      </c>
      <c r="D765" t="str">
        <f>VLOOKUP(Orders_Table[[#This Row],[Customer ID]],Customer_Table[],2,FALSE)</f>
        <v>Wang Maddox</v>
      </c>
      <c r="E765" t="str">
        <f>VLOOKUP(Orders_Table[[#This Row],[Customer ID]],Customer_Table[],5,FALSE)</f>
        <v>Malolos</v>
      </c>
      <c r="F765" t="s">
        <v>27</v>
      </c>
      <c r="G765" t="str">
        <f>VLOOKUP(Orders_Table[[#This Row],[Product ID]],Products_Table[],4,FALSE)</f>
        <v>Cetaphil Daily Hydrating Lotion</v>
      </c>
      <c r="H765" t="str">
        <f>VLOOKUP(Orders_Table[[#This Row],[Product ID]],Products_Table[],2,FALSE)</f>
        <v>Cetaphil</v>
      </c>
      <c r="I765" t="str">
        <f>VLOOKUP(Orders_Table[[#This Row],[Product ID]],Products_Table[],3,FALSE)</f>
        <v>Moisturizer</v>
      </c>
      <c r="J765" s="16">
        <f>VLOOKUP(Orders_Table[[#This Row],[Product ID]],Products_Table[],5,FALSE)</f>
        <v>972</v>
      </c>
      <c r="K765" s="16">
        <v>1</v>
      </c>
      <c r="L765" s="16">
        <f>Orders_Table[[#This Row],[Product Price]]*Orders_Table[[#This Row],[Quantity]]</f>
        <v>972</v>
      </c>
      <c r="M765" s="17">
        <v>45254</v>
      </c>
      <c r="N765" s="16" t="s">
        <v>134</v>
      </c>
    </row>
    <row r="766" spans="2:14" x14ac:dyDescent="0.3">
      <c r="B766" t="s">
        <v>1898</v>
      </c>
      <c r="C766" t="s">
        <v>176</v>
      </c>
      <c r="D766" t="str">
        <f>VLOOKUP(Orders_Table[[#This Row],[Customer ID]],Customer_Table[],2,FALSE)</f>
        <v>Reagan Petty</v>
      </c>
      <c r="E766" t="str">
        <f>VLOOKUP(Orders_Table[[#This Row],[Customer ID]],Customer_Table[],5,FALSE)</f>
        <v>Malolos</v>
      </c>
      <c r="F766" t="s">
        <v>29</v>
      </c>
      <c r="G766" t="str">
        <f>VLOOKUP(Orders_Table[[#This Row],[Product ID]],Products_Table[],4,FALSE)</f>
        <v>Cetaphil Daily Facial Moisturizer with SPF 15</v>
      </c>
      <c r="H766" t="str">
        <f>VLOOKUP(Orders_Table[[#This Row],[Product ID]],Products_Table[],2,FALSE)</f>
        <v>Cetaphil</v>
      </c>
      <c r="I766" t="str">
        <f>VLOOKUP(Orders_Table[[#This Row],[Product ID]],Products_Table[],3,FALSE)</f>
        <v>Moisturizer</v>
      </c>
      <c r="J766" s="16">
        <f>VLOOKUP(Orders_Table[[#This Row],[Product ID]],Products_Table[],5,FALSE)</f>
        <v>1165</v>
      </c>
      <c r="K766" s="16">
        <v>1</v>
      </c>
      <c r="L766" s="16">
        <f>Orders_Table[[#This Row],[Product Price]]*Orders_Table[[#This Row],[Quantity]]</f>
        <v>1165</v>
      </c>
      <c r="M766" s="17">
        <v>45254</v>
      </c>
      <c r="N766" s="16" t="s">
        <v>134</v>
      </c>
    </row>
    <row r="767" spans="2:14" x14ac:dyDescent="0.3">
      <c r="B767" t="s">
        <v>1899</v>
      </c>
      <c r="C767" t="s">
        <v>761</v>
      </c>
      <c r="D767" t="str">
        <f>VLOOKUP(Orders_Table[[#This Row],[Customer ID]],Customer_Table[],2,FALSE)</f>
        <v>Zena Bauer</v>
      </c>
      <c r="E767" t="str">
        <f>VLOOKUP(Orders_Table[[#This Row],[Customer ID]],Customer_Table[],5,FALSE)</f>
        <v>Marikina</v>
      </c>
      <c r="F767" t="s">
        <v>31</v>
      </c>
      <c r="G767" t="str">
        <f>VLOOKUP(Orders_Table[[#This Row],[Product ID]],Products_Table[],4,FALSE)</f>
        <v>Neutrogena Oil-Free Acne Wash</v>
      </c>
      <c r="H767" t="str">
        <f>VLOOKUP(Orders_Table[[#This Row],[Product ID]],Products_Table[],2,FALSE)</f>
        <v>Neutrogena</v>
      </c>
      <c r="I767" t="str">
        <f>VLOOKUP(Orders_Table[[#This Row],[Product ID]],Products_Table[],3,FALSE)</f>
        <v>Cleanser</v>
      </c>
      <c r="J767" s="16">
        <f>VLOOKUP(Orders_Table[[#This Row],[Product ID]],Products_Table[],5,FALSE)</f>
        <v>489</v>
      </c>
      <c r="K767" s="16">
        <v>2</v>
      </c>
      <c r="L767" s="16">
        <f>Orders_Table[[#This Row],[Product Price]]*Orders_Table[[#This Row],[Quantity]]</f>
        <v>978</v>
      </c>
      <c r="M767" s="17">
        <v>45254</v>
      </c>
      <c r="N767" s="16" t="s">
        <v>134</v>
      </c>
    </row>
    <row r="768" spans="2:14" x14ac:dyDescent="0.3">
      <c r="B768" t="s">
        <v>1900</v>
      </c>
      <c r="C768" t="s">
        <v>992</v>
      </c>
      <c r="D768" t="str">
        <f>VLOOKUP(Orders_Table[[#This Row],[Customer ID]],Customer_Table[],2,FALSE)</f>
        <v>Lareina Parsons</v>
      </c>
      <c r="E768" t="str">
        <f>VLOOKUP(Orders_Table[[#This Row],[Customer ID]],Customer_Table[],5,FALSE)</f>
        <v>San Fernando</v>
      </c>
      <c r="F768" t="s">
        <v>34</v>
      </c>
      <c r="G768" t="str">
        <f>VLOOKUP(Orders_Table[[#This Row],[Product ID]],Products_Table[],4,FALSE)</f>
        <v>Neutrogena Hydro Boost Hydrating Cleansing Gel</v>
      </c>
      <c r="H768" t="str">
        <f>VLOOKUP(Orders_Table[[#This Row],[Product ID]],Products_Table[],2,FALSE)</f>
        <v>Neutrogena</v>
      </c>
      <c r="I768" t="str">
        <f>VLOOKUP(Orders_Table[[#This Row],[Product ID]],Products_Table[],3,FALSE)</f>
        <v>Cleanser</v>
      </c>
      <c r="J768" s="16">
        <f>VLOOKUP(Orders_Table[[#This Row],[Product ID]],Products_Table[],5,FALSE)</f>
        <v>799</v>
      </c>
      <c r="K768" s="16">
        <v>1</v>
      </c>
      <c r="L768" s="16">
        <f>Orders_Table[[#This Row],[Product Price]]*Orders_Table[[#This Row],[Quantity]]</f>
        <v>799</v>
      </c>
      <c r="M768" s="17">
        <v>45255</v>
      </c>
      <c r="N768" s="16" t="s">
        <v>134</v>
      </c>
    </row>
    <row r="769" spans="2:14" x14ac:dyDescent="0.3">
      <c r="B769" t="s">
        <v>1901</v>
      </c>
      <c r="C769" t="s">
        <v>995</v>
      </c>
      <c r="D769" t="str">
        <f>VLOOKUP(Orders_Table[[#This Row],[Customer ID]],Customer_Table[],2,FALSE)</f>
        <v>Keelie Bradley</v>
      </c>
      <c r="E769" t="str">
        <f>VLOOKUP(Orders_Table[[#This Row],[Customer ID]],Customer_Table[],5,FALSE)</f>
        <v>San Fernando</v>
      </c>
      <c r="F769" t="s">
        <v>36</v>
      </c>
      <c r="G769" t="str">
        <f>VLOOKUP(Orders_Table[[#This Row],[Product ID]],Products_Table[],4,FALSE)</f>
        <v>Neutrogena Ultra Sheer Dry-Touch Sunscreen</v>
      </c>
      <c r="H769" t="str">
        <f>VLOOKUP(Orders_Table[[#This Row],[Product ID]],Products_Table[],2,FALSE)</f>
        <v>Neutrogena</v>
      </c>
      <c r="I769" t="str">
        <f>VLOOKUP(Orders_Table[[#This Row],[Product ID]],Products_Table[],3,FALSE)</f>
        <v>Sunscreen</v>
      </c>
      <c r="J769" s="16">
        <f>VLOOKUP(Orders_Table[[#This Row],[Product ID]],Products_Table[],5,FALSE)</f>
        <v>799</v>
      </c>
      <c r="K769" s="16">
        <v>1</v>
      </c>
      <c r="L769" s="16">
        <f>Orders_Table[[#This Row],[Product Price]]*Orders_Table[[#This Row],[Quantity]]</f>
        <v>799</v>
      </c>
      <c r="M769" s="17">
        <v>45255</v>
      </c>
      <c r="N769" s="16" t="s">
        <v>134</v>
      </c>
    </row>
    <row r="770" spans="2:14" x14ac:dyDescent="0.3">
      <c r="B770" t="s">
        <v>1902</v>
      </c>
      <c r="C770" t="s">
        <v>1002</v>
      </c>
      <c r="D770" t="str">
        <f>VLOOKUP(Orders_Table[[#This Row],[Customer ID]],Customer_Table[],2,FALSE)</f>
        <v>Blythe Calderon</v>
      </c>
      <c r="E770" t="str">
        <f>VLOOKUP(Orders_Table[[#This Row],[Customer ID]],Customer_Table[],5,FALSE)</f>
        <v>San Fernando</v>
      </c>
      <c r="F770" t="s">
        <v>38</v>
      </c>
      <c r="G770" t="str">
        <f>VLOOKUP(Orders_Table[[#This Row],[Product ID]],Products_Table[],4,FALSE)</f>
        <v>Neutrogena Rapid Wrinkle Repair Retinol Serum</v>
      </c>
      <c r="H770" t="str">
        <f>VLOOKUP(Orders_Table[[#This Row],[Product ID]],Products_Table[],2,FALSE)</f>
        <v>Neutrogena</v>
      </c>
      <c r="I770" t="str">
        <f>VLOOKUP(Orders_Table[[#This Row],[Product ID]],Products_Table[],3,FALSE)</f>
        <v>Serum</v>
      </c>
      <c r="J770" s="16">
        <f>VLOOKUP(Orders_Table[[#This Row],[Product ID]],Products_Table[],5,FALSE)</f>
        <v>1299</v>
      </c>
      <c r="K770" s="16">
        <v>2</v>
      </c>
      <c r="L770" s="16">
        <f>Orders_Table[[#This Row],[Product Price]]*Orders_Table[[#This Row],[Quantity]]</f>
        <v>2598</v>
      </c>
      <c r="M770" s="17">
        <v>45255</v>
      </c>
      <c r="N770" s="16" t="s">
        <v>134</v>
      </c>
    </row>
    <row r="771" spans="2:14" x14ac:dyDescent="0.3">
      <c r="B771" t="s">
        <v>331</v>
      </c>
      <c r="C771" t="s">
        <v>332</v>
      </c>
      <c r="D771" t="str">
        <f>VLOOKUP(Orders_Table[[#This Row],[Customer ID]],Customer_Table[],2,FALSE)</f>
        <v>Shad Hogan</v>
      </c>
      <c r="E771" t="str">
        <f>VLOOKUP(Orders_Table[[#This Row],[Customer ID]],Customer_Table[],5,FALSE)</f>
        <v>San Fernando</v>
      </c>
      <c r="F771" t="s">
        <v>40</v>
      </c>
      <c r="G771" t="str">
        <f>VLOOKUP(Orders_Table[[#This Row],[Product ID]],Products_Table[],4,FALSE)</f>
        <v>Neutrogena Hydro Boost Water Gel</v>
      </c>
      <c r="H771" t="str">
        <f>VLOOKUP(Orders_Table[[#This Row],[Product ID]],Products_Table[],2,FALSE)</f>
        <v>Neutrogena</v>
      </c>
      <c r="I771" t="str">
        <f>VLOOKUP(Orders_Table[[#This Row],[Product ID]],Products_Table[],3,FALSE)</f>
        <v>Moisturizer</v>
      </c>
      <c r="J771" s="16">
        <f>VLOOKUP(Orders_Table[[#This Row],[Product ID]],Products_Table[],5,FALSE)</f>
        <v>899</v>
      </c>
      <c r="K771" s="16">
        <v>1</v>
      </c>
      <c r="L771" s="16">
        <f>Orders_Table[[#This Row],[Product Price]]*Orders_Table[[#This Row],[Quantity]]</f>
        <v>899</v>
      </c>
      <c r="M771" s="17">
        <v>45255</v>
      </c>
      <c r="N771" s="16" t="s">
        <v>134</v>
      </c>
    </row>
    <row r="772" spans="2:14" x14ac:dyDescent="0.3">
      <c r="B772" t="s">
        <v>1903</v>
      </c>
      <c r="C772" t="s">
        <v>1006</v>
      </c>
      <c r="D772" t="str">
        <f>VLOOKUP(Orders_Table[[#This Row],[Customer ID]],Customer_Table[],2,FALSE)</f>
        <v>Sandra Robbins</v>
      </c>
      <c r="E772" t="str">
        <f>VLOOKUP(Orders_Table[[#This Row],[Customer ID]],Customer_Table[],5,FALSE)</f>
        <v>San Fernando</v>
      </c>
      <c r="F772" t="s">
        <v>42</v>
      </c>
      <c r="G772" t="str">
        <f>VLOOKUP(Orders_Table[[#This Row],[Product ID]],Products_Table[],4,FALSE)</f>
        <v>Olay Luminous Whip Face Moisturizer</v>
      </c>
      <c r="H772" t="str">
        <f>VLOOKUP(Orders_Table[[#This Row],[Product ID]],Products_Table[],2,FALSE)</f>
        <v>Olay</v>
      </c>
      <c r="I772" t="str">
        <f>VLOOKUP(Orders_Table[[#This Row],[Product ID]],Products_Table[],3,FALSE)</f>
        <v>Moisturizer</v>
      </c>
      <c r="J772" s="16">
        <f>VLOOKUP(Orders_Table[[#This Row],[Product ID]],Products_Table[],5,FALSE)</f>
        <v>588</v>
      </c>
      <c r="K772" s="16">
        <v>1</v>
      </c>
      <c r="L772" s="16">
        <f>Orders_Table[[#This Row],[Product Price]]*Orders_Table[[#This Row],[Quantity]]</f>
        <v>588</v>
      </c>
      <c r="M772" s="17">
        <v>45255</v>
      </c>
      <c r="N772" s="16" t="s">
        <v>134</v>
      </c>
    </row>
    <row r="773" spans="2:14" x14ac:dyDescent="0.3">
      <c r="B773" t="s">
        <v>1904</v>
      </c>
      <c r="C773" t="s">
        <v>1011</v>
      </c>
      <c r="D773" t="str">
        <f>VLOOKUP(Orders_Table[[#This Row],[Customer ID]],Customer_Table[],2,FALSE)</f>
        <v>Wanda Herman</v>
      </c>
      <c r="E773" t="str">
        <f>VLOOKUP(Orders_Table[[#This Row],[Customer ID]],Customer_Table[],5,FALSE)</f>
        <v>San Fernando</v>
      </c>
      <c r="F773" t="s">
        <v>45</v>
      </c>
      <c r="G773" t="str">
        <f>VLOOKUP(Orders_Table[[#This Row],[Product ID]],Products_Table[],4,FALSE)</f>
        <v>Olay Regenerist Whip Face Moisturizer</v>
      </c>
      <c r="H773" t="str">
        <f>VLOOKUP(Orders_Table[[#This Row],[Product ID]],Products_Table[],2,FALSE)</f>
        <v>Olay</v>
      </c>
      <c r="I773" t="str">
        <f>VLOOKUP(Orders_Table[[#This Row],[Product ID]],Products_Table[],3,FALSE)</f>
        <v>Moisturizer</v>
      </c>
      <c r="J773" s="16">
        <f>VLOOKUP(Orders_Table[[#This Row],[Product ID]],Products_Table[],5,FALSE)</f>
        <v>399</v>
      </c>
      <c r="K773" s="16">
        <v>3</v>
      </c>
      <c r="L773" s="16">
        <f>Orders_Table[[#This Row],[Product Price]]*Orders_Table[[#This Row],[Quantity]]</f>
        <v>1197</v>
      </c>
      <c r="M773" s="17">
        <v>45255</v>
      </c>
      <c r="N773" s="16" t="s">
        <v>134</v>
      </c>
    </row>
    <row r="774" spans="2:14" x14ac:dyDescent="0.3">
      <c r="B774" t="s">
        <v>1905</v>
      </c>
      <c r="C774" t="s">
        <v>1013</v>
      </c>
      <c r="D774" t="str">
        <f>VLOOKUP(Orders_Table[[#This Row],[Customer ID]],Customer_Table[],2,FALSE)</f>
        <v>Barrett Rose</v>
      </c>
      <c r="E774" t="str">
        <f>VLOOKUP(Orders_Table[[#This Row],[Customer ID]],Customer_Table[],5,FALSE)</f>
        <v>San Fernando</v>
      </c>
      <c r="F774" t="s">
        <v>47</v>
      </c>
      <c r="G774" t="str">
        <f>VLOOKUP(Orders_Table[[#This Row],[Product ID]],Products_Table[],4,FALSE)</f>
        <v>Olay Complete All Day Moisturizer with SPF</v>
      </c>
      <c r="H774" t="str">
        <f>VLOOKUP(Orders_Table[[#This Row],[Product ID]],Products_Table[],2,FALSE)</f>
        <v>Olay</v>
      </c>
      <c r="I774" t="str">
        <f>VLOOKUP(Orders_Table[[#This Row],[Product ID]],Products_Table[],3,FALSE)</f>
        <v>Sunscreen</v>
      </c>
      <c r="J774" s="16">
        <f>VLOOKUP(Orders_Table[[#This Row],[Product ID]],Products_Table[],5,FALSE)</f>
        <v>1150</v>
      </c>
      <c r="K774" s="16">
        <v>1</v>
      </c>
      <c r="L774" s="16">
        <f>Orders_Table[[#This Row],[Product Price]]*Orders_Table[[#This Row],[Quantity]]</f>
        <v>1150</v>
      </c>
      <c r="M774" s="17">
        <v>45256</v>
      </c>
      <c r="N774" s="16" t="s">
        <v>134</v>
      </c>
    </row>
    <row r="775" spans="2:14" x14ac:dyDescent="0.3">
      <c r="B775" t="s">
        <v>1906</v>
      </c>
      <c r="C775" t="s">
        <v>1018</v>
      </c>
      <c r="D775" t="str">
        <f>VLOOKUP(Orders_Table[[#This Row],[Customer ID]],Customer_Table[],2,FALSE)</f>
        <v>Destiny Vargas</v>
      </c>
      <c r="E775" t="str">
        <f>VLOOKUP(Orders_Table[[#This Row],[Customer ID]],Customer_Table[],5,FALSE)</f>
        <v>San Fernando</v>
      </c>
      <c r="F775" t="s">
        <v>49</v>
      </c>
      <c r="G775" t="str">
        <f>VLOOKUP(Orders_Table[[#This Row],[Product ID]],Products_Table[],4,FALSE)</f>
        <v>Olay Total Effects 7-in-1 Anti-Aging Moisturize</v>
      </c>
      <c r="H775" t="str">
        <f>VLOOKUP(Orders_Table[[#This Row],[Product ID]],Products_Table[],2,FALSE)</f>
        <v>Olay</v>
      </c>
      <c r="I775" t="str">
        <f>VLOOKUP(Orders_Table[[#This Row],[Product ID]],Products_Table[],3,FALSE)</f>
        <v>Moisturizer</v>
      </c>
      <c r="J775" s="16">
        <f>VLOOKUP(Orders_Table[[#This Row],[Product ID]],Products_Table[],5,FALSE)</f>
        <v>728</v>
      </c>
      <c r="K775" s="16">
        <v>1</v>
      </c>
      <c r="L775" s="16">
        <f>Orders_Table[[#This Row],[Product Price]]*Orders_Table[[#This Row],[Quantity]]</f>
        <v>728</v>
      </c>
      <c r="M775" s="17">
        <v>45256</v>
      </c>
      <c r="N775" s="16" t="s">
        <v>134</v>
      </c>
    </row>
    <row r="776" spans="2:14" x14ac:dyDescent="0.3">
      <c r="B776" t="s">
        <v>335</v>
      </c>
      <c r="C776" t="s">
        <v>336</v>
      </c>
      <c r="D776" t="str">
        <f>VLOOKUP(Orders_Table[[#This Row],[Customer ID]],Customer_Table[],2,FALSE)</f>
        <v>Ryder Hess</v>
      </c>
      <c r="E776" t="str">
        <f>VLOOKUP(Orders_Table[[#This Row],[Customer ID]],Customer_Table[],5,FALSE)</f>
        <v>San Fernando</v>
      </c>
      <c r="F776" t="s">
        <v>51</v>
      </c>
      <c r="G776" t="str">
        <f>VLOOKUP(Orders_Table[[#This Row],[Product ID]],Products_Table[],4,FALSE)</f>
        <v>Olay Retinol24 Night Serum</v>
      </c>
      <c r="H776" t="str">
        <f>VLOOKUP(Orders_Table[[#This Row],[Product ID]],Products_Table[],2,FALSE)</f>
        <v>Olay</v>
      </c>
      <c r="I776" t="str">
        <f>VLOOKUP(Orders_Table[[#This Row],[Product ID]],Products_Table[],3,FALSE)</f>
        <v>Serum</v>
      </c>
      <c r="J776" s="16">
        <f>VLOOKUP(Orders_Table[[#This Row],[Product ID]],Products_Table[],5,FALSE)</f>
        <v>1399</v>
      </c>
      <c r="K776" s="16">
        <v>2</v>
      </c>
      <c r="L776" s="16">
        <f>Orders_Table[[#This Row],[Product Price]]*Orders_Table[[#This Row],[Quantity]]</f>
        <v>2798</v>
      </c>
      <c r="M776" s="17">
        <v>45256</v>
      </c>
      <c r="N776" s="16" t="s">
        <v>134</v>
      </c>
    </row>
    <row r="777" spans="2:14" x14ac:dyDescent="0.3">
      <c r="B777" t="s">
        <v>1907</v>
      </c>
      <c r="C777" t="s">
        <v>1022</v>
      </c>
      <c r="D777" t="str">
        <f>VLOOKUP(Orders_Table[[#This Row],[Customer ID]],Customer_Table[],2,FALSE)</f>
        <v>Miranda Lester</v>
      </c>
      <c r="E777" t="str">
        <f>VLOOKUP(Orders_Table[[#This Row],[Customer ID]],Customer_Table[],5,FALSE)</f>
        <v>San Fernando</v>
      </c>
      <c r="F777" t="s">
        <v>53</v>
      </c>
      <c r="G777" t="str">
        <f>VLOOKUP(Orders_Table[[#This Row],[Product ID]],Products_Table[],4,FALSE)</f>
        <v>The Ordinary Niacinamide 10% + Zinc 1%</v>
      </c>
      <c r="H777" t="str">
        <f>VLOOKUP(Orders_Table[[#This Row],[Product ID]],Products_Table[],2,FALSE)</f>
        <v>The Ordinary</v>
      </c>
      <c r="I777" t="str">
        <f>VLOOKUP(Orders_Table[[#This Row],[Product ID]],Products_Table[],3,FALSE)</f>
        <v>Serum</v>
      </c>
      <c r="J777" s="16">
        <f>VLOOKUP(Orders_Table[[#This Row],[Product ID]],Products_Table[],5,FALSE)</f>
        <v>545</v>
      </c>
      <c r="K777" s="16">
        <v>1</v>
      </c>
      <c r="L777" s="16">
        <f>Orders_Table[[#This Row],[Product Price]]*Orders_Table[[#This Row],[Quantity]]</f>
        <v>545</v>
      </c>
      <c r="M777" s="17">
        <v>45256</v>
      </c>
      <c r="N777" s="16" t="s">
        <v>134</v>
      </c>
    </row>
    <row r="778" spans="2:14" x14ac:dyDescent="0.3">
      <c r="B778" t="s">
        <v>1908</v>
      </c>
      <c r="C778" t="s">
        <v>1024</v>
      </c>
      <c r="D778" t="str">
        <f>VLOOKUP(Orders_Table[[#This Row],[Customer ID]],Customer_Table[],2,FALSE)</f>
        <v>Kane Carroll</v>
      </c>
      <c r="E778" t="str">
        <f>VLOOKUP(Orders_Table[[#This Row],[Customer ID]],Customer_Table[],5,FALSE)</f>
        <v>San Fernando</v>
      </c>
      <c r="F778" t="s">
        <v>56</v>
      </c>
      <c r="G778" t="str">
        <f>VLOOKUP(Orders_Table[[#This Row],[Product ID]],Products_Table[],4,FALSE)</f>
        <v>The Ordinary Hyaluronic Acid 2% + B5</v>
      </c>
      <c r="H778" t="str">
        <f>VLOOKUP(Orders_Table[[#This Row],[Product ID]],Products_Table[],2,FALSE)</f>
        <v>The Ordinary</v>
      </c>
      <c r="I778" t="str">
        <f>VLOOKUP(Orders_Table[[#This Row],[Product ID]],Products_Table[],3,FALSE)</f>
        <v>Serum</v>
      </c>
      <c r="J778" s="16">
        <f>VLOOKUP(Orders_Table[[#This Row],[Product ID]],Products_Table[],5,FALSE)</f>
        <v>1190</v>
      </c>
      <c r="K778" s="16">
        <v>1</v>
      </c>
      <c r="L778" s="16">
        <f>Orders_Table[[#This Row],[Product Price]]*Orders_Table[[#This Row],[Quantity]]</f>
        <v>1190</v>
      </c>
      <c r="M778" s="17">
        <v>45256</v>
      </c>
      <c r="N778" s="16" t="s">
        <v>134</v>
      </c>
    </row>
    <row r="779" spans="2:14" x14ac:dyDescent="0.3">
      <c r="B779" t="s">
        <v>1909</v>
      </c>
      <c r="C779" t="s">
        <v>1026</v>
      </c>
      <c r="D779" t="str">
        <f>VLOOKUP(Orders_Table[[#This Row],[Customer ID]],Customer_Table[],2,FALSE)</f>
        <v>Hyatt Parks</v>
      </c>
      <c r="E779" t="str">
        <f>VLOOKUP(Orders_Table[[#This Row],[Customer ID]],Customer_Table[],5,FALSE)</f>
        <v>San Fernando</v>
      </c>
      <c r="F779" t="s">
        <v>58</v>
      </c>
      <c r="G779" t="str">
        <f>VLOOKUP(Orders_Table[[#This Row],[Product ID]],Products_Table[],4,FALSE)</f>
        <v>The Ordinary AHA 30% + BHA 2% Peeling Solution</v>
      </c>
      <c r="H779" t="str">
        <f>VLOOKUP(Orders_Table[[#This Row],[Product ID]],Products_Table[],2,FALSE)</f>
        <v>The Ordinary</v>
      </c>
      <c r="I779" t="str">
        <f>VLOOKUP(Orders_Table[[#This Row],[Product ID]],Products_Table[],3,FALSE)</f>
        <v>Serum</v>
      </c>
      <c r="J779" s="16">
        <f>VLOOKUP(Orders_Table[[#This Row],[Product ID]],Products_Table[],5,FALSE)</f>
        <v>700</v>
      </c>
      <c r="K779" s="16">
        <v>2</v>
      </c>
      <c r="L779" s="16">
        <f>Orders_Table[[#This Row],[Product Price]]*Orders_Table[[#This Row],[Quantity]]</f>
        <v>1400</v>
      </c>
      <c r="M779" s="17">
        <v>45256</v>
      </c>
      <c r="N779" s="16" t="s">
        <v>134</v>
      </c>
    </row>
    <row r="780" spans="2:14" x14ac:dyDescent="0.3">
      <c r="B780" t="s">
        <v>338</v>
      </c>
      <c r="C780" t="s">
        <v>339</v>
      </c>
      <c r="D780" t="str">
        <f>VLOOKUP(Orders_Table[[#This Row],[Customer ID]],Customer_Table[],2,FALSE)</f>
        <v>Elaine Barry</v>
      </c>
      <c r="E780" t="str">
        <f>VLOOKUP(Orders_Table[[#This Row],[Customer ID]],Customer_Table[],5,FALSE)</f>
        <v>Makati</v>
      </c>
      <c r="F780" t="s">
        <v>60</v>
      </c>
      <c r="G780" t="str">
        <f>VLOOKUP(Orders_Table[[#This Row],[Product ID]],Products_Table[],4,FALSE)</f>
        <v>The Ordinary Glycolic Acid 7% Toning Solution</v>
      </c>
      <c r="H780" t="str">
        <f>VLOOKUP(Orders_Table[[#This Row],[Product ID]],Products_Table[],2,FALSE)</f>
        <v>The Ordinary</v>
      </c>
      <c r="I780" t="str">
        <f>VLOOKUP(Orders_Table[[#This Row],[Product ID]],Products_Table[],3,FALSE)</f>
        <v>Toner</v>
      </c>
      <c r="J780" s="16">
        <f>VLOOKUP(Orders_Table[[#This Row],[Product ID]],Products_Table[],5,FALSE)</f>
        <v>770</v>
      </c>
      <c r="K780" s="16">
        <v>1</v>
      </c>
      <c r="L780" s="16">
        <f>Orders_Table[[#This Row],[Product Price]]*Orders_Table[[#This Row],[Quantity]]</f>
        <v>770</v>
      </c>
      <c r="M780" s="17">
        <v>45257</v>
      </c>
      <c r="N780" s="16" t="s">
        <v>134</v>
      </c>
    </row>
    <row r="781" spans="2:14" x14ac:dyDescent="0.3">
      <c r="B781" t="s">
        <v>338</v>
      </c>
      <c r="C781" t="s">
        <v>339</v>
      </c>
      <c r="D781" t="str">
        <f>VLOOKUP(Orders_Table[[#This Row],[Customer ID]],Customer_Table[],2,FALSE)</f>
        <v>Elaine Barry</v>
      </c>
      <c r="E781" t="str">
        <f>VLOOKUP(Orders_Table[[#This Row],[Customer ID]],Customer_Table[],5,FALSE)</f>
        <v>Makati</v>
      </c>
      <c r="F781" t="s">
        <v>63</v>
      </c>
      <c r="G781" t="str">
        <f>VLOOKUP(Orders_Table[[#This Row],[Product ID]],Products_Table[],4,FALSE)</f>
        <v>The Ordinary Azelaic Acid Suspension 10%</v>
      </c>
      <c r="H781" t="str">
        <f>VLOOKUP(Orders_Table[[#This Row],[Product ID]],Products_Table[],2,FALSE)</f>
        <v>The Ordinary</v>
      </c>
      <c r="I781" t="str">
        <f>VLOOKUP(Orders_Table[[#This Row],[Product ID]],Products_Table[],3,FALSE)</f>
        <v>Serum</v>
      </c>
      <c r="J781" s="16">
        <f>VLOOKUP(Orders_Table[[#This Row],[Product ID]],Products_Table[],5,FALSE)</f>
        <v>900</v>
      </c>
      <c r="K781" s="16">
        <v>1</v>
      </c>
      <c r="L781" s="16">
        <f>Orders_Table[[#This Row],[Product Price]]*Orders_Table[[#This Row],[Quantity]]</f>
        <v>900</v>
      </c>
      <c r="M781" s="17">
        <v>45257</v>
      </c>
      <c r="N781" s="16" t="s">
        <v>134</v>
      </c>
    </row>
    <row r="782" spans="2:14" x14ac:dyDescent="0.3">
      <c r="B782" t="s">
        <v>338</v>
      </c>
      <c r="C782" t="s">
        <v>339</v>
      </c>
      <c r="D782" t="str">
        <f>VLOOKUP(Orders_Table[[#This Row],[Customer ID]],Customer_Table[],2,FALSE)</f>
        <v>Elaine Barry</v>
      </c>
      <c r="E782" t="str">
        <f>VLOOKUP(Orders_Table[[#This Row],[Customer ID]],Customer_Table[],5,FALSE)</f>
        <v>Makati</v>
      </c>
      <c r="F782" t="s">
        <v>65</v>
      </c>
      <c r="G782" t="str">
        <f>VLOOKUP(Orders_Table[[#This Row],[Product ID]],Products_Table[],4,FALSE)</f>
        <v>COSRX Low pH Good Morning Gel Cleanser</v>
      </c>
      <c r="H782" t="str">
        <f>VLOOKUP(Orders_Table[[#This Row],[Product ID]],Products_Table[],2,FALSE)</f>
        <v>COSRX</v>
      </c>
      <c r="I782" t="str">
        <f>VLOOKUP(Orders_Table[[#This Row],[Product ID]],Products_Table[],3,FALSE)</f>
        <v>Cleanser</v>
      </c>
      <c r="J782" s="16">
        <f>VLOOKUP(Orders_Table[[#This Row],[Product ID]],Products_Table[],5,FALSE)</f>
        <v>299</v>
      </c>
      <c r="K782" s="16">
        <v>2</v>
      </c>
      <c r="L782" s="16">
        <f>Orders_Table[[#This Row],[Product Price]]*Orders_Table[[#This Row],[Quantity]]</f>
        <v>598</v>
      </c>
      <c r="M782" s="17">
        <v>45257</v>
      </c>
      <c r="N782" s="16" t="s">
        <v>134</v>
      </c>
    </row>
    <row r="783" spans="2:14" x14ac:dyDescent="0.3">
      <c r="B783" t="s">
        <v>338</v>
      </c>
      <c r="C783" t="s">
        <v>339</v>
      </c>
      <c r="D783" t="str">
        <f>VLOOKUP(Orders_Table[[#This Row],[Customer ID]],Customer_Table[],2,FALSE)</f>
        <v>Elaine Barry</v>
      </c>
      <c r="E783" t="str">
        <f>VLOOKUP(Orders_Table[[#This Row],[Customer ID]],Customer_Table[],5,FALSE)</f>
        <v>Makati</v>
      </c>
      <c r="F783" t="s">
        <v>68</v>
      </c>
      <c r="G783" t="str">
        <f>VLOOKUP(Orders_Table[[#This Row],[Product ID]],Products_Table[],4,FALSE)</f>
        <v>COSRX BHA Blackhead Power Liquid</v>
      </c>
      <c r="H783" t="str">
        <f>VLOOKUP(Orders_Table[[#This Row],[Product ID]],Products_Table[],2,FALSE)</f>
        <v>COSRX</v>
      </c>
      <c r="I783" t="str">
        <f>VLOOKUP(Orders_Table[[#This Row],[Product ID]],Products_Table[],3,FALSE)</f>
        <v>Toner</v>
      </c>
      <c r="J783" s="16">
        <f>VLOOKUP(Orders_Table[[#This Row],[Product ID]],Products_Table[],5,FALSE)</f>
        <v>990</v>
      </c>
      <c r="K783" s="16">
        <v>3</v>
      </c>
      <c r="L783" s="16">
        <f>Orders_Table[[#This Row],[Product Price]]*Orders_Table[[#This Row],[Quantity]]</f>
        <v>2970</v>
      </c>
      <c r="M783" s="17">
        <v>45257</v>
      </c>
      <c r="N783" s="16" t="s">
        <v>134</v>
      </c>
    </row>
    <row r="784" spans="2:14" x14ac:dyDescent="0.3">
      <c r="B784" t="s">
        <v>1910</v>
      </c>
      <c r="C784" t="s">
        <v>1414</v>
      </c>
      <c r="D784" t="str">
        <f>VLOOKUP(Orders_Table[[#This Row],[Customer ID]],Customer_Table[],2,FALSE)</f>
        <v>Mia Pope</v>
      </c>
      <c r="E784" t="str">
        <f>VLOOKUP(Orders_Table[[#This Row],[Customer ID]],Customer_Table[],5,FALSE)</f>
        <v xml:space="preserve">Taguig	</v>
      </c>
      <c r="F784" t="s">
        <v>70</v>
      </c>
      <c r="G784" t="str">
        <f>VLOOKUP(Orders_Table[[#This Row],[Product ID]],Products_Table[],4,FALSE)</f>
        <v>COSRX AHA/BHA Clarifying Treatment Toner</v>
      </c>
      <c r="H784" t="str">
        <f>VLOOKUP(Orders_Table[[#This Row],[Product ID]],Products_Table[],2,FALSE)</f>
        <v>COSRX</v>
      </c>
      <c r="I784" t="str">
        <f>VLOOKUP(Orders_Table[[#This Row],[Product ID]],Products_Table[],3,FALSE)</f>
        <v>Toner</v>
      </c>
      <c r="J784" s="16">
        <f>VLOOKUP(Orders_Table[[#This Row],[Product ID]],Products_Table[],5,FALSE)</f>
        <v>520</v>
      </c>
      <c r="K784" s="16">
        <v>1</v>
      </c>
      <c r="L784" s="16">
        <f>Orders_Table[[#This Row],[Product Price]]*Orders_Table[[#This Row],[Quantity]]</f>
        <v>520</v>
      </c>
      <c r="M784" s="17">
        <v>45257</v>
      </c>
      <c r="N784" s="16" t="s">
        <v>134</v>
      </c>
    </row>
    <row r="785" spans="2:14" x14ac:dyDescent="0.3">
      <c r="B785" t="s">
        <v>1911</v>
      </c>
      <c r="C785" t="s">
        <v>1417</v>
      </c>
      <c r="D785" t="str">
        <f>VLOOKUP(Orders_Table[[#This Row],[Customer ID]],Customer_Table[],2,FALSE)</f>
        <v>Adara Holcomb</v>
      </c>
      <c r="E785" t="str">
        <f>VLOOKUP(Orders_Table[[#This Row],[Customer ID]],Customer_Table[],5,FALSE)</f>
        <v xml:space="preserve">Taguig	</v>
      </c>
      <c r="F785" t="s">
        <v>72</v>
      </c>
      <c r="G785" t="str">
        <f>VLOOKUP(Orders_Table[[#This Row],[Product ID]],Products_Table[],4,FALSE)</f>
        <v>COSRX Hyaluronic Acid Hydra Power Essence</v>
      </c>
      <c r="H785" t="str">
        <f>VLOOKUP(Orders_Table[[#This Row],[Product ID]],Products_Table[],2,FALSE)</f>
        <v>COSRX</v>
      </c>
      <c r="I785" t="str">
        <f>VLOOKUP(Orders_Table[[#This Row],[Product ID]],Products_Table[],3,FALSE)</f>
        <v>Serum</v>
      </c>
      <c r="J785" s="16">
        <f>VLOOKUP(Orders_Table[[#This Row],[Product ID]],Products_Table[],5,FALSE)</f>
        <v>1020</v>
      </c>
      <c r="K785" s="16">
        <v>1</v>
      </c>
      <c r="L785" s="16">
        <f>Orders_Table[[#This Row],[Product Price]]*Orders_Table[[#This Row],[Quantity]]</f>
        <v>1020</v>
      </c>
      <c r="M785" s="17">
        <v>45257</v>
      </c>
      <c r="N785" s="16" t="s">
        <v>134</v>
      </c>
    </row>
    <row r="786" spans="2:14" x14ac:dyDescent="0.3">
      <c r="B786" t="s">
        <v>1912</v>
      </c>
      <c r="C786" t="s">
        <v>1419</v>
      </c>
      <c r="D786" t="str">
        <f>VLOOKUP(Orders_Table[[#This Row],[Customer ID]],Customer_Table[],2,FALSE)</f>
        <v>Mari Sparks</v>
      </c>
      <c r="E786" t="str">
        <f>VLOOKUP(Orders_Table[[#This Row],[Customer ID]],Customer_Table[],5,FALSE)</f>
        <v xml:space="preserve">Taguig	</v>
      </c>
      <c r="F786" t="s">
        <v>74</v>
      </c>
      <c r="G786" t="str">
        <f>VLOOKUP(Orders_Table[[#This Row],[Product ID]],Products_Table[],4,FALSE)</f>
        <v>COSRX Centella Water Alcohol-Free Toner</v>
      </c>
      <c r="H786" t="str">
        <f>VLOOKUP(Orders_Table[[#This Row],[Product ID]],Products_Table[],2,FALSE)</f>
        <v>COSRX</v>
      </c>
      <c r="I786" t="str">
        <f>VLOOKUP(Orders_Table[[#This Row],[Product ID]],Products_Table[],3,FALSE)</f>
        <v>Toner</v>
      </c>
      <c r="J786" s="16">
        <f>VLOOKUP(Orders_Table[[#This Row],[Product ID]],Products_Table[],5,FALSE)</f>
        <v>680</v>
      </c>
      <c r="K786" s="16">
        <v>1</v>
      </c>
      <c r="L786" s="16">
        <f>Orders_Table[[#This Row],[Product Price]]*Orders_Table[[#This Row],[Quantity]]</f>
        <v>680</v>
      </c>
      <c r="M786" s="17">
        <v>45257</v>
      </c>
      <c r="N786" s="16" t="s">
        <v>134</v>
      </c>
    </row>
    <row r="787" spans="2:14" x14ac:dyDescent="0.3">
      <c r="B787" t="s">
        <v>1913</v>
      </c>
      <c r="C787" t="s">
        <v>1421</v>
      </c>
      <c r="D787" t="str">
        <f>VLOOKUP(Orders_Table[[#This Row],[Customer ID]],Customer_Table[],2,FALSE)</f>
        <v>Nero Craig</v>
      </c>
      <c r="E787" t="str">
        <f>VLOOKUP(Orders_Table[[#This Row],[Customer ID]],Customer_Table[],5,FALSE)</f>
        <v xml:space="preserve">Taguig	</v>
      </c>
      <c r="F787" t="s">
        <v>76</v>
      </c>
      <c r="G787" t="str">
        <f>VLOOKUP(Orders_Table[[#This Row],[Product ID]],Products_Table[],4,FALSE)</f>
        <v>Innisfree Jeju Volcanic Pore Cleansing Foam</v>
      </c>
      <c r="H787" t="str">
        <f>VLOOKUP(Orders_Table[[#This Row],[Product ID]],Products_Table[],2,FALSE)</f>
        <v>Innisfree</v>
      </c>
      <c r="I787" t="str">
        <f>VLOOKUP(Orders_Table[[#This Row],[Product ID]],Products_Table[],3,FALSE)</f>
        <v>Cleanser</v>
      </c>
      <c r="J787" s="16">
        <f>VLOOKUP(Orders_Table[[#This Row],[Product ID]],Products_Table[],5,FALSE)</f>
        <v>329</v>
      </c>
      <c r="K787" s="16">
        <v>1</v>
      </c>
      <c r="L787" s="16">
        <f>Orders_Table[[#This Row],[Product Price]]*Orders_Table[[#This Row],[Quantity]]</f>
        <v>329</v>
      </c>
      <c r="M787" s="17">
        <v>45257</v>
      </c>
      <c r="N787" s="16" t="s">
        <v>134</v>
      </c>
    </row>
    <row r="788" spans="2:14" x14ac:dyDescent="0.3">
      <c r="B788" t="s">
        <v>1914</v>
      </c>
      <c r="C788" t="s">
        <v>219</v>
      </c>
      <c r="D788" t="str">
        <f>VLOOKUP(Orders_Table[[#This Row],[Customer ID]],Customer_Table[],2,FALSE)</f>
        <v>Basia Bailey</v>
      </c>
      <c r="E788" t="str">
        <f>VLOOKUP(Orders_Table[[#This Row],[Customer ID]],Customer_Table[],5,FALSE)</f>
        <v>Makati</v>
      </c>
      <c r="F788" t="s">
        <v>79</v>
      </c>
      <c r="G788" t="str">
        <f>VLOOKUP(Orders_Table[[#This Row],[Product ID]],Products_Table[],4,FALSE)</f>
        <v>Innisfree Bija Cica Gel</v>
      </c>
      <c r="H788" t="str">
        <f>VLOOKUP(Orders_Table[[#This Row],[Product ID]],Products_Table[],2,FALSE)</f>
        <v>Innisfree</v>
      </c>
      <c r="I788" t="str">
        <f>VLOOKUP(Orders_Table[[#This Row],[Product ID]],Products_Table[],3,FALSE)</f>
        <v>Moisturizer</v>
      </c>
      <c r="J788" s="16">
        <f>VLOOKUP(Orders_Table[[#This Row],[Product ID]],Products_Table[],5,FALSE)</f>
        <v>1192</v>
      </c>
      <c r="K788" s="16">
        <v>1</v>
      </c>
      <c r="L788" s="16">
        <f>Orders_Table[[#This Row],[Product Price]]*Orders_Table[[#This Row],[Quantity]]</f>
        <v>1192</v>
      </c>
      <c r="M788" s="17">
        <v>45257</v>
      </c>
      <c r="N788" s="16" t="s">
        <v>134</v>
      </c>
    </row>
    <row r="789" spans="2:14" x14ac:dyDescent="0.3">
      <c r="B789" t="s">
        <v>1915</v>
      </c>
      <c r="C789" t="s">
        <v>1426</v>
      </c>
      <c r="D789" t="str">
        <f>VLOOKUP(Orders_Table[[#This Row],[Customer ID]],Customer_Table[],2,FALSE)</f>
        <v>Yoshio Jennings</v>
      </c>
      <c r="E789" t="str">
        <f>VLOOKUP(Orders_Table[[#This Row],[Customer ID]],Customer_Table[],5,FALSE)</f>
        <v xml:space="preserve">Taguig	</v>
      </c>
      <c r="F789" t="s">
        <v>19</v>
      </c>
      <c r="G789" t="str">
        <f>VLOOKUP(Orders_Table[[#This Row],[Product ID]],Products_Table[],4,FALSE)</f>
        <v>Cetaphil Gentle Skin Cleanser</v>
      </c>
      <c r="H789" t="str">
        <f>VLOOKUP(Orders_Table[[#This Row],[Product ID]],Products_Table[],2,FALSE)</f>
        <v>Cetaphil</v>
      </c>
      <c r="I789" t="str">
        <f>VLOOKUP(Orders_Table[[#This Row],[Product ID]],Products_Table[],3,FALSE)</f>
        <v>Cleanser</v>
      </c>
      <c r="J789" s="16">
        <f>VLOOKUP(Orders_Table[[#This Row],[Product ID]],Products_Table[],5,FALSE)</f>
        <v>1004</v>
      </c>
      <c r="K789" s="16">
        <v>3</v>
      </c>
      <c r="L789" s="16">
        <f>Orders_Table[[#This Row],[Product Price]]*Orders_Table[[#This Row],[Quantity]]</f>
        <v>3012</v>
      </c>
      <c r="M789" s="17">
        <v>45257</v>
      </c>
      <c r="N789" s="16" t="s">
        <v>134</v>
      </c>
    </row>
    <row r="790" spans="2:14" x14ac:dyDescent="0.3">
      <c r="B790" t="s">
        <v>1916</v>
      </c>
      <c r="C790" t="s">
        <v>1429</v>
      </c>
      <c r="D790" t="str">
        <f>VLOOKUP(Orders_Table[[#This Row],[Customer ID]],Customer_Table[],2,FALSE)</f>
        <v>Chaney Townsend</v>
      </c>
      <c r="E790" t="str">
        <f>VLOOKUP(Orders_Table[[#This Row],[Customer ID]],Customer_Table[],5,FALSE)</f>
        <v xml:space="preserve">Taguig	</v>
      </c>
      <c r="F790" t="s">
        <v>83</v>
      </c>
      <c r="G790" t="str">
        <f>VLOOKUP(Orders_Table[[#This Row],[Product ID]],Products_Table[],4,FALSE)</f>
        <v>Innisfree Green Tea Seed Serum</v>
      </c>
      <c r="H790" t="str">
        <f>VLOOKUP(Orders_Table[[#This Row],[Product ID]],Products_Table[],2,FALSE)</f>
        <v>Innisfree</v>
      </c>
      <c r="I790" t="str">
        <f>VLOOKUP(Orders_Table[[#This Row],[Product ID]],Products_Table[],3,FALSE)</f>
        <v>Serum</v>
      </c>
      <c r="J790" s="16">
        <f>VLOOKUP(Orders_Table[[#This Row],[Product ID]],Products_Table[],5,FALSE)</f>
        <v>1690</v>
      </c>
      <c r="K790" s="16">
        <v>1</v>
      </c>
      <c r="L790" s="16">
        <f>Orders_Table[[#This Row],[Product Price]]*Orders_Table[[#This Row],[Quantity]]</f>
        <v>1690</v>
      </c>
      <c r="M790" s="17">
        <v>45257</v>
      </c>
      <c r="N790" s="16" t="s">
        <v>134</v>
      </c>
    </row>
    <row r="791" spans="2:14" x14ac:dyDescent="0.3">
      <c r="B791" t="s">
        <v>1917</v>
      </c>
      <c r="C791" t="s">
        <v>570</v>
      </c>
      <c r="D791" t="str">
        <f>VLOOKUP(Orders_Table[[#This Row],[Customer ID]],Customer_Table[],2,FALSE)</f>
        <v>Victor Wagner</v>
      </c>
      <c r="E791" t="str">
        <f>VLOOKUP(Orders_Table[[#This Row],[Customer ID]],Customer_Table[],5,FALSE)</f>
        <v>Makati</v>
      </c>
      <c r="F791" t="s">
        <v>85</v>
      </c>
      <c r="G791" t="str">
        <f>VLOOKUP(Orders_Table[[#This Row],[Product ID]],Products_Table[],4,FALSE)</f>
        <v>Innisfree Jeju Orchid Enriched Cream</v>
      </c>
      <c r="H791" t="str">
        <f>VLOOKUP(Orders_Table[[#This Row],[Product ID]],Products_Table[],2,FALSE)</f>
        <v>Innisfree</v>
      </c>
      <c r="I791" t="str">
        <f>VLOOKUP(Orders_Table[[#This Row],[Product ID]],Products_Table[],3,FALSE)</f>
        <v>Moisturizer</v>
      </c>
      <c r="J791" s="16">
        <f>VLOOKUP(Orders_Table[[#This Row],[Product ID]],Products_Table[],5,FALSE)</f>
        <v>200</v>
      </c>
      <c r="K791" s="16">
        <v>1</v>
      </c>
      <c r="L791" s="16">
        <f>Orders_Table[[#This Row],[Product Price]]*Orders_Table[[#This Row],[Quantity]]</f>
        <v>200</v>
      </c>
      <c r="M791" s="17">
        <v>45257</v>
      </c>
      <c r="N791" s="16" t="s">
        <v>134</v>
      </c>
    </row>
    <row r="792" spans="2:14" x14ac:dyDescent="0.3">
      <c r="B792" t="s">
        <v>1918</v>
      </c>
      <c r="C792" t="s">
        <v>1054</v>
      </c>
      <c r="D792" t="str">
        <f>VLOOKUP(Orders_Table[[#This Row],[Customer ID]],Customer_Table[],2,FALSE)</f>
        <v>Gage Humphrey</v>
      </c>
      <c r="E792" t="str">
        <f>VLOOKUP(Orders_Table[[#This Row],[Customer ID]],Customer_Table[],5,FALSE)</f>
        <v xml:space="preserve">Santa Rosa	</v>
      </c>
      <c r="F792" t="s">
        <v>87</v>
      </c>
      <c r="G792" t="str">
        <f>VLOOKUP(Orders_Table[[#This Row],[Product ID]],Products_Table[],4,FALSE)</f>
        <v>Nature Republic Provence Calendula Aqua Sun Gel</v>
      </c>
      <c r="H792" t="str">
        <f>VLOOKUP(Orders_Table[[#This Row],[Product ID]],Products_Table[],2,FALSE)</f>
        <v>Nature Republic</v>
      </c>
      <c r="I792" t="str">
        <f>VLOOKUP(Orders_Table[[#This Row],[Product ID]],Products_Table[],3,FALSE)</f>
        <v>Sunscreen</v>
      </c>
      <c r="J792" s="16">
        <f>VLOOKUP(Orders_Table[[#This Row],[Product ID]],Products_Table[],5,FALSE)</f>
        <v>475</v>
      </c>
      <c r="K792" s="16">
        <v>2</v>
      </c>
      <c r="L792" s="16">
        <f>Orders_Table[[#This Row],[Product Price]]*Orders_Table[[#This Row],[Quantity]]</f>
        <v>950</v>
      </c>
      <c r="M792" s="17">
        <v>45257</v>
      </c>
      <c r="N792" s="16" t="s">
        <v>134</v>
      </c>
    </row>
    <row r="793" spans="2:14" x14ac:dyDescent="0.3">
      <c r="B793" t="s">
        <v>1919</v>
      </c>
      <c r="C793" t="s">
        <v>247</v>
      </c>
      <c r="D793" t="str">
        <f>VLOOKUP(Orders_Table[[#This Row],[Customer ID]],Customer_Table[],2,FALSE)</f>
        <v>Duncan Pierce</v>
      </c>
      <c r="E793" t="str">
        <f>VLOOKUP(Orders_Table[[#This Row],[Customer ID]],Customer_Table[],5,FALSE)</f>
        <v>Cavite City</v>
      </c>
      <c r="F793" t="s">
        <v>90</v>
      </c>
      <c r="G793" t="str">
        <f>VLOOKUP(Orders_Table[[#This Row],[Product ID]],Products_Table[],4,FALSE)</f>
        <v>Nature Republic Hawaiian Fresh Clear Toner</v>
      </c>
      <c r="H793" t="str">
        <f>VLOOKUP(Orders_Table[[#This Row],[Product ID]],Products_Table[],2,FALSE)</f>
        <v>Nature Republic</v>
      </c>
      <c r="I793" t="str">
        <f>VLOOKUP(Orders_Table[[#This Row],[Product ID]],Products_Table[],3,FALSE)</f>
        <v>Toner</v>
      </c>
      <c r="J793" s="16">
        <f>VLOOKUP(Orders_Table[[#This Row],[Product ID]],Products_Table[],5,FALSE)</f>
        <v>1270</v>
      </c>
      <c r="K793" s="16">
        <v>1</v>
      </c>
      <c r="L793" s="16">
        <f>Orders_Table[[#This Row],[Product Price]]*Orders_Table[[#This Row],[Quantity]]</f>
        <v>1270</v>
      </c>
      <c r="M793" s="17">
        <v>45258</v>
      </c>
      <c r="N793" s="16" t="s">
        <v>134</v>
      </c>
    </row>
    <row r="794" spans="2:14" x14ac:dyDescent="0.3">
      <c r="B794" t="s">
        <v>1920</v>
      </c>
      <c r="C794" t="s">
        <v>1438</v>
      </c>
      <c r="D794" t="str">
        <f>VLOOKUP(Orders_Table[[#This Row],[Customer ID]],Customer_Table[],2,FALSE)</f>
        <v>Cruz Willis</v>
      </c>
      <c r="E794" t="str">
        <f>VLOOKUP(Orders_Table[[#This Row],[Customer ID]],Customer_Table[],5,FALSE)</f>
        <v xml:space="preserve">Taguig	</v>
      </c>
      <c r="F794" t="s">
        <v>92</v>
      </c>
      <c r="G794" t="str">
        <f>VLOOKUP(Orders_Table[[#This Row],[Product ID]],Products_Table[],4,FALSE)</f>
        <v>Nature Republic Snail Solution Ampoule</v>
      </c>
      <c r="H794" t="str">
        <f>VLOOKUP(Orders_Table[[#This Row],[Product ID]],Products_Table[],2,FALSE)</f>
        <v>Nature Republic</v>
      </c>
      <c r="I794" t="str">
        <f>VLOOKUP(Orders_Table[[#This Row],[Product ID]],Products_Table[],3,FALSE)</f>
        <v>Serum</v>
      </c>
      <c r="J794" s="16">
        <f>VLOOKUP(Orders_Table[[#This Row],[Product ID]],Products_Table[],5,FALSE)</f>
        <v>1100</v>
      </c>
      <c r="K794" s="16">
        <v>1</v>
      </c>
      <c r="L794" s="16">
        <f>Orders_Table[[#This Row],[Product Price]]*Orders_Table[[#This Row],[Quantity]]</f>
        <v>1100</v>
      </c>
      <c r="M794" s="17">
        <v>45258</v>
      </c>
      <c r="N794" s="16" t="s">
        <v>134</v>
      </c>
    </row>
    <row r="795" spans="2:14" x14ac:dyDescent="0.3">
      <c r="B795" t="s">
        <v>1920</v>
      </c>
      <c r="C795" t="s">
        <v>1438</v>
      </c>
      <c r="D795" t="str">
        <f>VLOOKUP(Orders_Table[[#This Row],[Customer ID]],Customer_Table[],2,FALSE)</f>
        <v>Cruz Willis</v>
      </c>
      <c r="E795" t="str">
        <f>VLOOKUP(Orders_Table[[#This Row],[Customer ID]],Customer_Table[],5,FALSE)</f>
        <v xml:space="preserve">Taguig	</v>
      </c>
      <c r="F795" t="s">
        <v>94</v>
      </c>
      <c r="G795" t="str">
        <f>VLOOKUP(Orders_Table[[#This Row],[Product ID]],Products_Table[],4,FALSE)</f>
        <v>Nature Republic Aloe Vera Soothing Gel</v>
      </c>
      <c r="H795" t="str">
        <f>VLOOKUP(Orders_Table[[#This Row],[Product ID]],Products_Table[],2,FALSE)</f>
        <v>Nature Republic</v>
      </c>
      <c r="I795" t="str">
        <f>VLOOKUP(Orders_Table[[#This Row],[Product ID]],Products_Table[],3,FALSE)</f>
        <v>Moisturizer</v>
      </c>
      <c r="J795" s="16">
        <f>VLOOKUP(Orders_Table[[#This Row],[Product ID]],Products_Table[],5,FALSE)</f>
        <v>245</v>
      </c>
      <c r="K795" s="16">
        <v>2</v>
      </c>
      <c r="L795" s="16">
        <f>Orders_Table[[#This Row],[Product Price]]*Orders_Table[[#This Row],[Quantity]]</f>
        <v>490</v>
      </c>
      <c r="M795" s="17">
        <v>45258</v>
      </c>
      <c r="N795" s="16" t="s">
        <v>134</v>
      </c>
    </row>
    <row r="796" spans="2:14" x14ac:dyDescent="0.3">
      <c r="B796" t="s">
        <v>1920</v>
      </c>
      <c r="C796" t="s">
        <v>1438</v>
      </c>
      <c r="D796" t="str">
        <f>VLOOKUP(Orders_Table[[#This Row],[Customer ID]],Customer_Table[],2,FALSE)</f>
        <v>Cruz Willis</v>
      </c>
      <c r="E796" t="str">
        <f>VLOOKUP(Orders_Table[[#This Row],[Customer ID]],Customer_Table[],5,FALSE)</f>
        <v xml:space="preserve">Taguig	</v>
      </c>
      <c r="F796" t="s">
        <v>96</v>
      </c>
      <c r="G796" t="str">
        <f>VLOOKUP(Orders_Table[[#This Row],[Product ID]],Products_Table[],4,FALSE)</f>
        <v>Nature Republic Super Aqua Max Watery Essence</v>
      </c>
      <c r="H796" t="str">
        <f>VLOOKUP(Orders_Table[[#This Row],[Product ID]],Products_Table[],2,FALSE)</f>
        <v>Nature Republic</v>
      </c>
      <c r="I796" t="str">
        <f>VLOOKUP(Orders_Table[[#This Row],[Product ID]],Products_Table[],3,FALSE)</f>
        <v>Serum</v>
      </c>
      <c r="J796" s="16">
        <f>VLOOKUP(Orders_Table[[#This Row],[Product ID]],Products_Table[],5,FALSE)</f>
        <v>828</v>
      </c>
      <c r="K796" s="16">
        <v>1</v>
      </c>
      <c r="L796" s="16">
        <f>Orders_Table[[#This Row],[Product Price]]*Orders_Table[[#This Row],[Quantity]]</f>
        <v>828</v>
      </c>
      <c r="M796" s="17">
        <v>45258</v>
      </c>
      <c r="N796" s="16" t="s">
        <v>134</v>
      </c>
    </row>
    <row r="797" spans="2:14" x14ac:dyDescent="0.3">
      <c r="B797" t="s">
        <v>1920</v>
      </c>
      <c r="C797" t="s">
        <v>1438</v>
      </c>
      <c r="D797" t="str">
        <f>VLOOKUP(Orders_Table[[#This Row],[Customer ID]],Customer_Table[],2,FALSE)</f>
        <v>Cruz Willis</v>
      </c>
      <c r="E797" t="str">
        <f>VLOOKUP(Orders_Table[[#This Row],[Customer ID]],Customer_Table[],5,FALSE)</f>
        <v xml:space="preserve">Taguig	</v>
      </c>
      <c r="F797" t="s">
        <v>98</v>
      </c>
      <c r="G797" t="str">
        <f>VLOOKUP(Orders_Table[[#This Row],[Product ID]],Products_Table[],4,FALSE)</f>
        <v>Belo Essentials AcnePro Pimple-Fighting Bar</v>
      </c>
      <c r="H797" t="str">
        <f>VLOOKUP(Orders_Table[[#This Row],[Product ID]],Products_Table[],2,FALSE)</f>
        <v>Belo Essentials</v>
      </c>
      <c r="I797" t="str">
        <f>VLOOKUP(Orders_Table[[#This Row],[Product ID]],Products_Table[],3,FALSE)</f>
        <v>Cleanser</v>
      </c>
      <c r="J797" s="16">
        <f>VLOOKUP(Orders_Table[[#This Row],[Product ID]],Products_Table[],5,FALSE)</f>
        <v>111</v>
      </c>
      <c r="K797" s="16">
        <v>2</v>
      </c>
      <c r="L797" s="16">
        <f>Orders_Table[[#This Row],[Product Price]]*Orders_Table[[#This Row],[Quantity]]</f>
        <v>222</v>
      </c>
      <c r="M797" s="17">
        <v>45258</v>
      </c>
      <c r="N797" s="16" t="s">
        <v>134</v>
      </c>
    </row>
    <row r="798" spans="2:14" x14ac:dyDescent="0.3">
      <c r="B798" t="s">
        <v>1920</v>
      </c>
      <c r="C798" t="s">
        <v>1438</v>
      </c>
      <c r="D798" t="str">
        <f>VLOOKUP(Orders_Table[[#This Row],[Customer ID]],Customer_Table[],2,FALSE)</f>
        <v>Cruz Willis</v>
      </c>
      <c r="E798" t="str">
        <f>VLOOKUP(Orders_Table[[#This Row],[Customer ID]],Customer_Table[],5,FALSE)</f>
        <v xml:space="preserve">Taguig	</v>
      </c>
      <c r="F798" t="s">
        <v>101</v>
      </c>
      <c r="G798" t="str">
        <f>VLOOKUP(Orders_Table[[#This Row],[Product ID]],Products_Table[],4,FALSE)</f>
        <v>Belo Essentials Moisturizing Whitening Face Cream with SPF 30 PA++</v>
      </c>
      <c r="H798" t="str">
        <f>VLOOKUP(Orders_Table[[#This Row],[Product ID]],Products_Table[],2,FALSE)</f>
        <v>Belo Essentials</v>
      </c>
      <c r="I798" t="str">
        <f>VLOOKUP(Orders_Table[[#This Row],[Product ID]],Products_Table[],3,FALSE)</f>
        <v>Moisturizer</v>
      </c>
      <c r="J798" s="16">
        <f>VLOOKUP(Orders_Table[[#This Row],[Product ID]],Products_Table[],5,FALSE)</f>
        <v>264</v>
      </c>
      <c r="K798" s="16">
        <v>1</v>
      </c>
      <c r="L798" s="16">
        <f>Orders_Table[[#This Row],[Product Price]]*Orders_Table[[#This Row],[Quantity]]</f>
        <v>264</v>
      </c>
      <c r="M798" s="17">
        <v>45258</v>
      </c>
      <c r="N798" s="16" t="s">
        <v>134</v>
      </c>
    </row>
    <row r="799" spans="2:14" x14ac:dyDescent="0.3">
      <c r="B799" t="s">
        <v>1920</v>
      </c>
      <c r="C799" t="s">
        <v>1438</v>
      </c>
      <c r="D799" t="str">
        <f>VLOOKUP(Orders_Table[[#This Row],[Customer ID]],Customer_Table[],2,FALSE)</f>
        <v>Cruz Willis</v>
      </c>
      <c r="E799" t="str">
        <f>VLOOKUP(Orders_Table[[#This Row],[Customer ID]],Customer_Table[],5,FALSE)</f>
        <v xml:space="preserve">Taguig	</v>
      </c>
      <c r="F799" t="s">
        <v>103</v>
      </c>
      <c r="G799" t="str">
        <f>VLOOKUP(Orders_Table[[#This Row],[Product ID]],Products_Table[],4,FALSE)</f>
        <v>Belo Essentials AcnePro Treatment Toner</v>
      </c>
      <c r="H799" t="str">
        <f>VLOOKUP(Orders_Table[[#This Row],[Product ID]],Products_Table[],2,FALSE)</f>
        <v>Belo Essentials</v>
      </c>
      <c r="I799" t="str">
        <f>VLOOKUP(Orders_Table[[#This Row],[Product ID]],Products_Table[],3,FALSE)</f>
        <v>Toner</v>
      </c>
      <c r="J799" s="16">
        <f>VLOOKUP(Orders_Table[[#This Row],[Product ID]],Products_Table[],5,FALSE)</f>
        <v>89</v>
      </c>
      <c r="K799" s="16">
        <v>1</v>
      </c>
      <c r="L799" s="16">
        <f>Orders_Table[[#This Row],[Product Price]]*Orders_Table[[#This Row],[Quantity]]</f>
        <v>89</v>
      </c>
      <c r="M799" s="17">
        <v>45258</v>
      </c>
      <c r="N799" s="16" t="s">
        <v>134</v>
      </c>
    </row>
    <row r="800" spans="2:14" x14ac:dyDescent="0.3">
      <c r="B800" t="s">
        <v>341</v>
      </c>
      <c r="C800" t="s">
        <v>342</v>
      </c>
      <c r="D800" t="str">
        <f>VLOOKUP(Orders_Table[[#This Row],[Customer ID]],Customer_Table[],2,FALSE)</f>
        <v>Naomi Dodson</v>
      </c>
      <c r="E800" t="str">
        <f>VLOOKUP(Orders_Table[[#This Row],[Customer ID]],Customer_Table[],5,FALSE)</f>
        <v>Pasig</v>
      </c>
      <c r="F800" t="s">
        <v>105</v>
      </c>
      <c r="G800" t="str">
        <f>VLOOKUP(Orders_Table[[#This Row],[Product ID]],Products_Table[],4,FALSE)</f>
        <v>Belo Essentials Whitening Face Wash</v>
      </c>
      <c r="H800" t="str">
        <f>VLOOKUP(Orders_Table[[#This Row],[Product ID]],Products_Table[],2,FALSE)</f>
        <v>Belo Essentials</v>
      </c>
      <c r="I800" t="str">
        <f>VLOOKUP(Orders_Table[[#This Row],[Product ID]],Products_Table[],3,FALSE)</f>
        <v>Cleanser</v>
      </c>
      <c r="J800" s="16">
        <f>VLOOKUP(Orders_Table[[#This Row],[Product ID]],Products_Table[],5,FALSE)</f>
        <v>165</v>
      </c>
      <c r="K800" s="16">
        <v>2</v>
      </c>
      <c r="L800" s="16">
        <f>Orders_Table[[#This Row],[Product Price]]*Orders_Table[[#This Row],[Quantity]]</f>
        <v>330</v>
      </c>
      <c r="M800" s="17">
        <v>45259</v>
      </c>
      <c r="N800" s="16" t="s">
        <v>134</v>
      </c>
    </row>
    <row r="801" spans="2:14" x14ac:dyDescent="0.3">
      <c r="B801" t="s">
        <v>341</v>
      </c>
      <c r="C801" t="s">
        <v>342</v>
      </c>
      <c r="D801" t="str">
        <f>VLOOKUP(Orders_Table[[#This Row],[Customer ID]],Customer_Table[],2,FALSE)</f>
        <v>Naomi Dodson</v>
      </c>
      <c r="E801" t="str">
        <f>VLOOKUP(Orders_Table[[#This Row],[Customer ID]],Customer_Table[],5,FALSE)</f>
        <v>Pasig</v>
      </c>
      <c r="F801" t="s">
        <v>107</v>
      </c>
      <c r="G801" t="str">
        <f>VLOOKUP(Orders_Table[[#This Row],[Product ID]],Products_Table[],4,FALSE)</f>
        <v>Belo Essentials Pore Minimizing Whitening Face Toner</v>
      </c>
      <c r="H801" t="str">
        <f>VLOOKUP(Orders_Table[[#This Row],[Product ID]],Products_Table[],2,FALSE)</f>
        <v>Belo Essentials</v>
      </c>
      <c r="I801" t="str">
        <f>VLOOKUP(Orders_Table[[#This Row],[Product ID]],Products_Table[],3,FALSE)</f>
        <v>Toner</v>
      </c>
      <c r="J801" s="16">
        <f>VLOOKUP(Orders_Table[[#This Row],[Product ID]],Products_Table[],5,FALSE)</f>
        <v>90</v>
      </c>
      <c r="K801" s="16">
        <v>2</v>
      </c>
      <c r="L801" s="16">
        <f>Orders_Table[[#This Row],[Product Price]]*Orders_Table[[#This Row],[Quantity]]</f>
        <v>180</v>
      </c>
      <c r="M801" s="17">
        <v>45259</v>
      </c>
      <c r="N801" s="16" t="s">
        <v>134</v>
      </c>
    </row>
    <row r="802" spans="2:14" x14ac:dyDescent="0.3">
      <c r="B802" t="s">
        <v>341</v>
      </c>
      <c r="C802" t="s">
        <v>342</v>
      </c>
      <c r="D802" t="str">
        <f>VLOOKUP(Orders_Table[[#This Row],[Customer ID]],Customer_Table[],2,FALSE)</f>
        <v>Naomi Dodson</v>
      </c>
      <c r="E802" t="str">
        <f>VLOOKUP(Orders_Table[[#This Row],[Customer ID]],Customer_Table[],5,FALSE)</f>
        <v>Pasig</v>
      </c>
      <c r="F802" t="s">
        <v>109</v>
      </c>
      <c r="G802" t="str">
        <f>VLOOKUP(Orders_Table[[#This Row],[Product ID]],Products_Table[],4,FALSE)</f>
        <v>Celeteque Hydration Facial Moisturizer</v>
      </c>
      <c r="H802" t="str">
        <f>VLOOKUP(Orders_Table[[#This Row],[Product ID]],Products_Table[],2,FALSE)</f>
        <v>Celeteque</v>
      </c>
      <c r="I802" t="str">
        <f>VLOOKUP(Orders_Table[[#This Row],[Product ID]],Products_Table[],3,FALSE)</f>
        <v>Moisturizer</v>
      </c>
      <c r="J802" s="16">
        <f>VLOOKUP(Orders_Table[[#This Row],[Product ID]],Products_Table[],5,FALSE)</f>
        <v>250</v>
      </c>
      <c r="K802" s="16">
        <v>1</v>
      </c>
      <c r="L802" s="16">
        <f>Orders_Table[[#This Row],[Product Price]]*Orders_Table[[#This Row],[Quantity]]</f>
        <v>250</v>
      </c>
      <c r="M802" s="17">
        <v>45259</v>
      </c>
      <c r="N802" s="16" t="s">
        <v>134</v>
      </c>
    </row>
    <row r="803" spans="2:14" x14ac:dyDescent="0.3">
      <c r="B803" t="s">
        <v>341</v>
      </c>
      <c r="C803" t="s">
        <v>342</v>
      </c>
      <c r="D803" t="str">
        <f>VLOOKUP(Orders_Table[[#This Row],[Customer ID]],Customer_Table[],2,FALSE)</f>
        <v>Naomi Dodson</v>
      </c>
      <c r="E803" t="str">
        <f>VLOOKUP(Orders_Table[[#This Row],[Customer ID]],Customer_Table[],5,FALSE)</f>
        <v>Pasig</v>
      </c>
      <c r="F803" t="s">
        <v>112</v>
      </c>
      <c r="G803" t="str">
        <f>VLOOKUP(Orders_Table[[#This Row],[Product ID]],Products_Table[],4,FALSE)</f>
        <v>Celeteque Acne Solutions Acne Cleansing Gel</v>
      </c>
      <c r="H803" t="str">
        <f>VLOOKUP(Orders_Table[[#This Row],[Product ID]],Products_Table[],2,FALSE)</f>
        <v>Celeteque</v>
      </c>
      <c r="I803" t="str">
        <f>VLOOKUP(Orders_Table[[#This Row],[Product ID]],Products_Table[],3,FALSE)</f>
        <v>Cleanser</v>
      </c>
      <c r="J803" s="16">
        <f>VLOOKUP(Orders_Table[[#This Row],[Product ID]],Products_Table[],5,FALSE)</f>
        <v>270</v>
      </c>
      <c r="K803" s="16">
        <v>1</v>
      </c>
      <c r="L803" s="16">
        <f>Orders_Table[[#This Row],[Product Price]]*Orders_Table[[#This Row],[Quantity]]</f>
        <v>270</v>
      </c>
      <c r="M803" s="17">
        <v>45259</v>
      </c>
      <c r="N803" s="16" t="s">
        <v>134</v>
      </c>
    </row>
    <row r="804" spans="2:14" x14ac:dyDescent="0.3">
      <c r="B804" t="s">
        <v>341</v>
      </c>
      <c r="C804" t="s">
        <v>342</v>
      </c>
      <c r="D804" t="str">
        <f>VLOOKUP(Orders_Table[[#This Row],[Customer ID]],Customer_Table[],2,FALSE)</f>
        <v>Naomi Dodson</v>
      </c>
      <c r="E804" t="str">
        <f>VLOOKUP(Orders_Table[[#This Row],[Customer ID]],Customer_Table[],5,FALSE)</f>
        <v>Pasig</v>
      </c>
      <c r="F804" t="s">
        <v>114</v>
      </c>
      <c r="G804" t="str">
        <f>VLOOKUP(Orders_Table[[#This Row],[Product ID]],Products_Table[],4,FALSE)</f>
        <v>Celeteque Brightening Facial Wash</v>
      </c>
      <c r="H804" t="str">
        <f>VLOOKUP(Orders_Table[[#This Row],[Product ID]],Products_Table[],2,FALSE)</f>
        <v>Celeteque</v>
      </c>
      <c r="I804" t="str">
        <f>VLOOKUP(Orders_Table[[#This Row],[Product ID]],Products_Table[],3,FALSE)</f>
        <v>Cleanser</v>
      </c>
      <c r="J804" s="16">
        <f>VLOOKUP(Orders_Table[[#This Row],[Product ID]],Products_Table[],5,FALSE)</f>
        <v>199</v>
      </c>
      <c r="K804" s="16">
        <v>2</v>
      </c>
      <c r="L804" s="16">
        <f>Orders_Table[[#This Row],[Product Price]]*Orders_Table[[#This Row],[Quantity]]</f>
        <v>398</v>
      </c>
      <c r="M804" s="17">
        <v>45259</v>
      </c>
      <c r="N804" s="16" t="s">
        <v>134</v>
      </c>
    </row>
    <row r="805" spans="2:14" x14ac:dyDescent="0.3">
      <c r="B805" t="s">
        <v>341</v>
      </c>
      <c r="C805" t="s">
        <v>342</v>
      </c>
      <c r="D805" t="str">
        <f>VLOOKUP(Orders_Table[[#This Row],[Customer ID]],Customer_Table[],2,FALSE)</f>
        <v>Naomi Dodson</v>
      </c>
      <c r="E805" t="str">
        <f>VLOOKUP(Orders_Table[[#This Row],[Customer ID]],Customer_Table[],5,FALSE)</f>
        <v>Pasig</v>
      </c>
      <c r="F805" t="s">
        <v>116</v>
      </c>
      <c r="G805" t="str">
        <f>VLOOKUP(Orders_Table[[#This Row],[Product ID]],Products_Table[],4,FALSE)</f>
        <v>Celeteque Brightening Facial Toner</v>
      </c>
      <c r="H805" t="str">
        <f>VLOOKUP(Orders_Table[[#This Row],[Product ID]],Products_Table[],2,FALSE)</f>
        <v>Celeteque</v>
      </c>
      <c r="I805" t="str">
        <f>VLOOKUP(Orders_Table[[#This Row],[Product ID]],Products_Table[],3,FALSE)</f>
        <v>Toner</v>
      </c>
      <c r="J805" s="16">
        <f>VLOOKUP(Orders_Table[[#This Row],[Product ID]],Products_Table[],5,FALSE)</f>
        <v>139</v>
      </c>
      <c r="K805" s="16">
        <v>3</v>
      </c>
      <c r="L805" s="16">
        <f>Orders_Table[[#This Row],[Product Price]]*Orders_Table[[#This Row],[Quantity]]</f>
        <v>417</v>
      </c>
      <c r="M805" s="17">
        <v>45259</v>
      </c>
      <c r="N805" s="16" t="s">
        <v>134</v>
      </c>
    </row>
    <row r="806" spans="2:14" x14ac:dyDescent="0.3">
      <c r="B806" t="s">
        <v>344</v>
      </c>
      <c r="C806" t="s">
        <v>345</v>
      </c>
      <c r="D806" t="str">
        <f>VLOOKUP(Orders_Table[[#This Row],[Customer ID]],Customer_Table[],2,FALSE)</f>
        <v>Norman Guerra</v>
      </c>
      <c r="E806" t="str">
        <f>VLOOKUP(Orders_Table[[#This Row],[Customer ID]],Customer_Table[],5,FALSE)</f>
        <v>Pasig</v>
      </c>
      <c r="F806" t="s">
        <v>118</v>
      </c>
      <c r="G806" t="str">
        <f>VLOOKUP(Orders_Table[[#This Row],[Product ID]],Products_Table[],4,FALSE)</f>
        <v>Celeteque Hydration Alcohol-Free Toner</v>
      </c>
      <c r="H806" t="str">
        <f>VLOOKUP(Orders_Table[[#This Row],[Product ID]],Products_Table[],2,FALSE)</f>
        <v>Celeteque</v>
      </c>
      <c r="I806" t="str">
        <f>VLOOKUP(Orders_Table[[#This Row],[Product ID]],Products_Table[],3,FALSE)</f>
        <v>Toner</v>
      </c>
      <c r="J806" s="16">
        <f>VLOOKUP(Orders_Table[[#This Row],[Product ID]],Products_Table[],5,FALSE)</f>
        <v>129</v>
      </c>
      <c r="K806" s="16">
        <v>1</v>
      </c>
      <c r="L806" s="16">
        <f>Orders_Table[[#This Row],[Product Price]]*Orders_Table[[#This Row],[Quantity]]</f>
        <v>129</v>
      </c>
      <c r="M806" s="17">
        <v>45259</v>
      </c>
      <c r="N806" s="16" t="s">
        <v>134</v>
      </c>
    </row>
    <row r="807" spans="2:14" x14ac:dyDescent="0.3">
      <c r="B807" t="s">
        <v>347</v>
      </c>
      <c r="C807" t="s">
        <v>348</v>
      </c>
      <c r="D807" t="str">
        <f>VLOOKUP(Orders_Table[[#This Row],[Customer ID]],Customer_Table[],2,FALSE)</f>
        <v>Flynn Flores</v>
      </c>
      <c r="E807" t="str">
        <f>VLOOKUP(Orders_Table[[#This Row],[Customer ID]],Customer_Table[],5,FALSE)</f>
        <v>Pasig</v>
      </c>
      <c r="F807" t="s">
        <v>17</v>
      </c>
      <c r="G807" t="str">
        <f>VLOOKUP(Orders_Table[[#This Row],[Product ID]],Products_Table[],4,FALSE)</f>
        <v>CeraVe AM Facial Moisturizing Lotion with Sunscreen (SPF 30)</v>
      </c>
      <c r="H807" t="str">
        <f>VLOOKUP(Orders_Table[[#This Row],[Product ID]],Products_Table[],2,FALSE)</f>
        <v>CeraVe</v>
      </c>
      <c r="I807" t="str">
        <f>VLOOKUP(Orders_Table[[#This Row],[Product ID]],Products_Table[],3,FALSE)</f>
        <v>Sunscreen</v>
      </c>
      <c r="J807" s="16">
        <f>VLOOKUP(Orders_Table[[#This Row],[Product ID]],Products_Table[],5,FALSE)</f>
        <v>999</v>
      </c>
      <c r="K807" s="16">
        <v>1</v>
      </c>
      <c r="L807" s="16">
        <f>Orders_Table[[#This Row],[Product Price]]*Orders_Table[[#This Row],[Quantity]]</f>
        <v>999</v>
      </c>
      <c r="M807" s="17">
        <v>45259</v>
      </c>
      <c r="N807" s="16" t="s">
        <v>134</v>
      </c>
    </row>
    <row r="808" spans="2:14" x14ac:dyDescent="0.3">
      <c r="B808" t="s">
        <v>1921</v>
      </c>
      <c r="C808" t="s">
        <v>833</v>
      </c>
      <c r="D808" t="str">
        <f>VLOOKUP(Orders_Table[[#This Row],[Customer ID]],Customer_Table[],2,FALSE)</f>
        <v>Kenyon Justice</v>
      </c>
      <c r="E808" t="str">
        <f>VLOOKUP(Orders_Table[[#This Row],[Customer ID]],Customer_Table[],5,FALSE)</f>
        <v>Pasig</v>
      </c>
      <c r="F808" t="s">
        <v>53</v>
      </c>
      <c r="G808" t="str">
        <f>VLOOKUP(Orders_Table[[#This Row],[Product ID]],Products_Table[],4,FALSE)</f>
        <v>The Ordinary Niacinamide 10% + Zinc 1%</v>
      </c>
      <c r="H808" t="str">
        <f>VLOOKUP(Orders_Table[[#This Row],[Product ID]],Products_Table[],2,FALSE)</f>
        <v>The Ordinary</v>
      </c>
      <c r="I808" t="str">
        <f>VLOOKUP(Orders_Table[[#This Row],[Product ID]],Products_Table[],3,FALSE)</f>
        <v>Serum</v>
      </c>
      <c r="J808" s="16">
        <f>VLOOKUP(Orders_Table[[#This Row],[Product ID]],Products_Table[],5,FALSE)</f>
        <v>545</v>
      </c>
      <c r="K808" s="16">
        <v>2</v>
      </c>
      <c r="L808" s="16">
        <f>Orders_Table[[#This Row],[Product Price]]*Orders_Table[[#This Row],[Quantity]]</f>
        <v>1090</v>
      </c>
      <c r="M808" s="17">
        <v>45259</v>
      </c>
      <c r="N808" s="16" t="s">
        <v>134</v>
      </c>
    </row>
    <row r="809" spans="2:14" x14ac:dyDescent="0.3">
      <c r="B809" t="s">
        <v>1922</v>
      </c>
      <c r="C809" t="s">
        <v>836</v>
      </c>
      <c r="D809" t="str">
        <f>VLOOKUP(Orders_Table[[#This Row],[Customer ID]],Customer_Table[],2,FALSE)</f>
        <v>Arthur Wood</v>
      </c>
      <c r="E809" t="str">
        <f>VLOOKUP(Orders_Table[[#This Row],[Customer ID]],Customer_Table[],5,FALSE)</f>
        <v>Pasig</v>
      </c>
      <c r="F809" t="s">
        <v>34</v>
      </c>
      <c r="G809" t="str">
        <f>VLOOKUP(Orders_Table[[#This Row],[Product ID]],Products_Table[],4,FALSE)</f>
        <v>Neutrogena Hydro Boost Hydrating Cleansing Gel</v>
      </c>
      <c r="H809" t="str">
        <f>VLOOKUP(Orders_Table[[#This Row],[Product ID]],Products_Table[],2,FALSE)</f>
        <v>Neutrogena</v>
      </c>
      <c r="I809" t="str">
        <f>VLOOKUP(Orders_Table[[#This Row],[Product ID]],Products_Table[],3,FALSE)</f>
        <v>Cleanser</v>
      </c>
      <c r="J809" s="16">
        <f>VLOOKUP(Orders_Table[[#This Row],[Product ID]],Products_Table[],5,FALSE)</f>
        <v>799</v>
      </c>
      <c r="K809" s="16">
        <v>1</v>
      </c>
      <c r="L809" s="16">
        <f>Orders_Table[[#This Row],[Product Price]]*Orders_Table[[#This Row],[Quantity]]</f>
        <v>799</v>
      </c>
      <c r="M809" s="17">
        <v>45259</v>
      </c>
      <c r="N809" s="16" t="s">
        <v>134</v>
      </c>
    </row>
    <row r="810" spans="2:14" x14ac:dyDescent="0.3">
      <c r="B810" t="s">
        <v>1923</v>
      </c>
      <c r="C810" t="s">
        <v>839</v>
      </c>
      <c r="D810" t="str">
        <f>VLOOKUP(Orders_Table[[#This Row],[Customer ID]],Customer_Table[],2,FALSE)</f>
        <v>Kelly West</v>
      </c>
      <c r="E810" t="str">
        <f>VLOOKUP(Orders_Table[[#This Row],[Customer ID]],Customer_Table[],5,FALSE)</f>
        <v>Pasig</v>
      </c>
      <c r="F810" t="s">
        <v>31</v>
      </c>
      <c r="G810" t="str">
        <f>VLOOKUP(Orders_Table[[#This Row],[Product ID]],Products_Table[],4,FALSE)</f>
        <v>Neutrogena Oil-Free Acne Wash</v>
      </c>
      <c r="H810" t="str">
        <f>VLOOKUP(Orders_Table[[#This Row],[Product ID]],Products_Table[],2,FALSE)</f>
        <v>Neutrogena</v>
      </c>
      <c r="I810" t="str">
        <f>VLOOKUP(Orders_Table[[#This Row],[Product ID]],Products_Table[],3,FALSE)</f>
        <v>Cleanser</v>
      </c>
      <c r="J810" s="16">
        <f>VLOOKUP(Orders_Table[[#This Row],[Product ID]],Products_Table[],5,FALSE)</f>
        <v>489</v>
      </c>
      <c r="K810" s="16">
        <v>1</v>
      </c>
      <c r="L810" s="16">
        <f>Orders_Table[[#This Row],[Product Price]]*Orders_Table[[#This Row],[Quantity]]</f>
        <v>489</v>
      </c>
      <c r="M810" s="17">
        <v>45259</v>
      </c>
      <c r="N810" s="16" t="s">
        <v>134</v>
      </c>
    </row>
    <row r="811" spans="2:14" x14ac:dyDescent="0.3">
      <c r="B811" t="s">
        <v>350</v>
      </c>
      <c r="C811" t="s">
        <v>351</v>
      </c>
      <c r="D811" t="str">
        <f>VLOOKUP(Orders_Table[[#This Row],[Customer ID]],Customer_Table[],2,FALSE)</f>
        <v>Beau Rios</v>
      </c>
      <c r="E811" t="str">
        <f>VLOOKUP(Orders_Table[[#This Row],[Customer ID]],Customer_Table[],5,FALSE)</f>
        <v>Pasig</v>
      </c>
      <c r="F811" t="s">
        <v>17</v>
      </c>
      <c r="G811" t="str">
        <f>VLOOKUP(Orders_Table[[#This Row],[Product ID]],Products_Table[],4,FALSE)</f>
        <v>CeraVe AM Facial Moisturizing Lotion with Sunscreen (SPF 30)</v>
      </c>
      <c r="H811" t="str">
        <f>VLOOKUP(Orders_Table[[#This Row],[Product ID]],Products_Table[],2,FALSE)</f>
        <v>CeraVe</v>
      </c>
      <c r="I811" t="str">
        <f>VLOOKUP(Orders_Table[[#This Row],[Product ID]],Products_Table[],3,FALSE)</f>
        <v>Sunscreen</v>
      </c>
      <c r="J811" s="16">
        <f>VLOOKUP(Orders_Table[[#This Row],[Product ID]],Products_Table[],5,FALSE)</f>
        <v>999</v>
      </c>
      <c r="K811" s="16">
        <v>2</v>
      </c>
      <c r="L811" s="16">
        <f>Orders_Table[[#This Row],[Product Price]]*Orders_Table[[#This Row],[Quantity]]</f>
        <v>1998</v>
      </c>
      <c r="M811" s="17">
        <v>45259</v>
      </c>
      <c r="N811" s="16" t="s">
        <v>134</v>
      </c>
    </row>
    <row r="812" spans="2:14" x14ac:dyDescent="0.3">
      <c r="B812" t="s">
        <v>1924</v>
      </c>
      <c r="C812" t="s">
        <v>843</v>
      </c>
      <c r="D812" t="str">
        <f>VLOOKUP(Orders_Table[[#This Row],[Customer ID]],Customer_Table[],2,FALSE)</f>
        <v>Joseph Huber</v>
      </c>
      <c r="E812" t="str">
        <f>VLOOKUP(Orders_Table[[#This Row],[Customer ID]],Customer_Table[],5,FALSE)</f>
        <v>Pasig</v>
      </c>
      <c r="F812" t="s">
        <v>31</v>
      </c>
      <c r="G812" t="str">
        <f>VLOOKUP(Orders_Table[[#This Row],[Product ID]],Products_Table[],4,FALSE)</f>
        <v>Neutrogena Oil-Free Acne Wash</v>
      </c>
      <c r="H812" t="str">
        <f>VLOOKUP(Orders_Table[[#This Row],[Product ID]],Products_Table[],2,FALSE)</f>
        <v>Neutrogena</v>
      </c>
      <c r="I812" t="str">
        <f>VLOOKUP(Orders_Table[[#This Row],[Product ID]],Products_Table[],3,FALSE)</f>
        <v>Cleanser</v>
      </c>
      <c r="J812" s="16">
        <f>VLOOKUP(Orders_Table[[#This Row],[Product ID]],Products_Table[],5,FALSE)</f>
        <v>489</v>
      </c>
      <c r="K812" s="16">
        <v>1</v>
      </c>
      <c r="L812" s="16">
        <f>Orders_Table[[#This Row],[Product Price]]*Orders_Table[[#This Row],[Quantity]]</f>
        <v>489</v>
      </c>
      <c r="M812" s="17">
        <v>45259</v>
      </c>
      <c r="N812" s="16" t="s">
        <v>134</v>
      </c>
    </row>
    <row r="813" spans="2:14" x14ac:dyDescent="0.3">
      <c r="B813" t="s">
        <v>1925</v>
      </c>
      <c r="C813" t="s">
        <v>351</v>
      </c>
      <c r="D813" t="str">
        <f>VLOOKUP(Orders_Table[[#This Row],[Customer ID]],Customer_Table[],2,FALSE)</f>
        <v>Beau Rios</v>
      </c>
      <c r="E813" t="str">
        <f>VLOOKUP(Orders_Table[[#This Row],[Customer ID]],Customer_Table[],5,FALSE)</f>
        <v>Pasig</v>
      </c>
      <c r="F813" t="s">
        <v>9</v>
      </c>
      <c r="G813" t="str">
        <f>VLOOKUP(Orders_Table[[#This Row],[Product ID]],Products_Table[],4,FALSE)</f>
        <v>CeraVe Renewing SA Cleanser</v>
      </c>
      <c r="H813" t="str">
        <f>VLOOKUP(Orders_Table[[#This Row],[Product ID]],Products_Table[],2,FALSE)</f>
        <v>CeraVe</v>
      </c>
      <c r="I813" t="str">
        <f>VLOOKUP(Orders_Table[[#This Row],[Product ID]],Products_Table[],3,FALSE)</f>
        <v>Cleanser</v>
      </c>
      <c r="J813" s="16">
        <f>VLOOKUP(Orders_Table[[#This Row],[Product ID]],Products_Table[],5,FALSE)</f>
        <v>935</v>
      </c>
      <c r="K813" s="16">
        <v>1</v>
      </c>
      <c r="L813" s="16">
        <f>Orders_Table[[#This Row],[Product Price]]*Orders_Table[[#This Row],[Quantity]]</f>
        <v>935</v>
      </c>
      <c r="M813" s="17">
        <v>45259</v>
      </c>
      <c r="N813" s="16" t="s">
        <v>134</v>
      </c>
    </row>
    <row r="814" spans="2:14" x14ac:dyDescent="0.3">
      <c r="B814" t="s">
        <v>1926</v>
      </c>
      <c r="C814" t="s">
        <v>479</v>
      </c>
      <c r="D814" t="str">
        <f>VLOOKUP(Orders_Table[[#This Row],[Customer ID]],Customer_Table[],2,FALSE)</f>
        <v>Nell Beasley</v>
      </c>
      <c r="E814" t="str">
        <f>VLOOKUP(Orders_Table[[#This Row],[Customer ID]],Customer_Table[],5,FALSE)</f>
        <v>Caloocan</v>
      </c>
      <c r="F814" t="s">
        <v>9</v>
      </c>
      <c r="G814" t="str">
        <f>VLOOKUP(Orders_Table[[#This Row],[Product ID]],Products_Table[],4,FALSE)</f>
        <v>CeraVe Renewing SA Cleanser</v>
      </c>
      <c r="H814" t="str">
        <f>VLOOKUP(Orders_Table[[#This Row],[Product ID]],Products_Table[],2,FALSE)</f>
        <v>CeraVe</v>
      </c>
      <c r="I814" t="str">
        <f>VLOOKUP(Orders_Table[[#This Row],[Product ID]],Products_Table[],3,FALSE)</f>
        <v>Cleanser</v>
      </c>
      <c r="J814" s="16">
        <f>VLOOKUP(Orders_Table[[#This Row],[Product ID]],Products_Table[],5,FALSE)</f>
        <v>935</v>
      </c>
      <c r="K814" s="16">
        <v>2</v>
      </c>
      <c r="L814" s="16">
        <f>Orders_Table[[#This Row],[Product Price]]*Orders_Table[[#This Row],[Quantity]]</f>
        <v>1870</v>
      </c>
      <c r="M814" s="17">
        <v>45259</v>
      </c>
      <c r="N814" s="16" t="s">
        <v>134</v>
      </c>
    </row>
    <row r="815" spans="2:14" x14ac:dyDescent="0.3">
      <c r="B815" t="s">
        <v>1927</v>
      </c>
      <c r="C815" t="s">
        <v>850</v>
      </c>
      <c r="D815" t="str">
        <f>VLOOKUP(Orders_Table[[#This Row],[Customer ID]],Customer_Table[],2,FALSE)</f>
        <v>Stewart Armstrong</v>
      </c>
      <c r="E815" t="str">
        <f>VLOOKUP(Orders_Table[[#This Row],[Customer ID]],Customer_Table[],5,FALSE)</f>
        <v>Pasig</v>
      </c>
      <c r="F815" t="s">
        <v>19</v>
      </c>
      <c r="G815" t="str">
        <f>VLOOKUP(Orders_Table[[#This Row],[Product ID]],Products_Table[],4,FALSE)</f>
        <v>Cetaphil Gentle Skin Cleanser</v>
      </c>
      <c r="H815" t="str">
        <f>VLOOKUP(Orders_Table[[#This Row],[Product ID]],Products_Table[],2,FALSE)</f>
        <v>Cetaphil</v>
      </c>
      <c r="I815" t="str">
        <f>VLOOKUP(Orders_Table[[#This Row],[Product ID]],Products_Table[],3,FALSE)</f>
        <v>Cleanser</v>
      </c>
      <c r="J815" s="16">
        <f>VLOOKUP(Orders_Table[[#This Row],[Product ID]],Products_Table[],5,FALSE)</f>
        <v>1004</v>
      </c>
      <c r="K815" s="16">
        <v>1</v>
      </c>
      <c r="L815" s="16">
        <f>Orders_Table[[#This Row],[Product Price]]*Orders_Table[[#This Row],[Quantity]]</f>
        <v>1004</v>
      </c>
      <c r="M815" s="17">
        <v>45259</v>
      </c>
      <c r="N815" s="16" t="s">
        <v>134</v>
      </c>
    </row>
    <row r="816" spans="2:14" x14ac:dyDescent="0.3">
      <c r="B816" t="s">
        <v>1928</v>
      </c>
      <c r="C816" t="s">
        <v>236</v>
      </c>
      <c r="D816" t="str">
        <f>VLOOKUP(Orders_Table[[#This Row],[Customer ID]],Customer_Table[],2,FALSE)</f>
        <v>Stewart Ellison</v>
      </c>
      <c r="E816" t="str">
        <f>VLOOKUP(Orders_Table[[#This Row],[Customer ID]],Customer_Table[],5,FALSE)</f>
        <v>Pasig</v>
      </c>
      <c r="F816" t="s">
        <v>98</v>
      </c>
      <c r="G816" t="str">
        <f>VLOOKUP(Orders_Table[[#This Row],[Product ID]],Products_Table[],4,FALSE)</f>
        <v>Belo Essentials AcnePro Pimple-Fighting Bar</v>
      </c>
      <c r="H816" t="str">
        <f>VLOOKUP(Orders_Table[[#This Row],[Product ID]],Products_Table[],2,FALSE)</f>
        <v>Belo Essentials</v>
      </c>
      <c r="I816" t="str">
        <f>VLOOKUP(Orders_Table[[#This Row],[Product ID]],Products_Table[],3,FALSE)</f>
        <v>Cleanser</v>
      </c>
      <c r="J816" s="16">
        <f>VLOOKUP(Orders_Table[[#This Row],[Product ID]],Products_Table[],5,FALSE)</f>
        <v>111</v>
      </c>
      <c r="K816" s="16">
        <v>1</v>
      </c>
      <c r="L816" s="16">
        <f>Orders_Table[[#This Row],[Product Price]]*Orders_Table[[#This Row],[Quantity]]</f>
        <v>111</v>
      </c>
      <c r="M816" s="17">
        <v>45259</v>
      </c>
      <c r="N816" s="16" t="s">
        <v>134</v>
      </c>
    </row>
    <row r="817" spans="2:14" x14ac:dyDescent="0.3">
      <c r="B817" t="s">
        <v>1929</v>
      </c>
      <c r="C817" t="s">
        <v>297</v>
      </c>
      <c r="D817" t="str">
        <f>VLOOKUP(Orders_Table[[#This Row],[Customer ID]],Customer_Table[],2,FALSE)</f>
        <v>Uta Christian</v>
      </c>
      <c r="E817" t="str">
        <f>VLOOKUP(Orders_Table[[#This Row],[Customer ID]],Customer_Table[],5,FALSE)</f>
        <v>Pasay</v>
      </c>
      <c r="F817" t="s">
        <v>14</v>
      </c>
      <c r="G817" t="str">
        <f>VLOOKUP(Orders_Table[[#This Row],[Product ID]],Products_Table[],4,FALSE)</f>
        <v>CeraVe Ultra-Light Moisturizing Lotion SPF 30</v>
      </c>
      <c r="H817" t="str">
        <f>VLOOKUP(Orders_Table[[#This Row],[Product ID]],Products_Table[],2,FALSE)</f>
        <v>CeraVe</v>
      </c>
      <c r="I817" t="str">
        <f>VLOOKUP(Orders_Table[[#This Row],[Product ID]],Products_Table[],3,FALSE)</f>
        <v>Sunscreen</v>
      </c>
      <c r="J817" s="16">
        <f>VLOOKUP(Orders_Table[[#This Row],[Product ID]],Products_Table[],5,FALSE)</f>
        <v>1190</v>
      </c>
      <c r="K817" s="16">
        <v>2</v>
      </c>
      <c r="L817" s="16">
        <f>Orders_Table[[#This Row],[Product Price]]*Orders_Table[[#This Row],[Quantity]]</f>
        <v>2380</v>
      </c>
      <c r="M817" s="17">
        <v>45260</v>
      </c>
      <c r="N817" s="16" t="s">
        <v>134</v>
      </c>
    </row>
    <row r="818" spans="2:14" x14ac:dyDescent="0.3">
      <c r="B818" t="s">
        <v>1930</v>
      </c>
      <c r="C818" t="s">
        <v>856</v>
      </c>
      <c r="D818" t="str">
        <f>VLOOKUP(Orders_Table[[#This Row],[Customer ID]],Customer_Table[],2,FALSE)</f>
        <v>Cynthia Curry</v>
      </c>
      <c r="E818" t="str">
        <f>VLOOKUP(Orders_Table[[#This Row],[Customer ID]],Customer_Table[],5,FALSE)</f>
        <v>Quezon City</v>
      </c>
      <c r="F818" t="s">
        <v>19</v>
      </c>
      <c r="G818" t="str">
        <f>VLOOKUP(Orders_Table[[#This Row],[Product ID]],Products_Table[],4,FALSE)</f>
        <v>Cetaphil Gentle Skin Cleanser</v>
      </c>
      <c r="H818" t="str">
        <f>VLOOKUP(Orders_Table[[#This Row],[Product ID]],Products_Table[],2,FALSE)</f>
        <v>Cetaphil</v>
      </c>
      <c r="I818" t="str">
        <f>VLOOKUP(Orders_Table[[#This Row],[Product ID]],Products_Table[],3,FALSE)</f>
        <v>Cleanser</v>
      </c>
      <c r="J818" s="16">
        <f>VLOOKUP(Orders_Table[[#This Row],[Product ID]],Products_Table[],5,FALSE)</f>
        <v>1004</v>
      </c>
      <c r="K818" s="16">
        <v>1</v>
      </c>
      <c r="L818" s="16">
        <f>Orders_Table[[#This Row],[Product Price]]*Orders_Table[[#This Row],[Quantity]]</f>
        <v>1004</v>
      </c>
      <c r="M818" s="17">
        <v>45260</v>
      </c>
      <c r="N818" s="16" t="s">
        <v>134</v>
      </c>
    </row>
    <row r="819" spans="2:14" x14ac:dyDescent="0.3">
      <c r="B819" t="s">
        <v>1931</v>
      </c>
      <c r="C819" t="s">
        <v>859</v>
      </c>
      <c r="D819" t="str">
        <f>VLOOKUP(Orders_Table[[#This Row],[Customer ID]],Customer_Table[],2,FALSE)</f>
        <v>Gregory Kramer</v>
      </c>
      <c r="E819" t="str">
        <f>VLOOKUP(Orders_Table[[#This Row],[Customer ID]],Customer_Table[],5,FALSE)</f>
        <v>Quezon City</v>
      </c>
      <c r="F819" t="s">
        <v>31</v>
      </c>
      <c r="G819" t="str">
        <f>VLOOKUP(Orders_Table[[#This Row],[Product ID]],Products_Table[],4,FALSE)</f>
        <v>Neutrogena Oil-Free Acne Wash</v>
      </c>
      <c r="H819" t="str">
        <f>VLOOKUP(Orders_Table[[#This Row],[Product ID]],Products_Table[],2,FALSE)</f>
        <v>Neutrogena</v>
      </c>
      <c r="I819" t="str">
        <f>VLOOKUP(Orders_Table[[#This Row],[Product ID]],Products_Table[],3,FALSE)</f>
        <v>Cleanser</v>
      </c>
      <c r="J819" s="16">
        <f>VLOOKUP(Orders_Table[[#This Row],[Product ID]],Products_Table[],5,FALSE)</f>
        <v>489</v>
      </c>
      <c r="K819" s="16">
        <v>1</v>
      </c>
      <c r="L819" s="16">
        <f>Orders_Table[[#This Row],[Product Price]]*Orders_Table[[#This Row],[Quantity]]</f>
        <v>489</v>
      </c>
      <c r="M819" s="17">
        <v>45260</v>
      </c>
      <c r="N819" s="16" t="s">
        <v>134</v>
      </c>
    </row>
    <row r="820" spans="2:14" x14ac:dyDescent="0.3">
      <c r="B820" t="s">
        <v>1932</v>
      </c>
      <c r="C820" t="s">
        <v>818</v>
      </c>
      <c r="D820" t="str">
        <f>VLOOKUP(Orders_Table[[#This Row],[Customer ID]],Customer_Table[],2,FALSE)</f>
        <v>Patience Barber</v>
      </c>
      <c r="E820" t="str">
        <f>VLOOKUP(Orders_Table[[#This Row],[Customer ID]],Customer_Table[],5,FALSE)</f>
        <v>Pasig</v>
      </c>
      <c r="F820" t="s">
        <v>34</v>
      </c>
      <c r="G820" t="str">
        <f>VLOOKUP(Orders_Table[[#This Row],[Product ID]],Products_Table[],4,FALSE)</f>
        <v>Neutrogena Hydro Boost Hydrating Cleansing Gel</v>
      </c>
      <c r="H820" t="str">
        <f>VLOOKUP(Orders_Table[[#This Row],[Product ID]],Products_Table[],2,FALSE)</f>
        <v>Neutrogena</v>
      </c>
      <c r="I820" t="str">
        <f>VLOOKUP(Orders_Table[[#This Row],[Product ID]],Products_Table[],3,FALSE)</f>
        <v>Cleanser</v>
      </c>
      <c r="J820" s="16">
        <f>VLOOKUP(Orders_Table[[#This Row],[Product ID]],Products_Table[],5,FALSE)</f>
        <v>799</v>
      </c>
      <c r="K820" s="16">
        <v>2</v>
      </c>
      <c r="L820" s="16">
        <f>Orders_Table[[#This Row],[Product Price]]*Orders_Table[[#This Row],[Quantity]]</f>
        <v>1598</v>
      </c>
      <c r="M820" s="17">
        <v>45260</v>
      </c>
      <c r="N820" s="16" t="s">
        <v>134</v>
      </c>
    </row>
    <row r="821" spans="2:14" x14ac:dyDescent="0.3">
      <c r="B821" t="s">
        <v>1933</v>
      </c>
      <c r="C821" t="s">
        <v>864</v>
      </c>
      <c r="D821" t="str">
        <f>VLOOKUP(Orders_Table[[#This Row],[Customer ID]],Customer_Table[],2,FALSE)</f>
        <v>Channing Kidd</v>
      </c>
      <c r="E821" t="str">
        <f>VLOOKUP(Orders_Table[[#This Row],[Customer ID]],Customer_Table[],5,FALSE)</f>
        <v>Quezon City</v>
      </c>
      <c r="F821" t="s">
        <v>22</v>
      </c>
      <c r="G821" t="str">
        <f>VLOOKUP(Orders_Table[[#This Row],[Product ID]],Products_Table[],4,FALSE)</f>
        <v>Cetaphil Daily Facial Cleanser</v>
      </c>
      <c r="H821" t="str">
        <f>VLOOKUP(Orders_Table[[#This Row],[Product ID]],Products_Table[],2,FALSE)</f>
        <v>Cetaphil</v>
      </c>
      <c r="I821" t="str">
        <f>VLOOKUP(Orders_Table[[#This Row],[Product ID]],Products_Table[],3,FALSE)</f>
        <v>Cleanser</v>
      </c>
      <c r="J821" s="16">
        <f>VLOOKUP(Orders_Table[[#This Row],[Product ID]],Products_Table[],5,FALSE)</f>
        <v>1005</v>
      </c>
      <c r="K821" s="16">
        <v>3</v>
      </c>
      <c r="L821" s="16">
        <f>Orders_Table[[#This Row],[Product Price]]*Orders_Table[[#This Row],[Quantity]]</f>
        <v>3015</v>
      </c>
      <c r="M821" s="17">
        <v>45260</v>
      </c>
      <c r="N821" s="16" t="s">
        <v>134</v>
      </c>
    </row>
    <row r="822" spans="2:14" x14ac:dyDescent="0.3">
      <c r="B822" t="s">
        <v>1934</v>
      </c>
      <c r="C822" t="s">
        <v>866</v>
      </c>
      <c r="D822" t="str">
        <f>VLOOKUP(Orders_Table[[#This Row],[Customer ID]],Customer_Table[],2,FALSE)</f>
        <v>Maggy Berger</v>
      </c>
      <c r="E822" t="str">
        <f>VLOOKUP(Orders_Table[[#This Row],[Customer ID]],Customer_Table[],5,FALSE)</f>
        <v>Quezon City</v>
      </c>
      <c r="F822" t="s">
        <v>24</v>
      </c>
      <c r="G822" t="str">
        <f>VLOOKUP(Orders_Table[[#This Row],[Product ID]],Products_Table[],4,FALSE)</f>
        <v>Cetaphil Moisturizing Cream</v>
      </c>
      <c r="H822" t="str">
        <f>VLOOKUP(Orders_Table[[#This Row],[Product ID]],Products_Table[],2,FALSE)</f>
        <v>Cetaphil</v>
      </c>
      <c r="I822" t="str">
        <f>VLOOKUP(Orders_Table[[#This Row],[Product ID]],Products_Table[],3,FALSE)</f>
        <v>Moisturizer</v>
      </c>
      <c r="J822" s="16">
        <f>VLOOKUP(Orders_Table[[#This Row],[Product ID]],Products_Table[],5,FALSE)</f>
        <v>758</v>
      </c>
      <c r="K822" s="16">
        <v>1</v>
      </c>
      <c r="L822" s="16">
        <f>Orders_Table[[#This Row],[Product Price]]*Orders_Table[[#This Row],[Quantity]]</f>
        <v>758</v>
      </c>
      <c r="M822" s="17">
        <v>45260</v>
      </c>
      <c r="N822" s="16" t="s">
        <v>134</v>
      </c>
    </row>
    <row r="823" spans="2:14" x14ac:dyDescent="0.3">
      <c r="B823" t="s">
        <v>1935</v>
      </c>
      <c r="C823" t="s">
        <v>868</v>
      </c>
      <c r="D823" t="str">
        <f>VLOOKUP(Orders_Table[[#This Row],[Customer ID]],Customer_Table[],2,FALSE)</f>
        <v>Barrett Keller</v>
      </c>
      <c r="E823" t="str">
        <f>VLOOKUP(Orders_Table[[#This Row],[Customer ID]],Customer_Table[],5,FALSE)</f>
        <v>Quezon City</v>
      </c>
      <c r="F823" t="s">
        <v>109</v>
      </c>
      <c r="G823" t="str">
        <f>VLOOKUP(Orders_Table[[#This Row],[Product ID]],Products_Table[],4,FALSE)</f>
        <v>Celeteque Hydration Facial Moisturizer</v>
      </c>
      <c r="H823" t="str">
        <f>VLOOKUP(Orders_Table[[#This Row],[Product ID]],Products_Table[],2,FALSE)</f>
        <v>Celeteque</v>
      </c>
      <c r="I823" t="str">
        <f>VLOOKUP(Orders_Table[[#This Row],[Product ID]],Products_Table[],3,FALSE)</f>
        <v>Moisturizer</v>
      </c>
      <c r="J823" s="16">
        <f>VLOOKUP(Orders_Table[[#This Row],[Product ID]],Products_Table[],5,FALSE)</f>
        <v>250</v>
      </c>
      <c r="K823" s="16">
        <v>1</v>
      </c>
      <c r="L823" s="16">
        <f>Orders_Table[[#This Row],[Product Price]]*Orders_Table[[#This Row],[Quantity]]</f>
        <v>250</v>
      </c>
      <c r="M823" s="17">
        <v>45260</v>
      </c>
      <c r="N823" s="16" t="s">
        <v>134</v>
      </c>
    </row>
    <row r="824" spans="2:14" x14ac:dyDescent="0.3">
      <c r="B824" t="s">
        <v>1936</v>
      </c>
      <c r="C824" t="s">
        <v>870</v>
      </c>
      <c r="D824" t="str">
        <f>VLOOKUP(Orders_Table[[#This Row],[Customer ID]],Customer_Table[],2,FALSE)</f>
        <v>Sandra Griffin</v>
      </c>
      <c r="E824" t="str">
        <f>VLOOKUP(Orders_Table[[#This Row],[Customer ID]],Customer_Table[],5,FALSE)</f>
        <v>Quezon City</v>
      </c>
      <c r="F824" t="s">
        <v>112</v>
      </c>
      <c r="G824" t="str">
        <f>VLOOKUP(Orders_Table[[#This Row],[Product ID]],Products_Table[],4,FALSE)</f>
        <v>Celeteque Acne Solutions Acne Cleansing Gel</v>
      </c>
      <c r="H824" t="str">
        <f>VLOOKUP(Orders_Table[[#This Row],[Product ID]],Products_Table[],2,FALSE)</f>
        <v>Celeteque</v>
      </c>
      <c r="I824" t="str">
        <f>VLOOKUP(Orders_Table[[#This Row],[Product ID]],Products_Table[],3,FALSE)</f>
        <v>Cleanser</v>
      </c>
      <c r="J824" s="16">
        <f>VLOOKUP(Orders_Table[[#This Row],[Product ID]],Products_Table[],5,FALSE)</f>
        <v>270</v>
      </c>
      <c r="K824" s="16">
        <v>2</v>
      </c>
      <c r="L824" s="16">
        <f>Orders_Table[[#This Row],[Product Price]]*Orders_Table[[#This Row],[Quantity]]</f>
        <v>540</v>
      </c>
      <c r="M824" s="17">
        <v>45260</v>
      </c>
      <c r="N824" s="16" t="s">
        <v>134</v>
      </c>
    </row>
    <row r="825" spans="2:14" x14ac:dyDescent="0.3">
      <c r="B825" t="s">
        <v>1937</v>
      </c>
      <c r="C825" t="s">
        <v>726</v>
      </c>
      <c r="D825" t="str">
        <f>VLOOKUP(Orders_Table[[#This Row],[Customer ID]],Customer_Table[],2,FALSE)</f>
        <v>Conan Day</v>
      </c>
      <c r="E825" t="str">
        <f>VLOOKUP(Orders_Table[[#This Row],[Customer ID]],Customer_Table[],5,FALSE)</f>
        <v>Marikina</v>
      </c>
      <c r="F825" t="s">
        <v>114</v>
      </c>
      <c r="G825" t="str">
        <f>VLOOKUP(Orders_Table[[#This Row],[Product ID]],Products_Table[],4,FALSE)</f>
        <v>Celeteque Brightening Facial Wash</v>
      </c>
      <c r="H825" t="str">
        <f>VLOOKUP(Orders_Table[[#This Row],[Product ID]],Products_Table[],2,FALSE)</f>
        <v>Celeteque</v>
      </c>
      <c r="I825" t="str">
        <f>VLOOKUP(Orders_Table[[#This Row],[Product ID]],Products_Table[],3,FALSE)</f>
        <v>Cleanser</v>
      </c>
      <c r="J825" s="16">
        <f>VLOOKUP(Orders_Table[[#This Row],[Product ID]],Products_Table[],5,FALSE)</f>
        <v>199</v>
      </c>
      <c r="K825" s="16">
        <v>1</v>
      </c>
      <c r="L825" s="16">
        <f>Orders_Table[[#This Row],[Product Price]]*Orders_Table[[#This Row],[Quantity]]</f>
        <v>199</v>
      </c>
      <c r="M825" s="17">
        <v>45260</v>
      </c>
      <c r="N825" s="16" t="s">
        <v>134</v>
      </c>
    </row>
    <row r="826" spans="2:14" x14ac:dyDescent="0.3">
      <c r="B826" t="s">
        <v>1938</v>
      </c>
      <c r="C826" t="s">
        <v>874</v>
      </c>
      <c r="D826" t="str">
        <f>VLOOKUP(Orders_Table[[#This Row],[Customer ID]],Customer_Table[],2,FALSE)</f>
        <v>Ulric Haynes</v>
      </c>
      <c r="E826" t="str">
        <f>VLOOKUP(Orders_Table[[#This Row],[Customer ID]],Customer_Table[],5,FALSE)</f>
        <v>Quezon City</v>
      </c>
      <c r="F826" t="s">
        <v>116</v>
      </c>
      <c r="G826" t="str">
        <f>VLOOKUP(Orders_Table[[#This Row],[Product ID]],Products_Table[],4,FALSE)</f>
        <v>Celeteque Brightening Facial Toner</v>
      </c>
      <c r="H826" t="str">
        <f>VLOOKUP(Orders_Table[[#This Row],[Product ID]],Products_Table[],2,FALSE)</f>
        <v>Celeteque</v>
      </c>
      <c r="I826" t="str">
        <f>VLOOKUP(Orders_Table[[#This Row],[Product ID]],Products_Table[],3,FALSE)</f>
        <v>Toner</v>
      </c>
      <c r="J826" s="16">
        <f>VLOOKUP(Orders_Table[[#This Row],[Product ID]],Products_Table[],5,FALSE)</f>
        <v>139</v>
      </c>
      <c r="K826" s="16">
        <v>1</v>
      </c>
      <c r="L826" s="16">
        <f>Orders_Table[[#This Row],[Product Price]]*Orders_Table[[#This Row],[Quantity]]</f>
        <v>139</v>
      </c>
      <c r="M826" s="17">
        <v>45260</v>
      </c>
      <c r="N826" s="16" t="s">
        <v>134</v>
      </c>
    </row>
    <row r="827" spans="2:14" x14ac:dyDescent="0.3">
      <c r="B827" t="s">
        <v>353</v>
      </c>
      <c r="C827" t="s">
        <v>266</v>
      </c>
      <c r="D827" t="str">
        <f>VLOOKUP(Orders_Table[[#This Row],[Customer ID]],Customer_Table[],2,FALSE)</f>
        <v>Skyler Acosta</v>
      </c>
      <c r="E827" t="str">
        <f>VLOOKUP(Orders_Table[[#This Row],[Customer ID]],Customer_Table[],5,FALSE)</f>
        <v>Quezon City</v>
      </c>
      <c r="F827" t="s">
        <v>17</v>
      </c>
      <c r="G827" t="str">
        <f>VLOOKUP(Orders_Table[[#This Row],[Product ID]],Products_Table[],4,FALSE)</f>
        <v>CeraVe AM Facial Moisturizing Lotion with Sunscreen (SPF 30)</v>
      </c>
      <c r="H827" t="str">
        <f>VLOOKUP(Orders_Table[[#This Row],[Product ID]],Products_Table[],2,FALSE)</f>
        <v>CeraVe</v>
      </c>
      <c r="I827" t="str">
        <f>VLOOKUP(Orders_Table[[#This Row],[Product ID]],Products_Table[],3,FALSE)</f>
        <v>Sunscreen</v>
      </c>
      <c r="J827" s="16">
        <f>VLOOKUP(Orders_Table[[#This Row],[Product ID]],Products_Table[],5,FALSE)</f>
        <v>999</v>
      </c>
      <c r="K827" s="16">
        <v>2</v>
      </c>
      <c r="L827" s="16">
        <f>Orders_Table[[#This Row],[Product Price]]*Orders_Table[[#This Row],[Quantity]]</f>
        <v>1998</v>
      </c>
      <c r="M827" s="17">
        <v>45260</v>
      </c>
      <c r="N827" s="16" t="s">
        <v>134</v>
      </c>
    </row>
    <row r="828" spans="2:14" x14ac:dyDescent="0.3">
      <c r="B828" t="s">
        <v>354</v>
      </c>
      <c r="C828" t="s">
        <v>315</v>
      </c>
      <c r="D828" t="str">
        <f>VLOOKUP(Orders_Table[[#This Row],[Customer ID]],Customer_Table[],2,FALSE)</f>
        <v>Farrah Cruz</v>
      </c>
      <c r="E828" t="str">
        <f>VLOOKUP(Orders_Table[[#This Row],[Customer ID]],Customer_Table[],5,FALSE)</f>
        <v>Batangas City</v>
      </c>
      <c r="F828" t="s">
        <v>29</v>
      </c>
      <c r="G828" t="str">
        <f>VLOOKUP(Orders_Table[[#This Row],[Product ID]],Products_Table[],4,FALSE)</f>
        <v>Cetaphil Daily Facial Moisturizer with SPF 15</v>
      </c>
      <c r="H828" t="str">
        <f>VLOOKUP(Orders_Table[[#This Row],[Product ID]],Products_Table[],2,FALSE)</f>
        <v>Cetaphil</v>
      </c>
      <c r="I828" t="str">
        <f>VLOOKUP(Orders_Table[[#This Row],[Product ID]],Products_Table[],3,FALSE)</f>
        <v>Moisturizer</v>
      </c>
      <c r="J828" s="16">
        <f>VLOOKUP(Orders_Table[[#This Row],[Product ID]],Products_Table[],5,FALSE)</f>
        <v>1165</v>
      </c>
      <c r="K828" s="16">
        <v>1</v>
      </c>
      <c r="L828" s="16">
        <f>Orders_Table[[#This Row],[Product Price]]*Orders_Table[[#This Row],[Quantity]]</f>
        <v>1165</v>
      </c>
      <c r="M828" s="17">
        <v>45262</v>
      </c>
      <c r="N828" s="16" t="s">
        <v>134</v>
      </c>
    </row>
    <row r="829" spans="2:14" x14ac:dyDescent="0.3">
      <c r="B829" t="s">
        <v>354</v>
      </c>
      <c r="C829" t="s">
        <v>315</v>
      </c>
      <c r="D829" t="str">
        <f>VLOOKUP(Orders_Table[[#This Row],[Customer ID]],Customer_Table[],2,FALSE)</f>
        <v>Farrah Cruz</v>
      </c>
      <c r="E829" t="str">
        <f>VLOOKUP(Orders_Table[[#This Row],[Customer ID]],Customer_Table[],5,FALSE)</f>
        <v>Batangas City</v>
      </c>
      <c r="F829" t="s">
        <v>31</v>
      </c>
      <c r="G829" t="str">
        <f>VLOOKUP(Orders_Table[[#This Row],[Product ID]],Products_Table[],4,FALSE)</f>
        <v>Neutrogena Oil-Free Acne Wash</v>
      </c>
      <c r="H829" t="str">
        <f>VLOOKUP(Orders_Table[[#This Row],[Product ID]],Products_Table[],2,FALSE)</f>
        <v>Neutrogena</v>
      </c>
      <c r="I829" t="str">
        <f>VLOOKUP(Orders_Table[[#This Row],[Product ID]],Products_Table[],3,FALSE)</f>
        <v>Cleanser</v>
      </c>
      <c r="J829" s="16">
        <f>VLOOKUP(Orders_Table[[#This Row],[Product ID]],Products_Table[],5,FALSE)</f>
        <v>489</v>
      </c>
      <c r="K829" s="16">
        <v>1</v>
      </c>
      <c r="L829" s="16">
        <f>Orders_Table[[#This Row],[Product Price]]*Orders_Table[[#This Row],[Quantity]]</f>
        <v>489</v>
      </c>
      <c r="M829" s="17">
        <v>45262</v>
      </c>
      <c r="N829" s="16" t="s">
        <v>134</v>
      </c>
    </row>
    <row r="830" spans="2:14" x14ac:dyDescent="0.3">
      <c r="B830" t="s">
        <v>354</v>
      </c>
      <c r="C830" t="s">
        <v>315</v>
      </c>
      <c r="D830" t="str">
        <f>VLOOKUP(Orders_Table[[#This Row],[Customer ID]],Customer_Table[],2,FALSE)</f>
        <v>Farrah Cruz</v>
      </c>
      <c r="E830" t="str">
        <f>VLOOKUP(Orders_Table[[#This Row],[Customer ID]],Customer_Table[],5,FALSE)</f>
        <v>Batangas City</v>
      </c>
      <c r="F830" t="s">
        <v>34</v>
      </c>
      <c r="G830" t="str">
        <f>VLOOKUP(Orders_Table[[#This Row],[Product ID]],Products_Table[],4,FALSE)</f>
        <v>Neutrogena Hydro Boost Hydrating Cleansing Gel</v>
      </c>
      <c r="H830" t="str">
        <f>VLOOKUP(Orders_Table[[#This Row],[Product ID]],Products_Table[],2,FALSE)</f>
        <v>Neutrogena</v>
      </c>
      <c r="I830" t="str">
        <f>VLOOKUP(Orders_Table[[#This Row],[Product ID]],Products_Table[],3,FALSE)</f>
        <v>Cleanser</v>
      </c>
      <c r="J830" s="16">
        <f>VLOOKUP(Orders_Table[[#This Row],[Product ID]],Products_Table[],5,FALSE)</f>
        <v>799</v>
      </c>
      <c r="K830" s="16">
        <v>1</v>
      </c>
      <c r="L830" s="16">
        <f>Orders_Table[[#This Row],[Product Price]]*Orders_Table[[#This Row],[Quantity]]</f>
        <v>799</v>
      </c>
      <c r="M830" s="17">
        <v>45262</v>
      </c>
      <c r="N830" s="16" t="s">
        <v>134</v>
      </c>
    </row>
    <row r="831" spans="2:14" x14ac:dyDescent="0.3">
      <c r="B831" t="s">
        <v>354</v>
      </c>
      <c r="C831" t="s">
        <v>315</v>
      </c>
      <c r="D831" t="str">
        <f>VLOOKUP(Orders_Table[[#This Row],[Customer ID]],Customer_Table[],2,FALSE)</f>
        <v>Farrah Cruz</v>
      </c>
      <c r="E831" t="str">
        <f>VLOOKUP(Orders_Table[[#This Row],[Customer ID]],Customer_Table[],5,FALSE)</f>
        <v>Batangas City</v>
      </c>
      <c r="F831" t="s">
        <v>36</v>
      </c>
      <c r="G831" t="str">
        <f>VLOOKUP(Orders_Table[[#This Row],[Product ID]],Products_Table[],4,FALSE)</f>
        <v>Neutrogena Ultra Sheer Dry-Touch Sunscreen</v>
      </c>
      <c r="H831" t="str">
        <f>VLOOKUP(Orders_Table[[#This Row],[Product ID]],Products_Table[],2,FALSE)</f>
        <v>Neutrogena</v>
      </c>
      <c r="I831" t="str">
        <f>VLOOKUP(Orders_Table[[#This Row],[Product ID]],Products_Table[],3,FALSE)</f>
        <v>Sunscreen</v>
      </c>
      <c r="J831" s="16">
        <f>VLOOKUP(Orders_Table[[#This Row],[Product ID]],Products_Table[],5,FALSE)</f>
        <v>799</v>
      </c>
      <c r="K831" s="16">
        <v>3</v>
      </c>
      <c r="L831" s="16">
        <f>Orders_Table[[#This Row],[Product Price]]*Orders_Table[[#This Row],[Quantity]]</f>
        <v>2397</v>
      </c>
      <c r="M831" s="17">
        <v>45262</v>
      </c>
      <c r="N831" s="16" t="s">
        <v>134</v>
      </c>
    </row>
    <row r="832" spans="2:14" x14ac:dyDescent="0.3">
      <c r="B832" t="s">
        <v>354</v>
      </c>
      <c r="C832" t="s">
        <v>315</v>
      </c>
      <c r="D832" t="str">
        <f>VLOOKUP(Orders_Table[[#This Row],[Customer ID]],Customer_Table[],2,FALSE)</f>
        <v>Farrah Cruz</v>
      </c>
      <c r="E832" t="str">
        <f>VLOOKUP(Orders_Table[[#This Row],[Customer ID]],Customer_Table[],5,FALSE)</f>
        <v>Batangas City</v>
      </c>
      <c r="F832" t="s">
        <v>38</v>
      </c>
      <c r="G832" t="str">
        <f>VLOOKUP(Orders_Table[[#This Row],[Product ID]],Products_Table[],4,FALSE)</f>
        <v>Neutrogena Rapid Wrinkle Repair Retinol Serum</v>
      </c>
      <c r="H832" t="str">
        <f>VLOOKUP(Orders_Table[[#This Row],[Product ID]],Products_Table[],2,FALSE)</f>
        <v>Neutrogena</v>
      </c>
      <c r="I832" t="str">
        <f>VLOOKUP(Orders_Table[[#This Row],[Product ID]],Products_Table[],3,FALSE)</f>
        <v>Serum</v>
      </c>
      <c r="J832" s="16">
        <f>VLOOKUP(Orders_Table[[#This Row],[Product ID]],Products_Table[],5,FALSE)</f>
        <v>1299</v>
      </c>
      <c r="K832" s="16">
        <v>1</v>
      </c>
      <c r="L832" s="16">
        <f>Orders_Table[[#This Row],[Product Price]]*Orders_Table[[#This Row],[Quantity]]</f>
        <v>1299</v>
      </c>
      <c r="M832" s="17">
        <v>45262</v>
      </c>
      <c r="N832" s="16" t="s">
        <v>134</v>
      </c>
    </row>
    <row r="833" spans="2:14" x14ac:dyDescent="0.3">
      <c r="B833" t="s">
        <v>354</v>
      </c>
      <c r="C833" t="s">
        <v>315</v>
      </c>
      <c r="D833" t="str">
        <f>VLOOKUP(Orders_Table[[#This Row],[Customer ID]],Customer_Table[],2,FALSE)</f>
        <v>Farrah Cruz</v>
      </c>
      <c r="E833" t="str">
        <f>VLOOKUP(Orders_Table[[#This Row],[Customer ID]],Customer_Table[],5,FALSE)</f>
        <v>Batangas City</v>
      </c>
      <c r="F833" t="s">
        <v>40</v>
      </c>
      <c r="G833" t="str">
        <f>VLOOKUP(Orders_Table[[#This Row],[Product ID]],Products_Table[],4,FALSE)</f>
        <v>Neutrogena Hydro Boost Water Gel</v>
      </c>
      <c r="H833" t="str">
        <f>VLOOKUP(Orders_Table[[#This Row],[Product ID]],Products_Table[],2,FALSE)</f>
        <v>Neutrogena</v>
      </c>
      <c r="I833" t="str">
        <f>VLOOKUP(Orders_Table[[#This Row],[Product ID]],Products_Table[],3,FALSE)</f>
        <v>Moisturizer</v>
      </c>
      <c r="J833" s="16">
        <f>VLOOKUP(Orders_Table[[#This Row],[Product ID]],Products_Table[],5,FALSE)</f>
        <v>899</v>
      </c>
      <c r="K833" s="16">
        <v>1</v>
      </c>
      <c r="L833" s="16">
        <f>Orders_Table[[#This Row],[Product Price]]*Orders_Table[[#This Row],[Quantity]]</f>
        <v>899</v>
      </c>
      <c r="M833" s="17">
        <v>45262</v>
      </c>
      <c r="N833" s="16" t="s">
        <v>134</v>
      </c>
    </row>
    <row r="834" spans="2:14" x14ac:dyDescent="0.3">
      <c r="B834" t="s">
        <v>354</v>
      </c>
      <c r="C834" t="s">
        <v>315</v>
      </c>
      <c r="D834" t="str">
        <f>VLOOKUP(Orders_Table[[#This Row],[Customer ID]],Customer_Table[],2,FALSE)</f>
        <v>Farrah Cruz</v>
      </c>
      <c r="E834" t="str">
        <f>VLOOKUP(Orders_Table[[#This Row],[Customer ID]],Customer_Table[],5,FALSE)</f>
        <v>Batangas City</v>
      </c>
      <c r="F834" t="s">
        <v>65</v>
      </c>
      <c r="G834" t="str">
        <f>VLOOKUP(Orders_Table[[#This Row],[Product ID]],Products_Table[],4,FALSE)</f>
        <v>COSRX Low pH Good Morning Gel Cleanser</v>
      </c>
      <c r="H834" t="str">
        <f>VLOOKUP(Orders_Table[[#This Row],[Product ID]],Products_Table[],2,FALSE)</f>
        <v>COSRX</v>
      </c>
      <c r="I834" t="str">
        <f>VLOOKUP(Orders_Table[[#This Row],[Product ID]],Products_Table[],3,FALSE)</f>
        <v>Cleanser</v>
      </c>
      <c r="J834" s="16">
        <f>VLOOKUP(Orders_Table[[#This Row],[Product ID]],Products_Table[],5,FALSE)</f>
        <v>299</v>
      </c>
      <c r="K834" s="16">
        <v>2</v>
      </c>
      <c r="L834" s="16">
        <f>Orders_Table[[#This Row],[Product Price]]*Orders_Table[[#This Row],[Quantity]]</f>
        <v>598</v>
      </c>
      <c r="M834" s="17">
        <v>45262</v>
      </c>
      <c r="N834" s="16" t="s">
        <v>134</v>
      </c>
    </row>
    <row r="835" spans="2:14" x14ac:dyDescent="0.3">
      <c r="B835" t="s">
        <v>354</v>
      </c>
      <c r="C835" t="s">
        <v>315</v>
      </c>
      <c r="D835" t="str">
        <f>VLOOKUP(Orders_Table[[#This Row],[Customer ID]],Customer_Table[],2,FALSE)</f>
        <v>Farrah Cruz</v>
      </c>
      <c r="E835" t="str">
        <f>VLOOKUP(Orders_Table[[#This Row],[Customer ID]],Customer_Table[],5,FALSE)</f>
        <v>Batangas City</v>
      </c>
      <c r="F835" t="s">
        <v>98</v>
      </c>
      <c r="G835" t="str">
        <f>VLOOKUP(Orders_Table[[#This Row],[Product ID]],Products_Table[],4,FALSE)</f>
        <v>Belo Essentials AcnePro Pimple-Fighting Bar</v>
      </c>
      <c r="H835" t="str">
        <f>VLOOKUP(Orders_Table[[#This Row],[Product ID]],Products_Table[],2,FALSE)</f>
        <v>Belo Essentials</v>
      </c>
      <c r="I835" t="str">
        <f>VLOOKUP(Orders_Table[[#This Row],[Product ID]],Products_Table[],3,FALSE)</f>
        <v>Cleanser</v>
      </c>
      <c r="J835" s="16">
        <f>VLOOKUP(Orders_Table[[#This Row],[Product ID]],Products_Table[],5,FALSE)</f>
        <v>111</v>
      </c>
      <c r="K835" s="16">
        <v>1</v>
      </c>
      <c r="L835" s="16">
        <f>Orders_Table[[#This Row],[Product Price]]*Orders_Table[[#This Row],[Quantity]]</f>
        <v>111</v>
      </c>
      <c r="M835" s="17">
        <v>45262</v>
      </c>
      <c r="N835" s="16" t="s">
        <v>134</v>
      </c>
    </row>
    <row r="836" spans="2:14" x14ac:dyDescent="0.3">
      <c r="B836" t="s">
        <v>1939</v>
      </c>
      <c r="C836" t="s">
        <v>359</v>
      </c>
      <c r="D836" t="str">
        <f>VLOOKUP(Orders_Table[[#This Row],[Customer ID]],Customer_Table[],2,FALSE)</f>
        <v>Beatrice Cervantes</v>
      </c>
      <c r="E836" t="str">
        <f>VLOOKUP(Orders_Table[[#This Row],[Customer ID]],Customer_Table[],5,FALSE)</f>
        <v xml:space="preserve">Taguig	</v>
      </c>
      <c r="F836" t="s">
        <v>98</v>
      </c>
      <c r="G836" t="str">
        <f>VLOOKUP(Orders_Table[[#This Row],[Product ID]],Products_Table[],4,FALSE)</f>
        <v>Belo Essentials AcnePro Pimple-Fighting Bar</v>
      </c>
      <c r="H836" t="str">
        <f>VLOOKUP(Orders_Table[[#This Row],[Product ID]],Products_Table[],2,FALSE)</f>
        <v>Belo Essentials</v>
      </c>
      <c r="I836" t="str">
        <f>VLOOKUP(Orders_Table[[#This Row],[Product ID]],Products_Table[],3,FALSE)</f>
        <v>Cleanser</v>
      </c>
      <c r="J836" s="16">
        <f>VLOOKUP(Orders_Table[[#This Row],[Product ID]],Products_Table[],5,FALSE)</f>
        <v>111</v>
      </c>
      <c r="K836" s="16">
        <v>1</v>
      </c>
      <c r="L836" s="16">
        <f>Orders_Table[[#This Row],[Product Price]]*Orders_Table[[#This Row],[Quantity]]</f>
        <v>111</v>
      </c>
      <c r="M836" s="17">
        <v>45266</v>
      </c>
      <c r="N836" s="16" t="s">
        <v>134</v>
      </c>
    </row>
    <row r="837" spans="2:14" x14ac:dyDescent="0.3">
      <c r="B837" t="s">
        <v>1940</v>
      </c>
      <c r="C837" t="s">
        <v>1280</v>
      </c>
      <c r="D837" t="str">
        <f>VLOOKUP(Orders_Table[[#This Row],[Customer ID]],Customer_Table[],2,FALSE)</f>
        <v>Ann Doyle</v>
      </c>
      <c r="E837" t="str">
        <f>VLOOKUP(Orders_Table[[#This Row],[Customer ID]],Customer_Table[],5,FALSE)</f>
        <v xml:space="preserve">Taguig	</v>
      </c>
      <c r="F837" t="s">
        <v>101</v>
      </c>
      <c r="G837" t="str">
        <f>VLOOKUP(Orders_Table[[#This Row],[Product ID]],Products_Table[],4,FALSE)</f>
        <v>Belo Essentials Moisturizing Whitening Face Cream with SPF 30 PA++</v>
      </c>
      <c r="H837" t="str">
        <f>VLOOKUP(Orders_Table[[#This Row],[Product ID]],Products_Table[],2,FALSE)</f>
        <v>Belo Essentials</v>
      </c>
      <c r="I837" t="str">
        <f>VLOOKUP(Orders_Table[[#This Row],[Product ID]],Products_Table[],3,FALSE)</f>
        <v>Moisturizer</v>
      </c>
      <c r="J837" s="16">
        <f>VLOOKUP(Orders_Table[[#This Row],[Product ID]],Products_Table[],5,FALSE)</f>
        <v>264</v>
      </c>
      <c r="K837" s="16">
        <v>2</v>
      </c>
      <c r="L837" s="16">
        <f>Orders_Table[[#This Row],[Product Price]]*Orders_Table[[#This Row],[Quantity]]</f>
        <v>528</v>
      </c>
      <c r="M837" s="17">
        <v>45266</v>
      </c>
      <c r="N837" s="16" t="s">
        <v>134</v>
      </c>
    </row>
    <row r="838" spans="2:14" x14ac:dyDescent="0.3">
      <c r="B838" t="s">
        <v>1941</v>
      </c>
      <c r="C838" t="s">
        <v>260</v>
      </c>
      <c r="D838" t="str">
        <f>VLOOKUP(Orders_Table[[#This Row],[Customer ID]],Customer_Table[],2,FALSE)</f>
        <v>Logan Bryan</v>
      </c>
      <c r="E838" t="str">
        <f>VLOOKUP(Orders_Table[[#This Row],[Customer ID]],Customer_Table[],5,FALSE)</f>
        <v xml:space="preserve">Taguig	</v>
      </c>
      <c r="F838" t="s">
        <v>103</v>
      </c>
      <c r="G838" t="str">
        <f>VLOOKUP(Orders_Table[[#This Row],[Product ID]],Products_Table[],4,FALSE)</f>
        <v>Belo Essentials AcnePro Treatment Toner</v>
      </c>
      <c r="H838" t="str">
        <f>VLOOKUP(Orders_Table[[#This Row],[Product ID]],Products_Table[],2,FALSE)</f>
        <v>Belo Essentials</v>
      </c>
      <c r="I838" t="str">
        <f>VLOOKUP(Orders_Table[[#This Row],[Product ID]],Products_Table[],3,FALSE)</f>
        <v>Toner</v>
      </c>
      <c r="J838" s="16">
        <f>VLOOKUP(Orders_Table[[#This Row],[Product ID]],Products_Table[],5,FALSE)</f>
        <v>89</v>
      </c>
      <c r="K838" s="16">
        <v>2</v>
      </c>
      <c r="L838" s="16">
        <f>Orders_Table[[#This Row],[Product Price]]*Orders_Table[[#This Row],[Quantity]]</f>
        <v>178</v>
      </c>
      <c r="M838" s="17">
        <v>45266</v>
      </c>
      <c r="N838" s="16" t="s">
        <v>134</v>
      </c>
    </row>
    <row r="839" spans="2:14" x14ac:dyDescent="0.3">
      <c r="B839" t="s">
        <v>1942</v>
      </c>
      <c r="C839" t="s">
        <v>285</v>
      </c>
      <c r="D839" t="str">
        <f>VLOOKUP(Orders_Table[[#This Row],[Customer ID]],Customer_Table[],2,FALSE)</f>
        <v>Clarke Moody</v>
      </c>
      <c r="E839" t="str">
        <f>VLOOKUP(Orders_Table[[#This Row],[Customer ID]],Customer_Table[],5,FALSE)</f>
        <v>Caloocan</v>
      </c>
      <c r="F839" t="s">
        <v>105</v>
      </c>
      <c r="G839" t="str">
        <f>VLOOKUP(Orders_Table[[#This Row],[Product ID]],Products_Table[],4,FALSE)</f>
        <v>Belo Essentials Whitening Face Wash</v>
      </c>
      <c r="H839" t="str">
        <f>VLOOKUP(Orders_Table[[#This Row],[Product ID]],Products_Table[],2,FALSE)</f>
        <v>Belo Essentials</v>
      </c>
      <c r="I839" t="str">
        <f>VLOOKUP(Orders_Table[[#This Row],[Product ID]],Products_Table[],3,FALSE)</f>
        <v>Cleanser</v>
      </c>
      <c r="J839" s="16">
        <f>VLOOKUP(Orders_Table[[#This Row],[Product ID]],Products_Table[],5,FALSE)</f>
        <v>165</v>
      </c>
      <c r="K839" s="16">
        <v>1</v>
      </c>
      <c r="L839" s="16">
        <f>Orders_Table[[#This Row],[Product Price]]*Orders_Table[[#This Row],[Quantity]]</f>
        <v>165</v>
      </c>
      <c r="M839" s="17">
        <v>45267</v>
      </c>
      <c r="N839" s="16" t="s">
        <v>134</v>
      </c>
    </row>
    <row r="840" spans="2:14" x14ac:dyDescent="0.3">
      <c r="B840" t="s">
        <v>1943</v>
      </c>
      <c r="C840" t="s">
        <v>735</v>
      </c>
      <c r="D840" t="str">
        <f>VLOOKUP(Orders_Table[[#This Row],[Customer ID]],Customer_Table[],2,FALSE)</f>
        <v>Rhea Mccall</v>
      </c>
      <c r="E840" t="str">
        <f>VLOOKUP(Orders_Table[[#This Row],[Customer ID]],Customer_Table[],5,FALSE)</f>
        <v>Marikina</v>
      </c>
      <c r="F840" t="s">
        <v>19</v>
      </c>
      <c r="G840" t="str">
        <f>VLOOKUP(Orders_Table[[#This Row],[Product ID]],Products_Table[],4,FALSE)</f>
        <v>Cetaphil Gentle Skin Cleanser</v>
      </c>
      <c r="H840" t="str">
        <f>VLOOKUP(Orders_Table[[#This Row],[Product ID]],Products_Table[],2,FALSE)</f>
        <v>Cetaphil</v>
      </c>
      <c r="I840" t="str">
        <f>VLOOKUP(Orders_Table[[#This Row],[Product ID]],Products_Table[],3,FALSE)</f>
        <v>Cleanser</v>
      </c>
      <c r="J840" s="16">
        <f>VLOOKUP(Orders_Table[[#This Row],[Product ID]],Products_Table[],5,FALSE)</f>
        <v>1004</v>
      </c>
      <c r="K840" s="16">
        <v>1</v>
      </c>
      <c r="L840" s="16">
        <f>Orders_Table[[#This Row],[Product Price]]*Orders_Table[[#This Row],[Quantity]]</f>
        <v>1004</v>
      </c>
      <c r="M840" s="17">
        <v>45267</v>
      </c>
      <c r="N840" s="16" t="s">
        <v>134</v>
      </c>
    </row>
    <row r="841" spans="2:14" x14ac:dyDescent="0.3">
      <c r="B841" t="s">
        <v>1944</v>
      </c>
      <c r="C841" t="s">
        <v>403</v>
      </c>
      <c r="D841" t="str">
        <f>VLOOKUP(Orders_Table[[#This Row],[Customer ID]],Customer_Table[],2,FALSE)</f>
        <v>Ori Bell</v>
      </c>
      <c r="E841" t="str">
        <f>VLOOKUP(Orders_Table[[#This Row],[Customer ID]],Customer_Table[],5,FALSE)</f>
        <v>Batangas City</v>
      </c>
      <c r="F841" t="s">
        <v>65</v>
      </c>
      <c r="G841" t="str">
        <f>VLOOKUP(Orders_Table[[#This Row],[Product ID]],Products_Table[],4,FALSE)</f>
        <v>COSRX Low pH Good Morning Gel Cleanser</v>
      </c>
      <c r="H841" t="str">
        <f>VLOOKUP(Orders_Table[[#This Row],[Product ID]],Products_Table[],2,FALSE)</f>
        <v>COSRX</v>
      </c>
      <c r="I841" t="str">
        <f>VLOOKUP(Orders_Table[[#This Row],[Product ID]],Products_Table[],3,FALSE)</f>
        <v>Cleanser</v>
      </c>
      <c r="J841" s="16">
        <f>VLOOKUP(Orders_Table[[#This Row],[Product ID]],Products_Table[],5,FALSE)</f>
        <v>299</v>
      </c>
      <c r="K841" s="16">
        <v>2</v>
      </c>
      <c r="L841" s="16">
        <f>Orders_Table[[#This Row],[Product Price]]*Orders_Table[[#This Row],[Quantity]]</f>
        <v>598</v>
      </c>
      <c r="M841" s="17">
        <v>45267</v>
      </c>
      <c r="N841" s="16" t="s">
        <v>134</v>
      </c>
    </row>
    <row r="842" spans="2:14" x14ac:dyDescent="0.3">
      <c r="B842" t="s">
        <v>1945</v>
      </c>
      <c r="C842" t="s">
        <v>1288</v>
      </c>
      <c r="D842" t="str">
        <f>VLOOKUP(Orders_Table[[#This Row],[Customer ID]],Customer_Table[],2,FALSE)</f>
        <v>Cadman Abbott</v>
      </c>
      <c r="E842" t="str">
        <f>VLOOKUP(Orders_Table[[#This Row],[Customer ID]],Customer_Table[],5,FALSE)</f>
        <v xml:space="preserve">Taguig	</v>
      </c>
      <c r="F842" t="s">
        <v>24</v>
      </c>
      <c r="G842" t="str">
        <f>VLOOKUP(Orders_Table[[#This Row],[Product ID]],Products_Table[],4,FALSE)</f>
        <v>Cetaphil Moisturizing Cream</v>
      </c>
      <c r="H842" t="str">
        <f>VLOOKUP(Orders_Table[[#This Row],[Product ID]],Products_Table[],2,FALSE)</f>
        <v>Cetaphil</v>
      </c>
      <c r="I842" t="str">
        <f>VLOOKUP(Orders_Table[[#This Row],[Product ID]],Products_Table[],3,FALSE)</f>
        <v>Moisturizer</v>
      </c>
      <c r="J842" s="16">
        <f>VLOOKUP(Orders_Table[[#This Row],[Product ID]],Products_Table[],5,FALSE)</f>
        <v>758</v>
      </c>
      <c r="K842" s="16">
        <v>1</v>
      </c>
      <c r="L842" s="16">
        <f>Orders_Table[[#This Row],[Product Price]]*Orders_Table[[#This Row],[Quantity]]</f>
        <v>758</v>
      </c>
      <c r="M842" s="17">
        <v>45267</v>
      </c>
      <c r="N842" s="16" t="s">
        <v>134</v>
      </c>
    </row>
    <row r="843" spans="2:14" x14ac:dyDescent="0.3">
      <c r="B843" t="s">
        <v>1946</v>
      </c>
      <c r="C843" t="s">
        <v>201</v>
      </c>
      <c r="D843" t="str">
        <f>VLOOKUP(Orders_Table[[#This Row],[Customer ID]],Customer_Table[],2,FALSE)</f>
        <v>Robert Salazar</v>
      </c>
      <c r="E843" t="str">
        <f>VLOOKUP(Orders_Table[[#This Row],[Customer ID]],Customer_Table[],5,FALSE)</f>
        <v>Makati</v>
      </c>
      <c r="F843" t="s">
        <v>27</v>
      </c>
      <c r="G843" t="str">
        <f>VLOOKUP(Orders_Table[[#This Row],[Product ID]],Products_Table[],4,FALSE)</f>
        <v>Cetaphil Daily Hydrating Lotion</v>
      </c>
      <c r="H843" t="str">
        <f>VLOOKUP(Orders_Table[[#This Row],[Product ID]],Products_Table[],2,FALSE)</f>
        <v>Cetaphil</v>
      </c>
      <c r="I843" t="str">
        <f>VLOOKUP(Orders_Table[[#This Row],[Product ID]],Products_Table[],3,FALSE)</f>
        <v>Moisturizer</v>
      </c>
      <c r="J843" s="16">
        <f>VLOOKUP(Orders_Table[[#This Row],[Product ID]],Products_Table[],5,FALSE)</f>
        <v>972</v>
      </c>
      <c r="K843" s="16">
        <v>2</v>
      </c>
      <c r="L843" s="16">
        <f>Orders_Table[[#This Row],[Product Price]]*Orders_Table[[#This Row],[Quantity]]</f>
        <v>1944</v>
      </c>
      <c r="M843" s="17">
        <v>45268</v>
      </c>
      <c r="N843" s="16" t="s">
        <v>134</v>
      </c>
    </row>
    <row r="844" spans="2:14" x14ac:dyDescent="0.3">
      <c r="B844" t="s">
        <v>1947</v>
      </c>
      <c r="C844" t="s">
        <v>288</v>
      </c>
      <c r="D844" t="str">
        <f>VLOOKUP(Orders_Table[[#This Row],[Customer ID]],Customer_Table[],2,FALSE)</f>
        <v>Chantale Delaney</v>
      </c>
      <c r="E844" t="str">
        <f>VLOOKUP(Orders_Table[[#This Row],[Customer ID]],Customer_Table[],5,FALSE)</f>
        <v xml:space="preserve">Taguig	</v>
      </c>
      <c r="F844" t="s">
        <v>29</v>
      </c>
      <c r="G844" t="str">
        <f>VLOOKUP(Orders_Table[[#This Row],[Product ID]],Products_Table[],4,FALSE)</f>
        <v>Cetaphil Daily Facial Moisturizer with SPF 15</v>
      </c>
      <c r="H844" t="str">
        <f>VLOOKUP(Orders_Table[[#This Row],[Product ID]],Products_Table[],2,FALSE)</f>
        <v>Cetaphil</v>
      </c>
      <c r="I844" t="str">
        <f>VLOOKUP(Orders_Table[[#This Row],[Product ID]],Products_Table[],3,FALSE)</f>
        <v>Moisturizer</v>
      </c>
      <c r="J844" s="16">
        <f>VLOOKUP(Orders_Table[[#This Row],[Product ID]],Products_Table[],5,FALSE)</f>
        <v>1165</v>
      </c>
      <c r="K844" s="16">
        <v>1</v>
      </c>
      <c r="L844" s="16">
        <f>Orders_Table[[#This Row],[Product Price]]*Orders_Table[[#This Row],[Quantity]]</f>
        <v>1165</v>
      </c>
      <c r="M844" s="17">
        <v>45268</v>
      </c>
      <c r="N844" s="16" t="s">
        <v>134</v>
      </c>
    </row>
    <row r="845" spans="2:14" x14ac:dyDescent="0.3">
      <c r="B845" t="s">
        <v>355</v>
      </c>
      <c r="C845" t="s">
        <v>356</v>
      </c>
      <c r="D845" t="str">
        <f>VLOOKUP(Orders_Table[[#This Row],[Customer ID]],Customer_Table[],2,FALSE)</f>
        <v>Pamela Bernard</v>
      </c>
      <c r="E845" t="str">
        <f>VLOOKUP(Orders_Table[[#This Row],[Customer ID]],Customer_Table[],5,FALSE)</f>
        <v xml:space="preserve">Taguig	</v>
      </c>
      <c r="F845" t="s">
        <v>112</v>
      </c>
      <c r="G845" t="str">
        <f>VLOOKUP(Orders_Table[[#This Row],[Product ID]],Products_Table[],4,FALSE)</f>
        <v>Celeteque Acne Solutions Acne Cleansing Gel</v>
      </c>
      <c r="H845" t="str">
        <f>VLOOKUP(Orders_Table[[#This Row],[Product ID]],Products_Table[],2,FALSE)</f>
        <v>Celeteque</v>
      </c>
      <c r="I845" t="str">
        <f>VLOOKUP(Orders_Table[[#This Row],[Product ID]],Products_Table[],3,FALSE)</f>
        <v>Cleanser</v>
      </c>
      <c r="J845" s="16">
        <f>VLOOKUP(Orders_Table[[#This Row],[Product ID]],Products_Table[],5,FALSE)</f>
        <v>270</v>
      </c>
      <c r="K845" s="16">
        <v>1</v>
      </c>
      <c r="L845" s="16">
        <f>Orders_Table[[#This Row],[Product Price]]*Orders_Table[[#This Row],[Quantity]]</f>
        <v>270</v>
      </c>
      <c r="M845" s="17">
        <v>45268</v>
      </c>
      <c r="N845" s="16" t="s">
        <v>134</v>
      </c>
    </row>
    <row r="846" spans="2:14" x14ac:dyDescent="0.3">
      <c r="B846" t="s">
        <v>1948</v>
      </c>
      <c r="C846" t="s">
        <v>1293</v>
      </c>
      <c r="D846" t="str">
        <f>VLOOKUP(Orders_Table[[#This Row],[Customer ID]],Customer_Table[],2,FALSE)</f>
        <v>Gabriel Mejia</v>
      </c>
      <c r="E846" t="str">
        <f>VLOOKUP(Orders_Table[[#This Row],[Customer ID]],Customer_Table[],5,FALSE)</f>
        <v xml:space="preserve">Taguig	</v>
      </c>
      <c r="F846" t="s">
        <v>45</v>
      </c>
      <c r="G846" t="str">
        <f>VLOOKUP(Orders_Table[[#This Row],[Product ID]],Products_Table[],4,FALSE)</f>
        <v>Olay Regenerist Whip Face Moisturizer</v>
      </c>
      <c r="H846" t="str">
        <f>VLOOKUP(Orders_Table[[#This Row],[Product ID]],Products_Table[],2,FALSE)</f>
        <v>Olay</v>
      </c>
      <c r="I846" t="str">
        <f>VLOOKUP(Orders_Table[[#This Row],[Product ID]],Products_Table[],3,FALSE)</f>
        <v>Moisturizer</v>
      </c>
      <c r="J846" s="16">
        <f>VLOOKUP(Orders_Table[[#This Row],[Product ID]],Products_Table[],5,FALSE)</f>
        <v>399</v>
      </c>
      <c r="K846" s="16">
        <v>2</v>
      </c>
      <c r="L846" s="16">
        <f>Orders_Table[[#This Row],[Product Price]]*Orders_Table[[#This Row],[Quantity]]</f>
        <v>798</v>
      </c>
      <c r="M846" s="17">
        <v>45268</v>
      </c>
      <c r="N846" s="16" t="s">
        <v>134</v>
      </c>
    </row>
    <row r="847" spans="2:14" x14ac:dyDescent="0.3">
      <c r="B847" t="s">
        <v>1949</v>
      </c>
      <c r="C847" t="s">
        <v>244</v>
      </c>
      <c r="D847" t="str">
        <f>VLOOKUP(Orders_Table[[#This Row],[Customer ID]],Customer_Table[],2,FALSE)</f>
        <v>Rosalyn Erickson</v>
      </c>
      <c r="E847" t="str">
        <f>VLOOKUP(Orders_Table[[#This Row],[Customer ID]],Customer_Table[],5,FALSE)</f>
        <v>Marikina</v>
      </c>
      <c r="F847" t="s">
        <v>47</v>
      </c>
      <c r="G847" t="str">
        <f>VLOOKUP(Orders_Table[[#This Row],[Product ID]],Products_Table[],4,FALSE)</f>
        <v>Olay Complete All Day Moisturizer with SPF</v>
      </c>
      <c r="H847" t="str">
        <f>VLOOKUP(Orders_Table[[#This Row],[Product ID]],Products_Table[],2,FALSE)</f>
        <v>Olay</v>
      </c>
      <c r="I847" t="str">
        <f>VLOOKUP(Orders_Table[[#This Row],[Product ID]],Products_Table[],3,FALSE)</f>
        <v>Sunscreen</v>
      </c>
      <c r="J847" s="16">
        <f>VLOOKUP(Orders_Table[[#This Row],[Product ID]],Products_Table[],5,FALSE)</f>
        <v>1150</v>
      </c>
      <c r="K847" s="16">
        <v>1</v>
      </c>
      <c r="L847" s="16">
        <f>Orders_Table[[#This Row],[Product Price]]*Orders_Table[[#This Row],[Quantity]]</f>
        <v>1150</v>
      </c>
      <c r="M847" s="17">
        <v>45268</v>
      </c>
      <c r="N847" s="16" t="s">
        <v>134</v>
      </c>
    </row>
    <row r="848" spans="2:14" x14ac:dyDescent="0.3">
      <c r="B848" t="s">
        <v>1950</v>
      </c>
      <c r="C848" t="s">
        <v>419</v>
      </c>
      <c r="D848" t="str">
        <f>VLOOKUP(Orders_Table[[#This Row],[Customer ID]],Customer_Table[],2,FALSE)</f>
        <v>George Talley</v>
      </c>
      <c r="E848" t="str">
        <f>VLOOKUP(Orders_Table[[#This Row],[Customer ID]],Customer_Table[],5,FALSE)</f>
        <v>Batangas City</v>
      </c>
      <c r="F848" t="s">
        <v>49</v>
      </c>
      <c r="G848" t="str">
        <f>VLOOKUP(Orders_Table[[#This Row],[Product ID]],Products_Table[],4,FALSE)</f>
        <v>Olay Total Effects 7-in-1 Anti-Aging Moisturize</v>
      </c>
      <c r="H848" t="str">
        <f>VLOOKUP(Orders_Table[[#This Row],[Product ID]],Products_Table[],2,FALSE)</f>
        <v>Olay</v>
      </c>
      <c r="I848" t="str">
        <f>VLOOKUP(Orders_Table[[#This Row],[Product ID]],Products_Table[],3,FALSE)</f>
        <v>Moisturizer</v>
      </c>
      <c r="J848" s="16">
        <f>VLOOKUP(Orders_Table[[#This Row],[Product ID]],Products_Table[],5,FALSE)</f>
        <v>728</v>
      </c>
      <c r="K848" s="16">
        <v>1</v>
      </c>
      <c r="L848" s="16">
        <f>Orders_Table[[#This Row],[Product Price]]*Orders_Table[[#This Row],[Quantity]]</f>
        <v>728</v>
      </c>
      <c r="M848" s="17">
        <v>45268</v>
      </c>
      <c r="N848" s="16" t="s">
        <v>134</v>
      </c>
    </row>
    <row r="849" spans="2:14" x14ac:dyDescent="0.3">
      <c r="B849" t="s">
        <v>358</v>
      </c>
      <c r="C849" t="s">
        <v>359</v>
      </c>
      <c r="D849" t="str">
        <f>VLOOKUP(Orders_Table[[#This Row],[Customer ID]],Customer_Table[],2,FALSE)</f>
        <v>Beatrice Cervantes</v>
      </c>
      <c r="E849" t="str">
        <f>VLOOKUP(Orders_Table[[#This Row],[Customer ID]],Customer_Table[],5,FALSE)</f>
        <v xml:space="preserve">Taguig	</v>
      </c>
      <c r="F849" t="s">
        <v>51</v>
      </c>
      <c r="G849" t="str">
        <f>VLOOKUP(Orders_Table[[#This Row],[Product ID]],Products_Table[],4,FALSE)</f>
        <v>Olay Retinol24 Night Serum</v>
      </c>
      <c r="H849" t="str">
        <f>VLOOKUP(Orders_Table[[#This Row],[Product ID]],Products_Table[],2,FALSE)</f>
        <v>Olay</v>
      </c>
      <c r="I849" t="str">
        <f>VLOOKUP(Orders_Table[[#This Row],[Product ID]],Products_Table[],3,FALSE)</f>
        <v>Serum</v>
      </c>
      <c r="J849" s="16">
        <f>VLOOKUP(Orders_Table[[#This Row],[Product ID]],Products_Table[],5,FALSE)</f>
        <v>1399</v>
      </c>
      <c r="K849" s="16">
        <v>2</v>
      </c>
      <c r="L849" s="16">
        <f>Orders_Table[[#This Row],[Product Price]]*Orders_Table[[#This Row],[Quantity]]</f>
        <v>2798</v>
      </c>
      <c r="M849" s="17">
        <v>45269</v>
      </c>
      <c r="N849" s="16" t="s">
        <v>134</v>
      </c>
    </row>
    <row r="850" spans="2:14" x14ac:dyDescent="0.3">
      <c r="B850" t="s">
        <v>1951</v>
      </c>
      <c r="C850" t="s">
        <v>1181</v>
      </c>
      <c r="D850" t="str">
        <f>VLOOKUP(Orders_Table[[#This Row],[Customer ID]],Customer_Table[],2,FALSE)</f>
        <v>Solomon Mcdowell</v>
      </c>
      <c r="E850" t="str">
        <f>VLOOKUP(Orders_Table[[#This Row],[Customer ID]],Customer_Table[],5,FALSE)</f>
        <v>Pasay</v>
      </c>
      <c r="F850" t="s">
        <v>53</v>
      </c>
      <c r="G850" t="str">
        <f>VLOOKUP(Orders_Table[[#This Row],[Product ID]],Products_Table[],4,FALSE)</f>
        <v>The Ordinary Niacinamide 10% + Zinc 1%</v>
      </c>
      <c r="H850" t="str">
        <f>VLOOKUP(Orders_Table[[#This Row],[Product ID]],Products_Table[],2,FALSE)</f>
        <v>The Ordinary</v>
      </c>
      <c r="I850" t="str">
        <f>VLOOKUP(Orders_Table[[#This Row],[Product ID]],Products_Table[],3,FALSE)</f>
        <v>Serum</v>
      </c>
      <c r="J850" s="16">
        <f>VLOOKUP(Orders_Table[[#This Row],[Product ID]],Products_Table[],5,FALSE)</f>
        <v>545</v>
      </c>
      <c r="K850" s="16">
        <v>1</v>
      </c>
      <c r="L850" s="16">
        <f>Orders_Table[[#This Row],[Product Price]]*Orders_Table[[#This Row],[Quantity]]</f>
        <v>545</v>
      </c>
      <c r="M850" s="17">
        <v>45269</v>
      </c>
      <c r="N850" s="16" t="s">
        <v>134</v>
      </c>
    </row>
    <row r="851" spans="2:14" x14ac:dyDescent="0.3">
      <c r="B851" t="s">
        <v>1952</v>
      </c>
      <c r="C851" t="s">
        <v>1162</v>
      </c>
      <c r="D851" t="str">
        <f>VLOOKUP(Orders_Table[[#This Row],[Customer ID]],Customer_Table[],2,FALSE)</f>
        <v>Ursula Gross</v>
      </c>
      <c r="E851" t="str">
        <f>VLOOKUP(Orders_Table[[#This Row],[Customer ID]],Customer_Table[],5,FALSE)</f>
        <v>Pasay</v>
      </c>
      <c r="F851" t="s">
        <v>56</v>
      </c>
      <c r="G851" t="str">
        <f>VLOOKUP(Orders_Table[[#This Row],[Product ID]],Products_Table[],4,FALSE)</f>
        <v>The Ordinary Hyaluronic Acid 2% + B5</v>
      </c>
      <c r="H851" t="str">
        <f>VLOOKUP(Orders_Table[[#This Row],[Product ID]],Products_Table[],2,FALSE)</f>
        <v>The Ordinary</v>
      </c>
      <c r="I851" t="str">
        <f>VLOOKUP(Orders_Table[[#This Row],[Product ID]],Products_Table[],3,FALSE)</f>
        <v>Serum</v>
      </c>
      <c r="J851" s="16">
        <f>VLOOKUP(Orders_Table[[#This Row],[Product ID]],Products_Table[],5,FALSE)</f>
        <v>1190</v>
      </c>
      <c r="K851" s="16">
        <v>2</v>
      </c>
      <c r="L851" s="16">
        <f>Orders_Table[[#This Row],[Product Price]]*Orders_Table[[#This Row],[Quantity]]</f>
        <v>2380</v>
      </c>
      <c r="M851" s="17">
        <v>45269</v>
      </c>
      <c r="N851" s="16" t="s">
        <v>134</v>
      </c>
    </row>
    <row r="852" spans="2:14" x14ac:dyDescent="0.3">
      <c r="B852" t="s">
        <v>1953</v>
      </c>
      <c r="C852" t="s">
        <v>1260</v>
      </c>
      <c r="D852" t="str">
        <f>VLOOKUP(Orders_Table[[#This Row],[Customer ID]],Customer_Table[],2,FALSE)</f>
        <v>Lila Bolton</v>
      </c>
      <c r="E852" t="str">
        <f>VLOOKUP(Orders_Table[[#This Row],[Customer ID]],Customer_Table[],5,FALSE)</f>
        <v xml:space="preserve">Taguig	</v>
      </c>
      <c r="F852" t="s">
        <v>58</v>
      </c>
      <c r="G852" t="str">
        <f>VLOOKUP(Orders_Table[[#This Row],[Product ID]],Products_Table[],4,FALSE)</f>
        <v>The Ordinary AHA 30% + BHA 2% Peeling Solution</v>
      </c>
      <c r="H852" t="str">
        <f>VLOOKUP(Orders_Table[[#This Row],[Product ID]],Products_Table[],2,FALSE)</f>
        <v>The Ordinary</v>
      </c>
      <c r="I852" t="str">
        <f>VLOOKUP(Orders_Table[[#This Row],[Product ID]],Products_Table[],3,FALSE)</f>
        <v>Serum</v>
      </c>
      <c r="J852" s="16">
        <f>VLOOKUP(Orders_Table[[#This Row],[Product ID]],Products_Table[],5,FALSE)</f>
        <v>700</v>
      </c>
      <c r="K852" s="16">
        <v>1</v>
      </c>
      <c r="L852" s="16">
        <f>Orders_Table[[#This Row],[Product Price]]*Orders_Table[[#This Row],[Quantity]]</f>
        <v>700</v>
      </c>
      <c r="M852" s="17">
        <v>45269</v>
      </c>
      <c r="N852" s="16" t="s">
        <v>134</v>
      </c>
    </row>
    <row r="853" spans="2:14" x14ac:dyDescent="0.3">
      <c r="B853" t="s">
        <v>1954</v>
      </c>
      <c r="C853" t="s">
        <v>342</v>
      </c>
      <c r="D853" t="str">
        <f>VLOOKUP(Orders_Table[[#This Row],[Customer ID]],Customer_Table[],2,FALSE)</f>
        <v>Naomi Dodson</v>
      </c>
      <c r="E853" t="str">
        <f>VLOOKUP(Orders_Table[[#This Row],[Customer ID]],Customer_Table[],5,FALSE)</f>
        <v>Pasig</v>
      </c>
      <c r="F853" t="s">
        <v>19</v>
      </c>
      <c r="G853" t="str">
        <f>VLOOKUP(Orders_Table[[#This Row],[Product ID]],Products_Table[],4,FALSE)</f>
        <v>Cetaphil Gentle Skin Cleanser</v>
      </c>
      <c r="H853" t="str">
        <f>VLOOKUP(Orders_Table[[#This Row],[Product ID]],Products_Table[],2,FALSE)</f>
        <v>Cetaphil</v>
      </c>
      <c r="I853" t="str">
        <f>VLOOKUP(Orders_Table[[#This Row],[Product ID]],Products_Table[],3,FALSE)</f>
        <v>Cleanser</v>
      </c>
      <c r="J853" s="16">
        <f>VLOOKUP(Orders_Table[[#This Row],[Product ID]],Products_Table[],5,FALSE)</f>
        <v>1004</v>
      </c>
      <c r="K853" s="16">
        <v>1</v>
      </c>
      <c r="L853" s="16">
        <f>Orders_Table[[#This Row],[Product Price]]*Orders_Table[[#This Row],[Quantity]]</f>
        <v>1004</v>
      </c>
      <c r="M853" s="17">
        <v>45269</v>
      </c>
      <c r="N853" s="16" t="s">
        <v>134</v>
      </c>
    </row>
    <row r="854" spans="2:14" x14ac:dyDescent="0.3">
      <c r="B854" t="s">
        <v>1955</v>
      </c>
      <c r="C854" t="s">
        <v>1264</v>
      </c>
      <c r="D854" t="str">
        <f>VLOOKUP(Orders_Table[[#This Row],[Customer ID]],Customer_Table[],2,FALSE)</f>
        <v>Quinlan Steele</v>
      </c>
      <c r="E854" t="str">
        <f>VLOOKUP(Orders_Table[[#This Row],[Customer ID]],Customer_Table[],5,FALSE)</f>
        <v xml:space="preserve">Taguig	</v>
      </c>
      <c r="F854" t="s">
        <v>22</v>
      </c>
      <c r="G854" t="str">
        <f>VLOOKUP(Orders_Table[[#This Row],[Product ID]],Products_Table[],4,FALSE)</f>
        <v>Cetaphil Daily Facial Cleanser</v>
      </c>
      <c r="H854" t="str">
        <f>VLOOKUP(Orders_Table[[#This Row],[Product ID]],Products_Table[],2,FALSE)</f>
        <v>Cetaphil</v>
      </c>
      <c r="I854" t="str">
        <f>VLOOKUP(Orders_Table[[#This Row],[Product ID]],Products_Table[],3,FALSE)</f>
        <v>Cleanser</v>
      </c>
      <c r="J854" s="16">
        <f>VLOOKUP(Orders_Table[[#This Row],[Product ID]],Products_Table[],5,FALSE)</f>
        <v>1005</v>
      </c>
      <c r="K854" s="16">
        <v>1</v>
      </c>
      <c r="L854" s="16">
        <f>Orders_Table[[#This Row],[Product Price]]*Orders_Table[[#This Row],[Quantity]]</f>
        <v>1005</v>
      </c>
      <c r="M854" s="17">
        <v>45269</v>
      </c>
      <c r="N854" s="16" t="s">
        <v>134</v>
      </c>
    </row>
    <row r="855" spans="2:14" x14ac:dyDescent="0.3">
      <c r="B855" t="s">
        <v>1956</v>
      </c>
      <c r="C855" t="s">
        <v>1159</v>
      </c>
      <c r="D855" t="str">
        <f>VLOOKUP(Orders_Table[[#This Row],[Customer ID]],Customer_Table[],2,FALSE)</f>
        <v>Barry Cameron</v>
      </c>
      <c r="E855" t="str">
        <f>VLOOKUP(Orders_Table[[#This Row],[Customer ID]],Customer_Table[],5,FALSE)</f>
        <v>Pasay</v>
      </c>
      <c r="F855" t="s">
        <v>24</v>
      </c>
      <c r="G855" t="str">
        <f>VLOOKUP(Orders_Table[[#This Row],[Product ID]],Products_Table[],4,FALSE)</f>
        <v>Cetaphil Moisturizing Cream</v>
      </c>
      <c r="H855" t="str">
        <f>VLOOKUP(Orders_Table[[#This Row],[Product ID]],Products_Table[],2,FALSE)</f>
        <v>Cetaphil</v>
      </c>
      <c r="I855" t="str">
        <f>VLOOKUP(Orders_Table[[#This Row],[Product ID]],Products_Table[],3,FALSE)</f>
        <v>Moisturizer</v>
      </c>
      <c r="J855" s="16">
        <f>VLOOKUP(Orders_Table[[#This Row],[Product ID]],Products_Table[],5,FALSE)</f>
        <v>758</v>
      </c>
      <c r="K855" s="16">
        <v>3</v>
      </c>
      <c r="L855" s="16">
        <f>Orders_Table[[#This Row],[Product Price]]*Orders_Table[[#This Row],[Quantity]]</f>
        <v>2274</v>
      </c>
      <c r="M855" s="17">
        <v>45269</v>
      </c>
      <c r="N855" s="16" t="s">
        <v>134</v>
      </c>
    </row>
    <row r="856" spans="2:14" x14ac:dyDescent="0.3">
      <c r="B856" t="s">
        <v>1957</v>
      </c>
      <c r="C856" t="s">
        <v>250</v>
      </c>
      <c r="D856" t="str">
        <f>VLOOKUP(Orders_Table[[#This Row],[Customer ID]],Customer_Table[],2,FALSE)</f>
        <v>Gary Blankenship</v>
      </c>
      <c r="E856" t="str">
        <f>VLOOKUP(Orders_Table[[#This Row],[Customer ID]],Customer_Table[],5,FALSE)</f>
        <v>Marikina</v>
      </c>
      <c r="F856" t="s">
        <v>27</v>
      </c>
      <c r="G856" t="str">
        <f>VLOOKUP(Orders_Table[[#This Row],[Product ID]],Products_Table[],4,FALSE)</f>
        <v>Cetaphil Daily Hydrating Lotion</v>
      </c>
      <c r="H856" t="str">
        <f>VLOOKUP(Orders_Table[[#This Row],[Product ID]],Products_Table[],2,FALSE)</f>
        <v>Cetaphil</v>
      </c>
      <c r="I856" t="str">
        <f>VLOOKUP(Orders_Table[[#This Row],[Product ID]],Products_Table[],3,FALSE)</f>
        <v>Moisturizer</v>
      </c>
      <c r="J856" s="16">
        <f>VLOOKUP(Orders_Table[[#This Row],[Product ID]],Products_Table[],5,FALSE)</f>
        <v>972</v>
      </c>
      <c r="K856" s="16">
        <v>1</v>
      </c>
      <c r="L856" s="16">
        <f>Orders_Table[[#This Row],[Product Price]]*Orders_Table[[#This Row],[Quantity]]</f>
        <v>972</v>
      </c>
      <c r="M856" s="17">
        <v>45269</v>
      </c>
      <c r="N856" s="16" t="s">
        <v>134</v>
      </c>
    </row>
    <row r="857" spans="2:14" x14ac:dyDescent="0.3">
      <c r="B857" t="s">
        <v>1958</v>
      </c>
      <c r="C857" t="s">
        <v>385</v>
      </c>
      <c r="D857" t="str">
        <f>VLOOKUP(Orders_Table[[#This Row],[Customer ID]],Customer_Table[],2,FALSE)</f>
        <v>Valentine Cruz</v>
      </c>
      <c r="E857" t="str">
        <f>VLOOKUP(Orders_Table[[#This Row],[Customer ID]],Customer_Table[],5,FALSE)</f>
        <v>Batangas City</v>
      </c>
      <c r="F857" t="s">
        <v>29</v>
      </c>
      <c r="G857" t="str">
        <f>VLOOKUP(Orders_Table[[#This Row],[Product ID]],Products_Table[],4,FALSE)</f>
        <v>Cetaphil Daily Facial Moisturizer with SPF 15</v>
      </c>
      <c r="H857" t="str">
        <f>VLOOKUP(Orders_Table[[#This Row],[Product ID]],Products_Table[],2,FALSE)</f>
        <v>Cetaphil</v>
      </c>
      <c r="I857" t="str">
        <f>VLOOKUP(Orders_Table[[#This Row],[Product ID]],Products_Table[],3,FALSE)</f>
        <v>Moisturizer</v>
      </c>
      <c r="J857" s="16">
        <f>VLOOKUP(Orders_Table[[#This Row],[Product ID]],Products_Table[],5,FALSE)</f>
        <v>1165</v>
      </c>
      <c r="K857" s="16">
        <v>1</v>
      </c>
      <c r="L857" s="16">
        <f>Orders_Table[[#This Row],[Product Price]]*Orders_Table[[#This Row],[Quantity]]</f>
        <v>1165</v>
      </c>
      <c r="M857" s="17">
        <v>45269</v>
      </c>
      <c r="N857" s="16" t="s">
        <v>134</v>
      </c>
    </row>
    <row r="858" spans="2:14" x14ac:dyDescent="0.3">
      <c r="B858" t="s">
        <v>1959</v>
      </c>
      <c r="C858" t="s">
        <v>1271</v>
      </c>
      <c r="D858" t="str">
        <f>VLOOKUP(Orders_Table[[#This Row],[Customer ID]],Customer_Table[],2,FALSE)</f>
        <v>Jorden Durham</v>
      </c>
      <c r="E858" t="str">
        <f>VLOOKUP(Orders_Table[[#This Row],[Customer ID]],Customer_Table[],5,FALSE)</f>
        <v xml:space="preserve">Taguig	</v>
      </c>
      <c r="F858" t="s">
        <v>72</v>
      </c>
      <c r="G858" t="str">
        <f>VLOOKUP(Orders_Table[[#This Row],[Product ID]],Products_Table[],4,FALSE)</f>
        <v>COSRX Hyaluronic Acid Hydra Power Essence</v>
      </c>
      <c r="H858" t="str">
        <f>VLOOKUP(Orders_Table[[#This Row],[Product ID]],Products_Table[],2,FALSE)</f>
        <v>COSRX</v>
      </c>
      <c r="I858" t="str">
        <f>VLOOKUP(Orders_Table[[#This Row],[Product ID]],Products_Table[],3,FALSE)</f>
        <v>Serum</v>
      </c>
      <c r="J858" s="16">
        <f>VLOOKUP(Orders_Table[[#This Row],[Product ID]],Products_Table[],5,FALSE)</f>
        <v>1020</v>
      </c>
      <c r="K858" s="16">
        <v>2</v>
      </c>
      <c r="L858" s="16">
        <f>Orders_Table[[#This Row],[Product Price]]*Orders_Table[[#This Row],[Quantity]]</f>
        <v>2040</v>
      </c>
      <c r="M858" s="17">
        <v>45269</v>
      </c>
      <c r="N858" s="16" t="s">
        <v>134</v>
      </c>
    </row>
    <row r="859" spans="2:14" x14ac:dyDescent="0.3">
      <c r="B859" t="s">
        <v>1960</v>
      </c>
      <c r="C859" t="s">
        <v>1273</v>
      </c>
      <c r="D859" t="str">
        <f>VLOOKUP(Orders_Table[[#This Row],[Customer ID]],Customer_Table[],2,FALSE)</f>
        <v>Elaine Harrell</v>
      </c>
      <c r="E859" t="str">
        <f>VLOOKUP(Orders_Table[[#This Row],[Customer ID]],Customer_Table[],5,FALSE)</f>
        <v xml:space="preserve">Taguig	</v>
      </c>
      <c r="F859" t="s">
        <v>74</v>
      </c>
      <c r="G859" t="str">
        <f>VLOOKUP(Orders_Table[[#This Row],[Product ID]],Products_Table[],4,FALSE)</f>
        <v>COSRX Centella Water Alcohol-Free Toner</v>
      </c>
      <c r="H859" t="str">
        <f>VLOOKUP(Orders_Table[[#This Row],[Product ID]],Products_Table[],2,FALSE)</f>
        <v>COSRX</v>
      </c>
      <c r="I859" t="str">
        <f>VLOOKUP(Orders_Table[[#This Row],[Product ID]],Products_Table[],3,FALSE)</f>
        <v>Toner</v>
      </c>
      <c r="J859" s="16">
        <f>VLOOKUP(Orders_Table[[#This Row],[Product ID]],Products_Table[],5,FALSE)</f>
        <v>680</v>
      </c>
      <c r="K859" s="16">
        <v>1</v>
      </c>
      <c r="L859" s="16">
        <f>Orders_Table[[#This Row],[Product Price]]*Orders_Table[[#This Row],[Quantity]]</f>
        <v>680</v>
      </c>
      <c r="M859" s="17">
        <v>45270</v>
      </c>
      <c r="N859" s="16" t="s">
        <v>134</v>
      </c>
    </row>
    <row r="860" spans="2:14" x14ac:dyDescent="0.3">
      <c r="B860" t="s">
        <v>1961</v>
      </c>
      <c r="C860" t="s">
        <v>1276</v>
      </c>
      <c r="D860" t="str">
        <f>VLOOKUP(Orders_Table[[#This Row],[Customer ID]],Customer_Table[],2,FALSE)</f>
        <v>Darius Combs</v>
      </c>
      <c r="E860" t="str">
        <f>VLOOKUP(Orders_Table[[#This Row],[Customer ID]],Customer_Table[],5,FALSE)</f>
        <v xml:space="preserve">Taguig	</v>
      </c>
      <c r="F860" t="s">
        <v>76</v>
      </c>
      <c r="G860" t="str">
        <f>VLOOKUP(Orders_Table[[#This Row],[Product ID]],Products_Table[],4,FALSE)</f>
        <v>Innisfree Jeju Volcanic Pore Cleansing Foam</v>
      </c>
      <c r="H860" t="str">
        <f>VLOOKUP(Orders_Table[[#This Row],[Product ID]],Products_Table[],2,FALSE)</f>
        <v>Innisfree</v>
      </c>
      <c r="I860" t="str">
        <f>VLOOKUP(Orders_Table[[#This Row],[Product ID]],Products_Table[],3,FALSE)</f>
        <v>Cleanser</v>
      </c>
      <c r="J860" s="16">
        <f>VLOOKUP(Orders_Table[[#This Row],[Product ID]],Products_Table[],5,FALSE)</f>
        <v>329</v>
      </c>
      <c r="K860" s="16">
        <v>1</v>
      </c>
      <c r="L860" s="16">
        <f>Orders_Table[[#This Row],[Product Price]]*Orders_Table[[#This Row],[Quantity]]</f>
        <v>329</v>
      </c>
      <c r="M860" s="17">
        <v>45270</v>
      </c>
      <c r="N860" s="16" t="s">
        <v>134</v>
      </c>
    </row>
    <row r="861" spans="2:14" x14ac:dyDescent="0.3">
      <c r="B861" t="s">
        <v>1962</v>
      </c>
      <c r="C861" t="s">
        <v>291</v>
      </c>
      <c r="D861" t="str">
        <f>VLOOKUP(Orders_Table[[#This Row],[Customer ID]],Customer_Table[],2,FALSE)</f>
        <v>Wynter Harper</v>
      </c>
      <c r="E861" t="str">
        <f>VLOOKUP(Orders_Table[[#This Row],[Customer ID]],Customer_Table[],5,FALSE)</f>
        <v>Las Piñas</v>
      </c>
      <c r="F861" t="s">
        <v>79</v>
      </c>
      <c r="G861" t="str">
        <f>VLOOKUP(Orders_Table[[#This Row],[Product ID]],Products_Table[],4,FALSE)</f>
        <v>Innisfree Bija Cica Gel</v>
      </c>
      <c r="H861" t="str">
        <f>VLOOKUP(Orders_Table[[#This Row],[Product ID]],Products_Table[],2,FALSE)</f>
        <v>Innisfree</v>
      </c>
      <c r="I861" t="str">
        <f>VLOOKUP(Orders_Table[[#This Row],[Product ID]],Products_Table[],3,FALSE)</f>
        <v>Moisturizer</v>
      </c>
      <c r="J861" s="16">
        <f>VLOOKUP(Orders_Table[[#This Row],[Product ID]],Products_Table[],5,FALSE)</f>
        <v>1192</v>
      </c>
      <c r="K861" s="16">
        <v>2</v>
      </c>
      <c r="L861" s="16">
        <f>Orders_Table[[#This Row],[Product Price]]*Orders_Table[[#This Row],[Quantity]]</f>
        <v>2384</v>
      </c>
      <c r="M861" s="17">
        <v>45270</v>
      </c>
      <c r="N861" s="16" t="s">
        <v>134</v>
      </c>
    </row>
    <row r="862" spans="2:14" x14ac:dyDescent="0.3">
      <c r="B862" t="s">
        <v>1963</v>
      </c>
      <c r="C862" t="s">
        <v>687</v>
      </c>
      <c r="D862" t="str">
        <f>VLOOKUP(Orders_Table[[#This Row],[Customer ID]],Customer_Table[],2,FALSE)</f>
        <v>Wayne Brady</v>
      </c>
      <c r="E862" t="str">
        <f>VLOOKUP(Orders_Table[[#This Row],[Customer ID]],Customer_Table[],5,FALSE)</f>
        <v>Manila</v>
      </c>
      <c r="F862" t="s">
        <v>81</v>
      </c>
      <c r="G862" t="str">
        <f>VLOOKUP(Orders_Table[[#This Row],[Product ID]],Products_Table[],4,FALSE)</f>
        <v>Innisfree Intensive Hydrating Serum with Green Tea Seed</v>
      </c>
      <c r="H862" t="str">
        <f>VLOOKUP(Orders_Table[[#This Row],[Product ID]],Products_Table[],2,FALSE)</f>
        <v>Innisfree</v>
      </c>
      <c r="I862" t="str">
        <f>VLOOKUP(Orders_Table[[#This Row],[Product ID]],Products_Table[],3,FALSE)</f>
        <v>Serum</v>
      </c>
      <c r="J862" s="16">
        <f>VLOOKUP(Orders_Table[[#This Row],[Product ID]],Products_Table[],5,FALSE)</f>
        <v>1020</v>
      </c>
      <c r="K862" s="16">
        <v>1</v>
      </c>
      <c r="L862" s="16">
        <f>Orders_Table[[#This Row],[Product Price]]*Orders_Table[[#This Row],[Quantity]]</f>
        <v>1020</v>
      </c>
      <c r="M862" s="17">
        <v>45270</v>
      </c>
      <c r="N862" s="16" t="s">
        <v>134</v>
      </c>
    </row>
    <row r="863" spans="2:14" x14ac:dyDescent="0.3">
      <c r="B863" t="s">
        <v>1964</v>
      </c>
      <c r="C863" t="s">
        <v>1361</v>
      </c>
      <c r="D863" t="str">
        <f>VLOOKUP(Orders_Table[[#This Row],[Customer ID]],Customer_Table[],2,FALSE)</f>
        <v>Marshall Burton</v>
      </c>
      <c r="E863" t="str">
        <f>VLOOKUP(Orders_Table[[#This Row],[Customer ID]],Customer_Table[],5,FALSE)</f>
        <v>Valenzuela</v>
      </c>
      <c r="F863" t="s">
        <v>83</v>
      </c>
      <c r="G863" t="str">
        <f>VLOOKUP(Orders_Table[[#This Row],[Product ID]],Products_Table[],4,FALSE)</f>
        <v>Innisfree Green Tea Seed Serum</v>
      </c>
      <c r="H863" t="str">
        <f>VLOOKUP(Orders_Table[[#This Row],[Product ID]],Products_Table[],2,FALSE)</f>
        <v>Innisfree</v>
      </c>
      <c r="I863" t="str">
        <f>VLOOKUP(Orders_Table[[#This Row],[Product ID]],Products_Table[],3,FALSE)</f>
        <v>Serum</v>
      </c>
      <c r="J863" s="16">
        <f>VLOOKUP(Orders_Table[[#This Row],[Product ID]],Products_Table[],5,FALSE)</f>
        <v>1690</v>
      </c>
      <c r="K863" s="16">
        <v>3</v>
      </c>
      <c r="L863" s="16">
        <f>Orders_Table[[#This Row],[Product Price]]*Orders_Table[[#This Row],[Quantity]]</f>
        <v>5070</v>
      </c>
      <c r="M863" s="17">
        <v>45270</v>
      </c>
      <c r="N863" s="16" t="s">
        <v>134</v>
      </c>
    </row>
    <row r="864" spans="2:14" x14ac:dyDescent="0.3">
      <c r="B864" t="s">
        <v>1965</v>
      </c>
      <c r="C864" t="s">
        <v>1188</v>
      </c>
      <c r="D864" t="str">
        <f>VLOOKUP(Orders_Table[[#This Row],[Customer ID]],Customer_Table[],2,FALSE)</f>
        <v>Ivy Garza</v>
      </c>
      <c r="E864" t="str">
        <f>VLOOKUP(Orders_Table[[#This Row],[Customer ID]],Customer_Table[],5,FALSE)</f>
        <v>Pasay</v>
      </c>
      <c r="F864" t="s">
        <v>85</v>
      </c>
      <c r="G864" t="str">
        <f>VLOOKUP(Orders_Table[[#This Row],[Product ID]],Products_Table[],4,FALSE)</f>
        <v>Innisfree Jeju Orchid Enriched Cream</v>
      </c>
      <c r="H864" t="str">
        <f>VLOOKUP(Orders_Table[[#This Row],[Product ID]],Products_Table[],2,FALSE)</f>
        <v>Innisfree</v>
      </c>
      <c r="I864" t="str">
        <f>VLOOKUP(Orders_Table[[#This Row],[Product ID]],Products_Table[],3,FALSE)</f>
        <v>Moisturizer</v>
      </c>
      <c r="J864" s="16">
        <f>VLOOKUP(Orders_Table[[#This Row],[Product ID]],Products_Table[],5,FALSE)</f>
        <v>200</v>
      </c>
      <c r="K864" s="16">
        <v>1</v>
      </c>
      <c r="L864" s="16">
        <f>Orders_Table[[#This Row],[Product Price]]*Orders_Table[[#This Row],[Quantity]]</f>
        <v>200</v>
      </c>
      <c r="M864" s="17">
        <v>45270</v>
      </c>
      <c r="N864" s="16" t="s">
        <v>134</v>
      </c>
    </row>
    <row r="865" spans="2:14" x14ac:dyDescent="0.3">
      <c r="B865" t="s">
        <v>1966</v>
      </c>
      <c r="C865" t="s">
        <v>423</v>
      </c>
      <c r="D865" t="str">
        <f>VLOOKUP(Orders_Table[[#This Row],[Customer ID]],Customer_Table[],2,FALSE)</f>
        <v>Marvin Jacobs</v>
      </c>
      <c r="E865" t="str">
        <f>VLOOKUP(Orders_Table[[#This Row],[Customer ID]],Customer_Table[],5,FALSE)</f>
        <v>Caloocan</v>
      </c>
      <c r="F865" t="s">
        <v>29</v>
      </c>
      <c r="G865" t="str">
        <f>VLOOKUP(Orders_Table[[#This Row],[Product ID]],Products_Table[],4,FALSE)</f>
        <v>Cetaphil Daily Facial Moisturizer with SPF 15</v>
      </c>
      <c r="H865" t="str">
        <f>VLOOKUP(Orders_Table[[#This Row],[Product ID]],Products_Table[],2,FALSE)</f>
        <v>Cetaphil</v>
      </c>
      <c r="I865" t="str">
        <f>VLOOKUP(Orders_Table[[#This Row],[Product ID]],Products_Table[],3,FALSE)</f>
        <v>Moisturizer</v>
      </c>
      <c r="J865" s="16">
        <f>VLOOKUP(Orders_Table[[#This Row],[Product ID]],Products_Table[],5,FALSE)</f>
        <v>1165</v>
      </c>
      <c r="K865" s="16">
        <v>1</v>
      </c>
      <c r="L865" s="16">
        <f>Orders_Table[[#This Row],[Product Price]]*Orders_Table[[#This Row],[Quantity]]</f>
        <v>1165</v>
      </c>
      <c r="M865" s="17">
        <v>45270</v>
      </c>
      <c r="N865" s="16" t="s">
        <v>134</v>
      </c>
    </row>
    <row r="866" spans="2:14" x14ac:dyDescent="0.3">
      <c r="B866" t="s">
        <v>1967</v>
      </c>
      <c r="C866" t="s">
        <v>462</v>
      </c>
      <c r="D866" t="str">
        <f>VLOOKUP(Orders_Table[[#This Row],[Customer ID]],Customer_Table[],2,FALSE)</f>
        <v>Idola Parker</v>
      </c>
      <c r="E866" t="str">
        <f>VLOOKUP(Orders_Table[[#This Row],[Customer ID]],Customer_Table[],5,FALSE)</f>
        <v>Caloocan</v>
      </c>
      <c r="F866" t="s">
        <v>34</v>
      </c>
      <c r="G866" t="str">
        <f>VLOOKUP(Orders_Table[[#This Row],[Product ID]],Products_Table[],4,FALSE)</f>
        <v>Neutrogena Hydro Boost Hydrating Cleansing Gel</v>
      </c>
      <c r="H866" t="str">
        <f>VLOOKUP(Orders_Table[[#This Row],[Product ID]],Products_Table[],2,FALSE)</f>
        <v>Neutrogena</v>
      </c>
      <c r="I866" t="str">
        <f>VLOOKUP(Orders_Table[[#This Row],[Product ID]],Products_Table[],3,FALSE)</f>
        <v>Cleanser</v>
      </c>
      <c r="J866" s="16">
        <f>VLOOKUP(Orders_Table[[#This Row],[Product ID]],Products_Table[],5,FALSE)</f>
        <v>799</v>
      </c>
      <c r="K866" s="16">
        <v>2</v>
      </c>
      <c r="L866" s="16">
        <f>Orders_Table[[#This Row],[Product Price]]*Orders_Table[[#This Row],[Quantity]]</f>
        <v>1598</v>
      </c>
      <c r="M866" s="17">
        <v>45270</v>
      </c>
      <c r="N866" s="16" t="s">
        <v>134</v>
      </c>
    </row>
    <row r="867" spans="2:14" x14ac:dyDescent="0.3">
      <c r="B867" t="s">
        <v>1968</v>
      </c>
      <c r="C867" t="s">
        <v>1369</v>
      </c>
      <c r="D867" t="str">
        <f>VLOOKUP(Orders_Table[[#This Row],[Customer ID]],Customer_Table[],2,FALSE)</f>
        <v>Kirk Rios</v>
      </c>
      <c r="E867" t="str">
        <f>VLOOKUP(Orders_Table[[#This Row],[Customer ID]],Customer_Table[],5,FALSE)</f>
        <v>Valenzuela</v>
      </c>
      <c r="F867" t="s">
        <v>24</v>
      </c>
      <c r="G867" t="str">
        <f>VLOOKUP(Orders_Table[[#This Row],[Product ID]],Products_Table[],4,FALSE)</f>
        <v>Cetaphil Moisturizing Cream</v>
      </c>
      <c r="H867" t="str">
        <f>VLOOKUP(Orders_Table[[#This Row],[Product ID]],Products_Table[],2,FALSE)</f>
        <v>Cetaphil</v>
      </c>
      <c r="I867" t="str">
        <f>VLOOKUP(Orders_Table[[#This Row],[Product ID]],Products_Table[],3,FALSE)</f>
        <v>Moisturizer</v>
      </c>
      <c r="J867" s="16">
        <f>VLOOKUP(Orders_Table[[#This Row],[Product ID]],Products_Table[],5,FALSE)</f>
        <v>758</v>
      </c>
      <c r="K867" s="16">
        <v>1</v>
      </c>
      <c r="L867" s="16">
        <f>Orders_Table[[#This Row],[Product Price]]*Orders_Table[[#This Row],[Quantity]]</f>
        <v>758</v>
      </c>
      <c r="M867" s="17">
        <v>45270</v>
      </c>
      <c r="N867" s="16" t="s">
        <v>134</v>
      </c>
    </row>
    <row r="868" spans="2:14" x14ac:dyDescent="0.3">
      <c r="B868" t="s">
        <v>1969</v>
      </c>
      <c r="C868" t="s">
        <v>1236</v>
      </c>
      <c r="D868" t="str">
        <f>VLOOKUP(Orders_Table[[#This Row],[Customer ID]],Customer_Table[],2,FALSE)</f>
        <v>Leah Ellison</v>
      </c>
      <c r="E868" t="str">
        <f>VLOOKUP(Orders_Table[[#This Row],[Customer ID]],Customer_Table[],5,FALSE)</f>
        <v xml:space="preserve">Taguig	</v>
      </c>
      <c r="F868" t="s">
        <v>109</v>
      </c>
      <c r="G868" t="str">
        <f>VLOOKUP(Orders_Table[[#This Row],[Product ID]],Products_Table[],4,FALSE)</f>
        <v>Celeteque Hydration Facial Moisturizer</v>
      </c>
      <c r="H868" t="str">
        <f>VLOOKUP(Orders_Table[[#This Row],[Product ID]],Products_Table[],2,FALSE)</f>
        <v>Celeteque</v>
      </c>
      <c r="I868" t="str">
        <f>VLOOKUP(Orders_Table[[#This Row],[Product ID]],Products_Table[],3,FALSE)</f>
        <v>Moisturizer</v>
      </c>
      <c r="J868" s="16">
        <f>VLOOKUP(Orders_Table[[#This Row],[Product ID]],Products_Table[],5,FALSE)</f>
        <v>250</v>
      </c>
      <c r="K868" s="16">
        <v>1</v>
      </c>
      <c r="L868" s="16">
        <f>Orders_Table[[#This Row],[Product Price]]*Orders_Table[[#This Row],[Quantity]]</f>
        <v>250</v>
      </c>
      <c r="M868" s="17">
        <v>45270</v>
      </c>
      <c r="N868" s="16" t="s">
        <v>134</v>
      </c>
    </row>
    <row r="869" spans="2:14" x14ac:dyDescent="0.3">
      <c r="B869" t="s">
        <v>1970</v>
      </c>
      <c r="C869" t="s">
        <v>957</v>
      </c>
      <c r="D869" t="str">
        <f>VLOOKUP(Orders_Table[[#This Row],[Customer ID]],Customer_Table[],2,FALSE)</f>
        <v>Alice Blackwell</v>
      </c>
      <c r="E869" t="str">
        <f>VLOOKUP(Orders_Table[[#This Row],[Customer ID]],Customer_Table[],5,FALSE)</f>
        <v>Malolos</v>
      </c>
      <c r="F869" t="s">
        <v>112</v>
      </c>
      <c r="G869" t="str">
        <f>VLOOKUP(Orders_Table[[#This Row],[Product ID]],Products_Table[],4,FALSE)</f>
        <v>Celeteque Acne Solutions Acne Cleansing Gel</v>
      </c>
      <c r="H869" t="str">
        <f>VLOOKUP(Orders_Table[[#This Row],[Product ID]],Products_Table[],2,FALSE)</f>
        <v>Celeteque</v>
      </c>
      <c r="I869" t="str">
        <f>VLOOKUP(Orders_Table[[#This Row],[Product ID]],Products_Table[],3,FALSE)</f>
        <v>Cleanser</v>
      </c>
      <c r="J869" s="16">
        <f>VLOOKUP(Orders_Table[[#This Row],[Product ID]],Products_Table[],5,FALSE)</f>
        <v>270</v>
      </c>
      <c r="K869" s="16">
        <v>2</v>
      </c>
      <c r="L869" s="16">
        <f>Orders_Table[[#This Row],[Product Price]]*Orders_Table[[#This Row],[Quantity]]</f>
        <v>540</v>
      </c>
      <c r="M869" s="17">
        <v>45270</v>
      </c>
      <c r="N869" s="16" t="s">
        <v>134</v>
      </c>
    </row>
    <row r="870" spans="2:14" x14ac:dyDescent="0.3">
      <c r="B870" t="s">
        <v>1971</v>
      </c>
      <c r="C870" t="s">
        <v>570</v>
      </c>
      <c r="D870" t="str">
        <f>VLOOKUP(Orders_Table[[#This Row],[Customer ID]],Customer_Table[],2,FALSE)</f>
        <v>Victor Wagner</v>
      </c>
      <c r="E870" t="str">
        <f>VLOOKUP(Orders_Table[[#This Row],[Customer ID]],Customer_Table[],5,FALSE)</f>
        <v>Makati</v>
      </c>
      <c r="F870" t="s">
        <v>114</v>
      </c>
      <c r="G870" t="str">
        <f>VLOOKUP(Orders_Table[[#This Row],[Product ID]],Products_Table[],4,FALSE)</f>
        <v>Celeteque Brightening Facial Wash</v>
      </c>
      <c r="H870" t="str">
        <f>VLOOKUP(Orders_Table[[#This Row],[Product ID]],Products_Table[],2,FALSE)</f>
        <v>Celeteque</v>
      </c>
      <c r="I870" t="str">
        <f>VLOOKUP(Orders_Table[[#This Row],[Product ID]],Products_Table[],3,FALSE)</f>
        <v>Cleanser</v>
      </c>
      <c r="J870" s="16">
        <f>VLOOKUP(Orders_Table[[#This Row],[Product ID]],Products_Table[],5,FALSE)</f>
        <v>199</v>
      </c>
      <c r="K870" s="16">
        <v>1</v>
      </c>
      <c r="L870" s="16">
        <f>Orders_Table[[#This Row],[Product Price]]*Orders_Table[[#This Row],[Quantity]]</f>
        <v>199</v>
      </c>
      <c r="M870" s="17">
        <v>45270</v>
      </c>
      <c r="N870" s="16" t="s">
        <v>134</v>
      </c>
    </row>
    <row r="871" spans="2:14" x14ac:dyDescent="0.3">
      <c r="B871" t="s">
        <v>1972</v>
      </c>
      <c r="C871" t="s">
        <v>1376</v>
      </c>
      <c r="D871" t="str">
        <f>VLOOKUP(Orders_Table[[#This Row],[Customer ID]],Customer_Table[],2,FALSE)</f>
        <v>TaShya Young</v>
      </c>
      <c r="E871" t="str">
        <f>VLOOKUP(Orders_Table[[#This Row],[Customer ID]],Customer_Table[],5,FALSE)</f>
        <v>Valenzuela</v>
      </c>
      <c r="F871" t="s">
        <v>116</v>
      </c>
      <c r="G871" t="str">
        <f>VLOOKUP(Orders_Table[[#This Row],[Product ID]],Products_Table[],4,FALSE)</f>
        <v>Celeteque Brightening Facial Toner</v>
      </c>
      <c r="H871" t="str">
        <f>VLOOKUP(Orders_Table[[#This Row],[Product ID]],Products_Table[],2,FALSE)</f>
        <v>Celeteque</v>
      </c>
      <c r="I871" t="str">
        <f>VLOOKUP(Orders_Table[[#This Row],[Product ID]],Products_Table[],3,FALSE)</f>
        <v>Toner</v>
      </c>
      <c r="J871" s="16">
        <f>VLOOKUP(Orders_Table[[#This Row],[Product ID]],Products_Table[],5,FALSE)</f>
        <v>139</v>
      </c>
      <c r="K871" s="16">
        <v>1</v>
      </c>
      <c r="L871" s="16">
        <f>Orders_Table[[#This Row],[Product Price]]*Orders_Table[[#This Row],[Quantity]]</f>
        <v>139</v>
      </c>
      <c r="M871" s="17">
        <v>45270</v>
      </c>
      <c r="N871" s="16" t="s">
        <v>134</v>
      </c>
    </row>
    <row r="872" spans="2:14" x14ac:dyDescent="0.3">
      <c r="B872" t="s">
        <v>361</v>
      </c>
      <c r="C872" t="s">
        <v>257</v>
      </c>
      <c r="D872" t="str">
        <f>VLOOKUP(Orders_Table[[#This Row],[Customer ID]],Customer_Table[],2,FALSE)</f>
        <v>Barry Lloyd</v>
      </c>
      <c r="E872" t="str">
        <f>VLOOKUP(Orders_Table[[#This Row],[Customer ID]],Customer_Table[],5,FALSE)</f>
        <v>Caloocan</v>
      </c>
      <c r="F872" t="s">
        <v>112</v>
      </c>
      <c r="G872" t="str">
        <f>VLOOKUP(Orders_Table[[#This Row],[Product ID]],Products_Table[],4,FALSE)</f>
        <v>Celeteque Acne Solutions Acne Cleansing Gel</v>
      </c>
      <c r="H872" t="str">
        <f>VLOOKUP(Orders_Table[[#This Row],[Product ID]],Products_Table[],2,FALSE)</f>
        <v>Celeteque</v>
      </c>
      <c r="I872" t="str">
        <f>VLOOKUP(Orders_Table[[#This Row],[Product ID]],Products_Table[],3,FALSE)</f>
        <v>Cleanser</v>
      </c>
      <c r="J872" s="16">
        <f>VLOOKUP(Orders_Table[[#This Row],[Product ID]],Products_Table[],5,FALSE)</f>
        <v>270</v>
      </c>
      <c r="K872" s="16">
        <v>3</v>
      </c>
      <c r="L872" s="16">
        <f>Orders_Table[[#This Row],[Product Price]]*Orders_Table[[#This Row],[Quantity]]</f>
        <v>810</v>
      </c>
      <c r="M872" s="17">
        <v>45270</v>
      </c>
      <c r="N872" s="16" t="s">
        <v>134</v>
      </c>
    </row>
    <row r="873" spans="2:14" x14ac:dyDescent="0.3">
      <c r="B873" t="s">
        <v>1973</v>
      </c>
      <c r="C873" t="s">
        <v>1379</v>
      </c>
      <c r="D873" t="str">
        <f>VLOOKUP(Orders_Table[[#This Row],[Customer ID]],Customer_Table[],2,FALSE)</f>
        <v>Marsden Good</v>
      </c>
      <c r="E873" t="str">
        <f>VLOOKUP(Orders_Table[[#This Row],[Customer ID]],Customer_Table[],5,FALSE)</f>
        <v>Valenzuela</v>
      </c>
      <c r="F873" t="s">
        <v>27</v>
      </c>
      <c r="G873" t="str">
        <f>VLOOKUP(Orders_Table[[#This Row],[Product ID]],Products_Table[],4,FALSE)</f>
        <v>Cetaphil Daily Hydrating Lotion</v>
      </c>
      <c r="H873" t="str">
        <f>VLOOKUP(Orders_Table[[#This Row],[Product ID]],Products_Table[],2,FALSE)</f>
        <v>Cetaphil</v>
      </c>
      <c r="I873" t="str">
        <f>VLOOKUP(Orders_Table[[#This Row],[Product ID]],Products_Table[],3,FALSE)</f>
        <v>Moisturizer</v>
      </c>
      <c r="J873" s="16">
        <f>VLOOKUP(Orders_Table[[#This Row],[Product ID]],Products_Table[],5,FALSE)</f>
        <v>972</v>
      </c>
      <c r="K873" s="16">
        <v>1</v>
      </c>
      <c r="L873" s="16">
        <f>Orders_Table[[#This Row],[Product Price]]*Orders_Table[[#This Row],[Quantity]]</f>
        <v>972</v>
      </c>
      <c r="M873" s="17">
        <v>45270</v>
      </c>
      <c r="N873" s="16" t="s">
        <v>134</v>
      </c>
    </row>
    <row r="874" spans="2:14" x14ac:dyDescent="0.3">
      <c r="B874" t="s">
        <v>1974</v>
      </c>
      <c r="C874" t="s">
        <v>1382</v>
      </c>
      <c r="D874" t="str">
        <f>VLOOKUP(Orders_Table[[#This Row],[Customer ID]],Customer_Table[],2,FALSE)</f>
        <v>Owen Burris</v>
      </c>
      <c r="E874" t="str">
        <f>VLOOKUP(Orders_Table[[#This Row],[Customer ID]],Customer_Table[],5,FALSE)</f>
        <v>Valenzuela</v>
      </c>
      <c r="F874" t="s">
        <v>29</v>
      </c>
      <c r="G874" t="str">
        <f>VLOOKUP(Orders_Table[[#This Row],[Product ID]],Products_Table[],4,FALSE)</f>
        <v>Cetaphil Daily Facial Moisturizer with SPF 15</v>
      </c>
      <c r="H874" t="str">
        <f>VLOOKUP(Orders_Table[[#This Row],[Product ID]],Products_Table[],2,FALSE)</f>
        <v>Cetaphil</v>
      </c>
      <c r="I874" t="str">
        <f>VLOOKUP(Orders_Table[[#This Row],[Product ID]],Products_Table[],3,FALSE)</f>
        <v>Moisturizer</v>
      </c>
      <c r="J874" s="16">
        <f>VLOOKUP(Orders_Table[[#This Row],[Product ID]],Products_Table[],5,FALSE)</f>
        <v>1165</v>
      </c>
      <c r="K874" s="16">
        <v>1</v>
      </c>
      <c r="L874" s="16">
        <f>Orders_Table[[#This Row],[Product Price]]*Orders_Table[[#This Row],[Quantity]]</f>
        <v>1165</v>
      </c>
      <c r="M874" s="17">
        <v>45271</v>
      </c>
      <c r="N874" s="16" t="s">
        <v>134</v>
      </c>
    </row>
    <row r="875" spans="2:14" x14ac:dyDescent="0.3">
      <c r="B875" t="s">
        <v>1975</v>
      </c>
      <c r="C875" t="s">
        <v>1384</v>
      </c>
      <c r="D875" t="str">
        <f>VLOOKUP(Orders_Table[[#This Row],[Customer ID]],Customer_Table[],2,FALSE)</f>
        <v>Vladimir Alvarado</v>
      </c>
      <c r="E875" t="str">
        <f>VLOOKUP(Orders_Table[[#This Row],[Customer ID]],Customer_Table[],5,FALSE)</f>
        <v>Valenzuela</v>
      </c>
      <c r="F875" t="s">
        <v>27</v>
      </c>
      <c r="G875" t="str">
        <f>VLOOKUP(Orders_Table[[#This Row],[Product ID]],Products_Table[],4,FALSE)</f>
        <v>Cetaphil Daily Hydrating Lotion</v>
      </c>
      <c r="H875" t="str">
        <f>VLOOKUP(Orders_Table[[#This Row],[Product ID]],Products_Table[],2,FALSE)</f>
        <v>Cetaphil</v>
      </c>
      <c r="I875" t="str">
        <f>VLOOKUP(Orders_Table[[#This Row],[Product ID]],Products_Table[],3,FALSE)</f>
        <v>Moisturizer</v>
      </c>
      <c r="J875" s="16">
        <f>VLOOKUP(Orders_Table[[#This Row],[Product ID]],Products_Table[],5,FALSE)</f>
        <v>972</v>
      </c>
      <c r="K875" s="16">
        <v>2</v>
      </c>
      <c r="L875" s="16">
        <f>Orders_Table[[#This Row],[Product Price]]*Orders_Table[[#This Row],[Quantity]]</f>
        <v>1944</v>
      </c>
      <c r="M875" s="17">
        <v>45271</v>
      </c>
      <c r="N875" s="16" t="s">
        <v>134</v>
      </c>
    </row>
    <row r="876" spans="2:14" x14ac:dyDescent="0.3">
      <c r="B876" t="s">
        <v>1976</v>
      </c>
      <c r="C876" t="s">
        <v>1386</v>
      </c>
      <c r="D876" t="str">
        <f>VLOOKUP(Orders_Table[[#This Row],[Customer ID]],Customer_Table[],2,FALSE)</f>
        <v>Rhona Gonzalez</v>
      </c>
      <c r="E876" t="str">
        <f>VLOOKUP(Orders_Table[[#This Row],[Customer ID]],Customer_Table[],5,FALSE)</f>
        <v xml:space="preserve">Taguig	</v>
      </c>
      <c r="F876" t="s">
        <v>29</v>
      </c>
      <c r="G876" t="str">
        <f>VLOOKUP(Orders_Table[[#This Row],[Product ID]],Products_Table[],4,FALSE)</f>
        <v>Cetaphil Daily Facial Moisturizer with SPF 15</v>
      </c>
      <c r="H876" t="str">
        <f>VLOOKUP(Orders_Table[[#This Row],[Product ID]],Products_Table[],2,FALSE)</f>
        <v>Cetaphil</v>
      </c>
      <c r="I876" t="str">
        <f>VLOOKUP(Orders_Table[[#This Row],[Product ID]],Products_Table[],3,FALSE)</f>
        <v>Moisturizer</v>
      </c>
      <c r="J876" s="16">
        <f>VLOOKUP(Orders_Table[[#This Row],[Product ID]],Products_Table[],5,FALSE)</f>
        <v>1165</v>
      </c>
      <c r="K876" s="16">
        <v>1</v>
      </c>
      <c r="L876" s="16">
        <f>Orders_Table[[#This Row],[Product Price]]*Orders_Table[[#This Row],[Quantity]]</f>
        <v>1165</v>
      </c>
      <c r="M876" s="17">
        <v>45271</v>
      </c>
      <c r="N876" s="16" t="s">
        <v>134</v>
      </c>
    </row>
    <row r="877" spans="2:14" x14ac:dyDescent="0.3">
      <c r="B877" t="s">
        <v>1977</v>
      </c>
      <c r="C877" t="s">
        <v>1389</v>
      </c>
      <c r="D877" t="str">
        <f>VLOOKUP(Orders_Table[[#This Row],[Customer ID]],Customer_Table[],2,FALSE)</f>
        <v>Price Clay</v>
      </c>
      <c r="E877" t="str">
        <f>VLOOKUP(Orders_Table[[#This Row],[Customer ID]],Customer_Table[],5,FALSE)</f>
        <v xml:space="preserve">Taguig	</v>
      </c>
      <c r="F877" t="s">
        <v>19</v>
      </c>
      <c r="G877" t="str">
        <f>VLOOKUP(Orders_Table[[#This Row],[Product ID]],Products_Table[],4,FALSE)</f>
        <v>Cetaphil Gentle Skin Cleanser</v>
      </c>
      <c r="H877" t="str">
        <f>VLOOKUP(Orders_Table[[#This Row],[Product ID]],Products_Table[],2,FALSE)</f>
        <v>Cetaphil</v>
      </c>
      <c r="I877" t="str">
        <f>VLOOKUP(Orders_Table[[#This Row],[Product ID]],Products_Table[],3,FALSE)</f>
        <v>Cleanser</v>
      </c>
      <c r="J877" s="16">
        <f>VLOOKUP(Orders_Table[[#This Row],[Product ID]],Products_Table[],5,FALSE)</f>
        <v>1004</v>
      </c>
      <c r="K877" s="16">
        <v>1</v>
      </c>
      <c r="L877" s="16">
        <f>Orders_Table[[#This Row],[Product Price]]*Orders_Table[[#This Row],[Quantity]]</f>
        <v>1004</v>
      </c>
      <c r="M877" s="17">
        <v>45271</v>
      </c>
      <c r="N877" s="16" t="s">
        <v>134</v>
      </c>
    </row>
    <row r="878" spans="2:14" x14ac:dyDescent="0.3">
      <c r="B878" t="s">
        <v>1978</v>
      </c>
      <c r="C878" t="s">
        <v>937</v>
      </c>
      <c r="D878" t="str">
        <f>VLOOKUP(Orders_Table[[#This Row],[Customer ID]],Customer_Table[],2,FALSE)</f>
        <v>Cherokee Good</v>
      </c>
      <c r="E878" t="str">
        <f>VLOOKUP(Orders_Table[[#This Row],[Customer ID]],Customer_Table[],5,FALSE)</f>
        <v>Quezon City</v>
      </c>
      <c r="F878" t="s">
        <v>22</v>
      </c>
      <c r="G878" t="str">
        <f>VLOOKUP(Orders_Table[[#This Row],[Product ID]],Products_Table[],4,FALSE)</f>
        <v>Cetaphil Daily Facial Cleanser</v>
      </c>
      <c r="H878" t="str">
        <f>VLOOKUP(Orders_Table[[#This Row],[Product ID]],Products_Table[],2,FALSE)</f>
        <v>Cetaphil</v>
      </c>
      <c r="I878" t="str">
        <f>VLOOKUP(Orders_Table[[#This Row],[Product ID]],Products_Table[],3,FALSE)</f>
        <v>Cleanser</v>
      </c>
      <c r="J878" s="16">
        <f>VLOOKUP(Orders_Table[[#This Row],[Product ID]],Products_Table[],5,FALSE)</f>
        <v>1005</v>
      </c>
      <c r="K878" s="16">
        <v>2</v>
      </c>
      <c r="L878" s="16">
        <f>Orders_Table[[#This Row],[Product Price]]*Orders_Table[[#This Row],[Quantity]]</f>
        <v>2010</v>
      </c>
      <c r="M878" s="17">
        <v>45271</v>
      </c>
      <c r="N878" s="16" t="s">
        <v>134</v>
      </c>
    </row>
    <row r="879" spans="2:14" x14ac:dyDescent="0.3">
      <c r="B879" t="s">
        <v>1979</v>
      </c>
      <c r="C879" t="s">
        <v>1393</v>
      </c>
      <c r="D879" t="str">
        <f>VLOOKUP(Orders_Table[[#This Row],[Customer ID]],Customer_Table[],2,FALSE)</f>
        <v>Eric Boyd</v>
      </c>
      <c r="E879" t="str">
        <f>VLOOKUP(Orders_Table[[#This Row],[Customer ID]],Customer_Table[],5,FALSE)</f>
        <v xml:space="preserve">Taguig	</v>
      </c>
      <c r="F879" t="s">
        <v>24</v>
      </c>
      <c r="G879" t="str">
        <f>VLOOKUP(Orders_Table[[#This Row],[Product ID]],Products_Table[],4,FALSE)</f>
        <v>Cetaphil Moisturizing Cream</v>
      </c>
      <c r="H879" t="str">
        <f>VLOOKUP(Orders_Table[[#This Row],[Product ID]],Products_Table[],2,FALSE)</f>
        <v>Cetaphil</v>
      </c>
      <c r="I879" t="str">
        <f>VLOOKUP(Orders_Table[[#This Row],[Product ID]],Products_Table[],3,FALSE)</f>
        <v>Moisturizer</v>
      </c>
      <c r="J879" s="16">
        <f>VLOOKUP(Orders_Table[[#This Row],[Product ID]],Products_Table[],5,FALSE)</f>
        <v>758</v>
      </c>
      <c r="K879" s="16">
        <v>2</v>
      </c>
      <c r="L879" s="16">
        <f>Orders_Table[[#This Row],[Product Price]]*Orders_Table[[#This Row],[Quantity]]</f>
        <v>1516</v>
      </c>
      <c r="M879" s="17">
        <v>45271</v>
      </c>
      <c r="N879" s="16" t="s">
        <v>134</v>
      </c>
    </row>
    <row r="880" spans="2:14" x14ac:dyDescent="0.3">
      <c r="B880" t="s">
        <v>1980</v>
      </c>
      <c r="C880" t="s">
        <v>1293</v>
      </c>
      <c r="D880" t="str">
        <f>VLOOKUP(Orders_Table[[#This Row],[Customer ID]],Customer_Table[],2,FALSE)</f>
        <v>Gabriel Mejia</v>
      </c>
      <c r="E880" t="str">
        <f>VLOOKUP(Orders_Table[[#This Row],[Customer ID]],Customer_Table[],5,FALSE)</f>
        <v xml:space="preserve">Taguig	</v>
      </c>
      <c r="F880" t="s">
        <v>27</v>
      </c>
      <c r="G880" t="str">
        <f>VLOOKUP(Orders_Table[[#This Row],[Product ID]],Products_Table[],4,FALSE)</f>
        <v>Cetaphil Daily Hydrating Lotion</v>
      </c>
      <c r="H880" t="str">
        <f>VLOOKUP(Orders_Table[[#This Row],[Product ID]],Products_Table[],2,FALSE)</f>
        <v>Cetaphil</v>
      </c>
      <c r="I880" t="str">
        <f>VLOOKUP(Orders_Table[[#This Row],[Product ID]],Products_Table[],3,FALSE)</f>
        <v>Moisturizer</v>
      </c>
      <c r="J880" s="16">
        <f>VLOOKUP(Orders_Table[[#This Row],[Product ID]],Products_Table[],5,FALSE)</f>
        <v>972</v>
      </c>
      <c r="K880" s="16">
        <v>1</v>
      </c>
      <c r="L880" s="16">
        <f>Orders_Table[[#This Row],[Product Price]]*Orders_Table[[#This Row],[Quantity]]</f>
        <v>972</v>
      </c>
      <c r="M880" s="17">
        <v>45271</v>
      </c>
      <c r="N880" s="16" t="s">
        <v>134</v>
      </c>
    </row>
    <row r="881" spans="2:14" x14ac:dyDescent="0.3">
      <c r="B881" t="s">
        <v>1981</v>
      </c>
      <c r="C881" t="s">
        <v>1398</v>
      </c>
      <c r="D881" t="str">
        <f>VLOOKUP(Orders_Table[[#This Row],[Customer ID]],Customer_Table[],2,FALSE)</f>
        <v>Edward Schneider</v>
      </c>
      <c r="E881" t="str">
        <f>VLOOKUP(Orders_Table[[#This Row],[Customer ID]],Customer_Table[],5,FALSE)</f>
        <v xml:space="preserve">Taguig	</v>
      </c>
      <c r="F881" t="s">
        <v>29</v>
      </c>
      <c r="G881" t="str">
        <f>VLOOKUP(Orders_Table[[#This Row],[Product ID]],Products_Table[],4,FALSE)</f>
        <v>Cetaphil Daily Facial Moisturizer with SPF 15</v>
      </c>
      <c r="H881" t="str">
        <f>VLOOKUP(Orders_Table[[#This Row],[Product ID]],Products_Table[],2,FALSE)</f>
        <v>Cetaphil</v>
      </c>
      <c r="I881" t="str">
        <f>VLOOKUP(Orders_Table[[#This Row],[Product ID]],Products_Table[],3,FALSE)</f>
        <v>Moisturizer</v>
      </c>
      <c r="J881" s="16">
        <f>VLOOKUP(Orders_Table[[#This Row],[Product ID]],Products_Table[],5,FALSE)</f>
        <v>1165</v>
      </c>
      <c r="K881" s="16">
        <v>1</v>
      </c>
      <c r="L881" s="16">
        <f>Orders_Table[[#This Row],[Product Price]]*Orders_Table[[#This Row],[Quantity]]</f>
        <v>1165</v>
      </c>
      <c r="M881" s="17">
        <v>45271</v>
      </c>
      <c r="N881" s="16" t="s">
        <v>134</v>
      </c>
    </row>
    <row r="882" spans="2:14" x14ac:dyDescent="0.3">
      <c r="B882" t="s">
        <v>1982</v>
      </c>
      <c r="C882" t="s">
        <v>263</v>
      </c>
      <c r="D882" t="str">
        <f>VLOOKUP(Orders_Table[[#This Row],[Customer ID]],Customer_Table[],2,FALSE)</f>
        <v>Ciaran Callahan</v>
      </c>
      <c r="E882" t="str">
        <f>VLOOKUP(Orders_Table[[#This Row],[Customer ID]],Customer_Table[],5,FALSE)</f>
        <v xml:space="preserve">Taguig	</v>
      </c>
      <c r="F882" t="s">
        <v>65</v>
      </c>
      <c r="G882" t="str">
        <f>VLOOKUP(Orders_Table[[#This Row],[Product ID]],Products_Table[],4,FALSE)</f>
        <v>COSRX Low pH Good Morning Gel Cleanser</v>
      </c>
      <c r="H882" t="str">
        <f>VLOOKUP(Orders_Table[[#This Row],[Product ID]],Products_Table[],2,FALSE)</f>
        <v>COSRX</v>
      </c>
      <c r="I882" t="str">
        <f>VLOOKUP(Orders_Table[[#This Row],[Product ID]],Products_Table[],3,FALSE)</f>
        <v>Cleanser</v>
      </c>
      <c r="J882" s="16">
        <f>VLOOKUP(Orders_Table[[#This Row],[Product ID]],Products_Table[],5,FALSE)</f>
        <v>299</v>
      </c>
      <c r="K882" s="16">
        <v>2</v>
      </c>
      <c r="L882" s="16">
        <f>Orders_Table[[#This Row],[Product Price]]*Orders_Table[[#This Row],[Quantity]]</f>
        <v>598</v>
      </c>
      <c r="M882" s="17">
        <v>45271</v>
      </c>
      <c r="N882" s="16" t="s">
        <v>134</v>
      </c>
    </row>
    <row r="883" spans="2:14" x14ac:dyDescent="0.3">
      <c r="B883" t="s">
        <v>1983</v>
      </c>
      <c r="C883" t="s">
        <v>282</v>
      </c>
      <c r="D883" t="str">
        <f>VLOOKUP(Orders_Table[[#This Row],[Customer ID]],Customer_Table[],2,FALSE)</f>
        <v>Willa Peters</v>
      </c>
      <c r="E883" t="str">
        <f>VLOOKUP(Orders_Table[[#This Row],[Customer ID]],Customer_Table[],5,FALSE)</f>
        <v xml:space="preserve">Taguig	</v>
      </c>
      <c r="F883" t="s">
        <v>68</v>
      </c>
      <c r="G883" t="str">
        <f>VLOOKUP(Orders_Table[[#This Row],[Product ID]],Products_Table[],4,FALSE)</f>
        <v>COSRX BHA Blackhead Power Liquid</v>
      </c>
      <c r="H883" t="str">
        <f>VLOOKUP(Orders_Table[[#This Row],[Product ID]],Products_Table[],2,FALSE)</f>
        <v>COSRX</v>
      </c>
      <c r="I883" t="str">
        <f>VLOOKUP(Orders_Table[[#This Row],[Product ID]],Products_Table[],3,FALSE)</f>
        <v>Toner</v>
      </c>
      <c r="J883" s="16">
        <f>VLOOKUP(Orders_Table[[#This Row],[Product ID]],Products_Table[],5,FALSE)</f>
        <v>990</v>
      </c>
      <c r="K883" s="16">
        <v>3</v>
      </c>
      <c r="L883" s="16">
        <f>Orders_Table[[#This Row],[Product Price]]*Orders_Table[[#This Row],[Quantity]]</f>
        <v>2970</v>
      </c>
      <c r="M883" s="17">
        <v>45271</v>
      </c>
      <c r="N883" s="16" t="s">
        <v>134</v>
      </c>
    </row>
    <row r="884" spans="2:14" x14ac:dyDescent="0.3">
      <c r="B884" t="s">
        <v>1984</v>
      </c>
      <c r="C884" t="s">
        <v>1403</v>
      </c>
      <c r="D884" t="str">
        <f>VLOOKUP(Orders_Table[[#This Row],[Customer ID]],Customer_Table[],2,FALSE)</f>
        <v>Connor Henson</v>
      </c>
      <c r="E884" t="str">
        <f>VLOOKUP(Orders_Table[[#This Row],[Customer ID]],Customer_Table[],5,FALSE)</f>
        <v xml:space="preserve">Taguig	</v>
      </c>
      <c r="F884" t="s">
        <v>70</v>
      </c>
      <c r="G884" t="str">
        <f>VLOOKUP(Orders_Table[[#This Row],[Product ID]],Products_Table[],4,FALSE)</f>
        <v>COSRX AHA/BHA Clarifying Treatment Toner</v>
      </c>
      <c r="H884" t="str">
        <f>VLOOKUP(Orders_Table[[#This Row],[Product ID]],Products_Table[],2,FALSE)</f>
        <v>COSRX</v>
      </c>
      <c r="I884" t="str">
        <f>VLOOKUP(Orders_Table[[#This Row],[Product ID]],Products_Table[],3,FALSE)</f>
        <v>Toner</v>
      </c>
      <c r="J884" s="16">
        <f>VLOOKUP(Orders_Table[[#This Row],[Product ID]],Products_Table[],5,FALSE)</f>
        <v>520</v>
      </c>
      <c r="K884" s="16">
        <v>1</v>
      </c>
      <c r="L884" s="16">
        <f>Orders_Table[[#This Row],[Product Price]]*Orders_Table[[#This Row],[Quantity]]</f>
        <v>520</v>
      </c>
      <c r="M884" s="17">
        <v>45272</v>
      </c>
      <c r="N884" s="16" t="s">
        <v>134</v>
      </c>
    </row>
    <row r="885" spans="2:14" x14ac:dyDescent="0.3">
      <c r="B885" t="s">
        <v>1985</v>
      </c>
      <c r="C885" t="s">
        <v>479</v>
      </c>
      <c r="D885" t="str">
        <f>VLOOKUP(Orders_Table[[#This Row],[Customer ID]],Customer_Table[],2,FALSE)</f>
        <v>Nell Beasley</v>
      </c>
      <c r="E885" t="str">
        <f>VLOOKUP(Orders_Table[[#This Row],[Customer ID]],Customer_Table[],5,FALSE)</f>
        <v>Caloocan</v>
      </c>
      <c r="F885" t="s">
        <v>72</v>
      </c>
      <c r="G885" t="str">
        <f>VLOOKUP(Orders_Table[[#This Row],[Product ID]],Products_Table[],4,FALSE)</f>
        <v>COSRX Hyaluronic Acid Hydra Power Essence</v>
      </c>
      <c r="H885" t="str">
        <f>VLOOKUP(Orders_Table[[#This Row],[Product ID]],Products_Table[],2,FALSE)</f>
        <v>COSRX</v>
      </c>
      <c r="I885" t="str">
        <f>VLOOKUP(Orders_Table[[#This Row],[Product ID]],Products_Table[],3,FALSE)</f>
        <v>Serum</v>
      </c>
      <c r="J885" s="16">
        <f>VLOOKUP(Orders_Table[[#This Row],[Product ID]],Products_Table[],5,FALSE)</f>
        <v>1020</v>
      </c>
      <c r="K885" s="16">
        <v>1</v>
      </c>
      <c r="L885" s="16">
        <f>Orders_Table[[#This Row],[Product Price]]*Orders_Table[[#This Row],[Quantity]]</f>
        <v>1020</v>
      </c>
      <c r="M885" s="17">
        <v>45272</v>
      </c>
      <c r="N885" s="16" t="s">
        <v>134</v>
      </c>
    </row>
    <row r="886" spans="2:14" x14ac:dyDescent="0.3">
      <c r="B886" t="s">
        <v>1986</v>
      </c>
      <c r="C886" t="s">
        <v>432</v>
      </c>
      <c r="D886" t="str">
        <f>VLOOKUP(Orders_Table[[#This Row],[Customer ID]],Customer_Table[],2,FALSE)</f>
        <v>Joseph Madden</v>
      </c>
      <c r="E886" t="str">
        <f>VLOOKUP(Orders_Table[[#This Row],[Customer ID]],Customer_Table[],5,FALSE)</f>
        <v>Caloocan</v>
      </c>
      <c r="F886" t="s">
        <v>74</v>
      </c>
      <c r="G886" t="str">
        <f>VLOOKUP(Orders_Table[[#This Row],[Product ID]],Products_Table[],4,FALSE)</f>
        <v>COSRX Centella Water Alcohol-Free Toner</v>
      </c>
      <c r="H886" t="str">
        <f>VLOOKUP(Orders_Table[[#This Row],[Product ID]],Products_Table[],2,FALSE)</f>
        <v>COSRX</v>
      </c>
      <c r="I886" t="str">
        <f>VLOOKUP(Orders_Table[[#This Row],[Product ID]],Products_Table[],3,FALSE)</f>
        <v>Toner</v>
      </c>
      <c r="J886" s="16">
        <f>VLOOKUP(Orders_Table[[#This Row],[Product ID]],Products_Table[],5,FALSE)</f>
        <v>680</v>
      </c>
      <c r="K886" s="16">
        <v>2</v>
      </c>
      <c r="L886" s="16">
        <f>Orders_Table[[#This Row],[Product Price]]*Orders_Table[[#This Row],[Quantity]]</f>
        <v>1360</v>
      </c>
      <c r="M886" s="17">
        <v>45272</v>
      </c>
      <c r="N886" s="16" t="s">
        <v>134</v>
      </c>
    </row>
    <row r="887" spans="2:14" x14ac:dyDescent="0.3">
      <c r="B887" t="s">
        <v>1987</v>
      </c>
      <c r="C887" t="s">
        <v>1408</v>
      </c>
      <c r="D887" t="str">
        <f>VLOOKUP(Orders_Table[[#This Row],[Customer ID]],Customer_Table[],2,FALSE)</f>
        <v>Porter Summers</v>
      </c>
      <c r="E887" t="str">
        <f>VLOOKUP(Orders_Table[[#This Row],[Customer ID]],Customer_Table[],5,FALSE)</f>
        <v xml:space="preserve">Taguig	</v>
      </c>
      <c r="F887" t="s">
        <v>76</v>
      </c>
      <c r="G887" t="str">
        <f>VLOOKUP(Orders_Table[[#This Row],[Product ID]],Products_Table[],4,FALSE)</f>
        <v>Innisfree Jeju Volcanic Pore Cleansing Foam</v>
      </c>
      <c r="H887" t="str">
        <f>VLOOKUP(Orders_Table[[#This Row],[Product ID]],Products_Table[],2,FALSE)</f>
        <v>Innisfree</v>
      </c>
      <c r="I887" t="str">
        <f>VLOOKUP(Orders_Table[[#This Row],[Product ID]],Products_Table[],3,FALSE)</f>
        <v>Cleanser</v>
      </c>
      <c r="J887" s="16">
        <f>VLOOKUP(Orders_Table[[#This Row],[Product ID]],Products_Table[],5,FALSE)</f>
        <v>329</v>
      </c>
      <c r="K887" s="16">
        <v>1</v>
      </c>
      <c r="L887" s="16">
        <f>Orders_Table[[#This Row],[Product Price]]*Orders_Table[[#This Row],[Quantity]]</f>
        <v>329</v>
      </c>
      <c r="M887" s="17">
        <v>45272</v>
      </c>
      <c r="N887" s="16" t="s">
        <v>134</v>
      </c>
    </row>
    <row r="888" spans="2:14" x14ac:dyDescent="0.3">
      <c r="B888" t="s">
        <v>1988</v>
      </c>
      <c r="C888" t="s">
        <v>1172</v>
      </c>
      <c r="D888" t="str">
        <f>VLOOKUP(Orders_Table[[#This Row],[Customer ID]],Customer_Table[],2,FALSE)</f>
        <v>Indira Christian</v>
      </c>
      <c r="E888" t="str">
        <f>VLOOKUP(Orders_Table[[#This Row],[Customer ID]],Customer_Table[],5,FALSE)</f>
        <v>Pasay</v>
      </c>
      <c r="F888" t="s">
        <v>76</v>
      </c>
      <c r="G888" t="str">
        <f>VLOOKUP(Orders_Table[[#This Row],[Product ID]],Products_Table[],4,FALSE)</f>
        <v>Innisfree Jeju Volcanic Pore Cleansing Foam</v>
      </c>
      <c r="H888" t="str">
        <f>VLOOKUP(Orders_Table[[#This Row],[Product ID]],Products_Table[],2,FALSE)</f>
        <v>Innisfree</v>
      </c>
      <c r="I888" t="str">
        <f>VLOOKUP(Orders_Table[[#This Row],[Product ID]],Products_Table[],3,FALSE)</f>
        <v>Cleanser</v>
      </c>
      <c r="J888" s="16">
        <f>VLOOKUP(Orders_Table[[#This Row],[Product ID]],Products_Table[],5,FALSE)</f>
        <v>329</v>
      </c>
      <c r="K888" s="16">
        <v>1</v>
      </c>
      <c r="L888" s="16">
        <f>Orders_Table[[#This Row],[Product Price]]*Orders_Table[[#This Row],[Quantity]]</f>
        <v>329</v>
      </c>
      <c r="M888" s="17">
        <v>45272</v>
      </c>
      <c r="N888" s="16" t="s">
        <v>134</v>
      </c>
    </row>
    <row r="889" spans="2:14" x14ac:dyDescent="0.3">
      <c r="B889" t="s">
        <v>1989</v>
      </c>
      <c r="C889" t="s">
        <v>1412</v>
      </c>
      <c r="D889" t="str">
        <f>VLOOKUP(Orders_Table[[#This Row],[Customer ID]],Customer_Table[],2,FALSE)</f>
        <v>Damon Ferguson</v>
      </c>
      <c r="E889" t="str">
        <f>VLOOKUP(Orders_Table[[#This Row],[Customer ID]],Customer_Table[],5,FALSE)</f>
        <v xml:space="preserve">Taguig	</v>
      </c>
      <c r="F889" t="s">
        <v>65</v>
      </c>
      <c r="G889" t="str">
        <f>VLOOKUP(Orders_Table[[#This Row],[Product ID]],Products_Table[],4,FALSE)</f>
        <v>COSRX Low pH Good Morning Gel Cleanser</v>
      </c>
      <c r="H889" t="str">
        <f>VLOOKUP(Orders_Table[[#This Row],[Product ID]],Products_Table[],2,FALSE)</f>
        <v>COSRX</v>
      </c>
      <c r="I889" t="str">
        <f>VLOOKUP(Orders_Table[[#This Row],[Product ID]],Products_Table[],3,FALSE)</f>
        <v>Cleanser</v>
      </c>
      <c r="J889" s="16">
        <f>VLOOKUP(Orders_Table[[#This Row],[Product ID]],Products_Table[],5,FALSE)</f>
        <v>299</v>
      </c>
      <c r="K889" s="16">
        <v>2</v>
      </c>
      <c r="L889" s="16">
        <f>Orders_Table[[#This Row],[Product Price]]*Orders_Table[[#This Row],[Quantity]]</f>
        <v>598</v>
      </c>
      <c r="M889" s="17">
        <v>45272</v>
      </c>
      <c r="N889" s="16" t="s">
        <v>134</v>
      </c>
    </row>
    <row r="890" spans="2:14" x14ac:dyDescent="0.3">
      <c r="B890" t="s">
        <v>1989</v>
      </c>
      <c r="C890" t="s">
        <v>1412</v>
      </c>
      <c r="D890" t="str">
        <f>VLOOKUP(Orders_Table[[#This Row],[Customer ID]],Customer_Table[],2,FALSE)</f>
        <v>Damon Ferguson</v>
      </c>
      <c r="E890" t="str">
        <f>VLOOKUP(Orders_Table[[#This Row],[Customer ID]],Customer_Table[],5,FALSE)</f>
        <v xml:space="preserve">Taguig	</v>
      </c>
      <c r="F890" t="s">
        <v>68</v>
      </c>
      <c r="G890" t="str">
        <f>VLOOKUP(Orders_Table[[#This Row],[Product ID]],Products_Table[],4,FALSE)</f>
        <v>COSRX BHA Blackhead Power Liquid</v>
      </c>
      <c r="H890" t="str">
        <f>VLOOKUP(Orders_Table[[#This Row],[Product ID]],Products_Table[],2,FALSE)</f>
        <v>COSRX</v>
      </c>
      <c r="I890" t="str">
        <f>VLOOKUP(Orders_Table[[#This Row],[Product ID]],Products_Table[],3,FALSE)</f>
        <v>Toner</v>
      </c>
      <c r="J890" s="16">
        <f>VLOOKUP(Orders_Table[[#This Row],[Product ID]],Products_Table[],5,FALSE)</f>
        <v>990</v>
      </c>
      <c r="K890" s="16">
        <v>1</v>
      </c>
      <c r="L890" s="16">
        <f>Orders_Table[[#This Row],[Product Price]]*Orders_Table[[#This Row],[Quantity]]</f>
        <v>990</v>
      </c>
      <c r="M890" s="17">
        <v>45272</v>
      </c>
      <c r="N890" s="16" t="s">
        <v>134</v>
      </c>
    </row>
    <row r="891" spans="2:14" x14ac:dyDescent="0.3">
      <c r="B891" t="s">
        <v>1989</v>
      </c>
      <c r="C891" t="s">
        <v>1412</v>
      </c>
      <c r="D891" t="str">
        <f>VLOOKUP(Orders_Table[[#This Row],[Customer ID]],Customer_Table[],2,FALSE)</f>
        <v>Damon Ferguson</v>
      </c>
      <c r="E891" t="str">
        <f>VLOOKUP(Orders_Table[[#This Row],[Customer ID]],Customer_Table[],5,FALSE)</f>
        <v xml:space="preserve">Taguig	</v>
      </c>
      <c r="F891" t="s">
        <v>70</v>
      </c>
      <c r="G891" t="str">
        <f>VLOOKUP(Orders_Table[[#This Row],[Product ID]],Products_Table[],4,FALSE)</f>
        <v>COSRX AHA/BHA Clarifying Treatment Toner</v>
      </c>
      <c r="H891" t="str">
        <f>VLOOKUP(Orders_Table[[#This Row],[Product ID]],Products_Table[],2,FALSE)</f>
        <v>COSRX</v>
      </c>
      <c r="I891" t="str">
        <f>VLOOKUP(Orders_Table[[#This Row],[Product ID]],Products_Table[],3,FALSE)</f>
        <v>Toner</v>
      </c>
      <c r="J891" s="16">
        <f>VLOOKUP(Orders_Table[[#This Row],[Product ID]],Products_Table[],5,FALSE)</f>
        <v>520</v>
      </c>
      <c r="K891" s="16">
        <v>3</v>
      </c>
      <c r="L891" s="16">
        <f>Orders_Table[[#This Row],[Product Price]]*Orders_Table[[#This Row],[Quantity]]</f>
        <v>1560</v>
      </c>
      <c r="M891" s="17">
        <v>45272</v>
      </c>
      <c r="N891" s="16" t="s">
        <v>134</v>
      </c>
    </row>
    <row r="892" spans="2:14" x14ac:dyDescent="0.3">
      <c r="B892" t="s">
        <v>1989</v>
      </c>
      <c r="C892" t="s">
        <v>1412</v>
      </c>
      <c r="D892" t="str">
        <f>VLOOKUP(Orders_Table[[#This Row],[Customer ID]],Customer_Table[],2,FALSE)</f>
        <v>Damon Ferguson</v>
      </c>
      <c r="E892" t="str">
        <f>VLOOKUP(Orders_Table[[#This Row],[Customer ID]],Customer_Table[],5,FALSE)</f>
        <v xml:space="preserve">Taguig	</v>
      </c>
      <c r="F892" t="s">
        <v>72</v>
      </c>
      <c r="G892" t="str">
        <f>VLOOKUP(Orders_Table[[#This Row],[Product ID]],Products_Table[],4,FALSE)</f>
        <v>COSRX Hyaluronic Acid Hydra Power Essence</v>
      </c>
      <c r="H892" t="str">
        <f>VLOOKUP(Orders_Table[[#This Row],[Product ID]],Products_Table[],2,FALSE)</f>
        <v>COSRX</v>
      </c>
      <c r="I892" t="str">
        <f>VLOOKUP(Orders_Table[[#This Row],[Product ID]],Products_Table[],3,FALSE)</f>
        <v>Serum</v>
      </c>
      <c r="J892" s="16">
        <f>VLOOKUP(Orders_Table[[#This Row],[Product ID]],Products_Table[],5,FALSE)</f>
        <v>1020</v>
      </c>
      <c r="K892" s="16">
        <v>1</v>
      </c>
      <c r="L892" s="16">
        <f>Orders_Table[[#This Row],[Product Price]]*Orders_Table[[#This Row],[Quantity]]</f>
        <v>1020</v>
      </c>
      <c r="M892" s="17">
        <v>45272</v>
      </c>
      <c r="N892" s="16" t="s">
        <v>134</v>
      </c>
    </row>
    <row r="893" spans="2:14" x14ac:dyDescent="0.3">
      <c r="B893" t="s">
        <v>1989</v>
      </c>
      <c r="C893" t="s">
        <v>1412</v>
      </c>
      <c r="D893" t="str">
        <f>VLOOKUP(Orders_Table[[#This Row],[Customer ID]],Customer_Table[],2,FALSE)</f>
        <v>Damon Ferguson</v>
      </c>
      <c r="E893" t="str">
        <f>VLOOKUP(Orders_Table[[#This Row],[Customer ID]],Customer_Table[],5,FALSE)</f>
        <v xml:space="preserve">Taguig	</v>
      </c>
      <c r="F893" t="s">
        <v>74</v>
      </c>
      <c r="G893" t="str">
        <f>VLOOKUP(Orders_Table[[#This Row],[Product ID]],Products_Table[],4,FALSE)</f>
        <v>COSRX Centella Water Alcohol-Free Toner</v>
      </c>
      <c r="H893" t="str">
        <f>VLOOKUP(Orders_Table[[#This Row],[Product ID]],Products_Table[],2,FALSE)</f>
        <v>COSRX</v>
      </c>
      <c r="I893" t="str">
        <f>VLOOKUP(Orders_Table[[#This Row],[Product ID]],Products_Table[],3,FALSE)</f>
        <v>Toner</v>
      </c>
      <c r="J893" s="16">
        <f>VLOOKUP(Orders_Table[[#This Row],[Product ID]],Products_Table[],5,FALSE)</f>
        <v>680</v>
      </c>
      <c r="K893" s="16">
        <v>1</v>
      </c>
      <c r="L893" s="16">
        <f>Orders_Table[[#This Row],[Product Price]]*Orders_Table[[#This Row],[Quantity]]</f>
        <v>680</v>
      </c>
      <c r="M893" s="17">
        <v>45272</v>
      </c>
      <c r="N893" s="16" t="s">
        <v>134</v>
      </c>
    </row>
    <row r="894" spans="2:14" x14ac:dyDescent="0.3">
      <c r="B894" t="s">
        <v>1990</v>
      </c>
      <c r="C894" t="s">
        <v>166</v>
      </c>
      <c r="D894" t="str">
        <f>VLOOKUP(Orders_Table[[#This Row],[Customer ID]],Customer_Table[],2,FALSE)</f>
        <v>Dominic Bernardo</v>
      </c>
      <c r="E894" t="str">
        <f>VLOOKUP(Orders_Table[[#This Row],[Customer ID]],Customer_Table[],5,FALSE)</f>
        <v>Batangas City</v>
      </c>
      <c r="F894" t="s">
        <v>76</v>
      </c>
      <c r="G894" t="str">
        <f>VLOOKUP(Orders_Table[[#This Row],[Product ID]],Products_Table[],4,FALSE)</f>
        <v>Innisfree Jeju Volcanic Pore Cleansing Foam</v>
      </c>
      <c r="H894" t="str">
        <f>VLOOKUP(Orders_Table[[#This Row],[Product ID]],Products_Table[],2,FALSE)</f>
        <v>Innisfree</v>
      </c>
      <c r="I894" t="str">
        <f>VLOOKUP(Orders_Table[[#This Row],[Product ID]],Products_Table[],3,FALSE)</f>
        <v>Cleanser</v>
      </c>
      <c r="J894" s="16">
        <f>VLOOKUP(Orders_Table[[#This Row],[Product ID]],Products_Table[],5,FALSE)</f>
        <v>329</v>
      </c>
      <c r="K894" s="16">
        <v>2</v>
      </c>
      <c r="L894" s="16">
        <f>Orders_Table[[#This Row],[Product Price]]*Orders_Table[[#This Row],[Quantity]]</f>
        <v>658</v>
      </c>
      <c r="M894" s="17">
        <v>45273</v>
      </c>
      <c r="N894" s="16" t="s">
        <v>134</v>
      </c>
    </row>
    <row r="895" spans="2:14" x14ac:dyDescent="0.3">
      <c r="B895" t="s">
        <v>1990</v>
      </c>
      <c r="C895" t="s">
        <v>166</v>
      </c>
      <c r="D895" t="str">
        <f>VLOOKUP(Orders_Table[[#This Row],[Customer ID]],Customer_Table[],2,FALSE)</f>
        <v>Dominic Bernardo</v>
      </c>
      <c r="E895" t="str">
        <f>VLOOKUP(Orders_Table[[#This Row],[Customer ID]],Customer_Table[],5,FALSE)</f>
        <v>Batangas City</v>
      </c>
      <c r="F895" t="s">
        <v>79</v>
      </c>
      <c r="G895" t="str">
        <f>VLOOKUP(Orders_Table[[#This Row],[Product ID]],Products_Table[],4,FALSE)</f>
        <v>Innisfree Bija Cica Gel</v>
      </c>
      <c r="H895" t="str">
        <f>VLOOKUP(Orders_Table[[#This Row],[Product ID]],Products_Table[],2,FALSE)</f>
        <v>Innisfree</v>
      </c>
      <c r="I895" t="str">
        <f>VLOOKUP(Orders_Table[[#This Row],[Product ID]],Products_Table[],3,FALSE)</f>
        <v>Moisturizer</v>
      </c>
      <c r="J895" s="16">
        <f>VLOOKUP(Orders_Table[[#This Row],[Product ID]],Products_Table[],5,FALSE)</f>
        <v>1192</v>
      </c>
      <c r="K895" s="16">
        <v>1</v>
      </c>
      <c r="L895" s="16">
        <f>Orders_Table[[#This Row],[Product Price]]*Orders_Table[[#This Row],[Quantity]]</f>
        <v>1192</v>
      </c>
      <c r="M895" s="17">
        <v>45273</v>
      </c>
      <c r="N895" s="16" t="s">
        <v>134</v>
      </c>
    </row>
    <row r="896" spans="2:14" x14ac:dyDescent="0.3">
      <c r="B896" t="s">
        <v>1990</v>
      </c>
      <c r="C896" t="s">
        <v>166</v>
      </c>
      <c r="D896" t="str">
        <f>VLOOKUP(Orders_Table[[#This Row],[Customer ID]],Customer_Table[],2,FALSE)</f>
        <v>Dominic Bernardo</v>
      </c>
      <c r="E896" t="str">
        <f>VLOOKUP(Orders_Table[[#This Row],[Customer ID]],Customer_Table[],5,FALSE)</f>
        <v>Batangas City</v>
      </c>
      <c r="F896" t="s">
        <v>81</v>
      </c>
      <c r="G896" t="str">
        <f>VLOOKUP(Orders_Table[[#This Row],[Product ID]],Products_Table[],4,FALSE)</f>
        <v>Innisfree Intensive Hydrating Serum with Green Tea Seed</v>
      </c>
      <c r="H896" t="str">
        <f>VLOOKUP(Orders_Table[[#This Row],[Product ID]],Products_Table[],2,FALSE)</f>
        <v>Innisfree</v>
      </c>
      <c r="I896" t="str">
        <f>VLOOKUP(Orders_Table[[#This Row],[Product ID]],Products_Table[],3,FALSE)</f>
        <v>Serum</v>
      </c>
      <c r="J896" s="16">
        <f>VLOOKUP(Orders_Table[[#This Row],[Product ID]],Products_Table[],5,FALSE)</f>
        <v>1020</v>
      </c>
      <c r="K896" s="16">
        <v>1</v>
      </c>
      <c r="L896" s="16">
        <f>Orders_Table[[#This Row],[Product Price]]*Orders_Table[[#This Row],[Quantity]]</f>
        <v>1020</v>
      </c>
      <c r="M896" s="17">
        <v>45273</v>
      </c>
      <c r="N896" s="16" t="s">
        <v>134</v>
      </c>
    </row>
    <row r="897" spans="2:14" x14ac:dyDescent="0.3">
      <c r="B897" t="s">
        <v>1990</v>
      </c>
      <c r="C897" t="s">
        <v>166</v>
      </c>
      <c r="D897" t="str">
        <f>VLOOKUP(Orders_Table[[#This Row],[Customer ID]],Customer_Table[],2,FALSE)</f>
        <v>Dominic Bernardo</v>
      </c>
      <c r="E897" t="str">
        <f>VLOOKUP(Orders_Table[[#This Row],[Customer ID]],Customer_Table[],5,FALSE)</f>
        <v>Batangas City</v>
      </c>
      <c r="F897" t="s">
        <v>83</v>
      </c>
      <c r="G897" t="str">
        <f>VLOOKUP(Orders_Table[[#This Row],[Product ID]],Products_Table[],4,FALSE)</f>
        <v>Innisfree Green Tea Seed Serum</v>
      </c>
      <c r="H897" t="str">
        <f>VLOOKUP(Orders_Table[[#This Row],[Product ID]],Products_Table[],2,FALSE)</f>
        <v>Innisfree</v>
      </c>
      <c r="I897" t="str">
        <f>VLOOKUP(Orders_Table[[#This Row],[Product ID]],Products_Table[],3,FALSE)</f>
        <v>Serum</v>
      </c>
      <c r="J897" s="16">
        <f>VLOOKUP(Orders_Table[[#This Row],[Product ID]],Products_Table[],5,FALSE)</f>
        <v>1690</v>
      </c>
      <c r="K897" s="16">
        <v>2</v>
      </c>
      <c r="L897" s="16">
        <f>Orders_Table[[#This Row],[Product Price]]*Orders_Table[[#This Row],[Quantity]]</f>
        <v>3380</v>
      </c>
      <c r="M897" s="17">
        <v>45273</v>
      </c>
      <c r="N897" s="16" t="s">
        <v>134</v>
      </c>
    </row>
    <row r="898" spans="2:14" x14ac:dyDescent="0.3">
      <c r="B898" t="s">
        <v>1990</v>
      </c>
      <c r="C898" t="s">
        <v>166</v>
      </c>
      <c r="D898" t="str">
        <f>VLOOKUP(Orders_Table[[#This Row],[Customer ID]],Customer_Table[],2,FALSE)</f>
        <v>Dominic Bernardo</v>
      </c>
      <c r="E898" t="str">
        <f>VLOOKUP(Orders_Table[[#This Row],[Customer ID]],Customer_Table[],5,FALSE)</f>
        <v>Batangas City</v>
      </c>
      <c r="F898" t="s">
        <v>85</v>
      </c>
      <c r="G898" t="str">
        <f>VLOOKUP(Orders_Table[[#This Row],[Product ID]],Products_Table[],4,FALSE)</f>
        <v>Innisfree Jeju Orchid Enriched Cream</v>
      </c>
      <c r="H898" t="str">
        <f>VLOOKUP(Orders_Table[[#This Row],[Product ID]],Products_Table[],2,FALSE)</f>
        <v>Innisfree</v>
      </c>
      <c r="I898" t="str">
        <f>VLOOKUP(Orders_Table[[#This Row],[Product ID]],Products_Table[],3,FALSE)</f>
        <v>Moisturizer</v>
      </c>
      <c r="J898" s="16">
        <f>VLOOKUP(Orders_Table[[#This Row],[Product ID]],Products_Table[],5,FALSE)</f>
        <v>200</v>
      </c>
      <c r="K898" s="16">
        <v>1</v>
      </c>
      <c r="L898" s="16">
        <f>Orders_Table[[#This Row],[Product Price]]*Orders_Table[[#This Row],[Quantity]]</f>
        <v>200</v>
      </c>
      <c r="M898" s="17">
        <v>45273</v>
      </c>
      <c r="N898" s="16" t="s">
        <v>134</v>
      </c>
    </row>
    <row r="899" spans="2:14" x14ac:dyDescent="0.3">
      <c r="B899" t="s">
        <v>1990</v>
      </c>
      <c r="C899" t="s">
        <v>166</v>
      </c>
      <c r="D899" t="str">
        <f>VLOOKUP(Orders_Table[[#This Row],[Customer ID]],Customer_Table[],2,FALSE)</f>
        <v>Dominic Bernardo</v>
      </c>
      <c r="E899" t="str">
        <f>VLOOKUP(Orders_Table[[#This Row],[Customer ID]],Customer_Table[],5,FALSE)</f>
        <v>Batangas City</v>
      </c>
      <c r="F899" t="s">
        <v>65</v>
      </c>
      <c r="G899" t="str">
        <f>VLOOKUP(Orders_Table[[#This Row],[Product ID]],Products_Table[],4,FALSE)</f>
        <v>COSRX Low pH Good Morning Gel Cleanser</v>
      </c>
      <c r="H899" t="str">
        <f>VLOOKUP(Orders_Table[[#This Row],[Product ID]],Products_Table[],2,FALSE)</f>
        <v>COSRX</v>
      </c>
      <c r="I899" t="str">
        <f>VLOOKUP(Orders_Table[[#This Row],[Product ID]],Products_Table[],3,FALSE)</f>
        <v>Cleanser</v>
      </c>
      <c r="J899" s="16">
        <f>VLOOKUP(Orders_Table[[#This Row],[Product ID]],Products_Table[],5,FALSE)</f>
        <v>299</v>
      </c>
      <c r="K899" s="16">
        <v>1</v>
      </c>
      <c r="L899" s="16">
        <f>Orders_Table[[#This Row],[Product Price]]*Orders_Table[[#This Row],[Quantity]]</f>
        <v>299</v>
      </c>
      <c r="M899" s="17">
        <v>45273</v>
      </c>
      <c r="N899" s="16" t="s">
        <v>134</v>
      </c>
    </row>
    <row r="900" spans="2:14" x14ac:dyDescent="0.3">
      <c r="B900" t="s">
        <v>1991</v>
      </c>
      <c r="C900" t="s">
        <v>769</v>
      </c>
      <c r="D900" t="str">
        <f>VLOOKUP(Orders_Table[[#This Row],[Customer ID]],Customer_Table[],2,FALSE)</f>
        <v>Kameko Paul</v>
      </c>
      <c r="E900" t="str">
        <f>VLOOKUP(Orders_Table[[#This Row],[Customer ID]],Customer_Table[],5,FALSE)</f>
        <v>Marikina</v>
      </c>
      <c r="F900" t="s">
        <v>65</v>
      </c>
      <c r="G900" t="str">
        <f>VLOOKUP(Orders_Table[[#This Row],[Product ID]],Products_Table[],4,FALSE)</f>
        <v>COSRX Low pH Good Morning Gel Cleanser</v>
      </c>
      <c r="H900" t="str">
        <f>VLOOKUP(Orders_Table[[#This Row],[Product ID]],Products_Table[],2,FALSE)</f>
        <v>COSRX</v>
      </c>
      <c r="I900" t="str">
        <f>VLOOKUP(Orders_Table[[#This Row],[Product ID]],Products_Table[],3,FALSE)</f>
        <v>Cleanser</v>
      </c>
      <c r="J900" s="16">
        <f>VLOOKUP(Orders_Table[[#This Row],[Product ID]],Products_Table[],5,FALSE)</f>
        <v>299</v>
      </c>
      <c r="K900" s="16">
        <v>2</v>
      </c>
      <c r="L900" s="16">
        <f>Orders_Table[[#This Row],[Product Price]]*Orders_Table[[#This Row],[Quantity]]</f>
        <v>598</v>
      </c>
      <c r="M900" s="17">
        <v>45273</v>
      </c>
      <c r="N900" s="16" t="s">
        <v>134</v>
      </c>
    </row>
    <row r="901" spans="2:14" x14ac:dyDescent="0.3">
      <c r="B901" t="s">
        <v>1992</v>
      </c>
      <c r="C901" t="s">
        <v>772</v>
      </c>
      <c r="D901" t="str">
        <f>VLOOKUP(Orders_Table[[#This Row],[Customer ID]],Customer_Table[],2,FALSE)</f>
        <v>Freya Wilkins</v>
      </c>
      <c r="E901" t="str">
        <f>VLOOKUP(Orders_Table[[#This Row],[Customer ID]],Customer_Table[],5,FALSE)</f>
        <v>Marikina</v>
      </c>
      <c r="F901" t="s">
        <v>19</v>
      </c>
      <c r="G901" t="str">
        <f>VLOOKUP(Orders_Table[[#This Row],[Product ID]],Products_Table[],4,FALSE)</f>
        <v>Cetaphil Gentle Skin Cleanser</v>
      </c>
      <c r="H901" t="str">
        <f>VLOOKUP(Orders_Table[[#This Row],[Product ID]],Products_Table[],2,FALSE)</f>
        <v>Cetaphil</v>
      </c>
      <c r="I901" t="str">
        <f>VLOOKUP(Orders_Table[[#This Row],[Product ID]],Products_Table[],3,FALSE)</f>
        <v>Cleanser</v>
      </c>
      <c r="J901" s="16">
        <f>VLOOKUP(Orders_Table[[#This Row],[Product ID]],Products_Table[],5,FALSE)</f>
        <v>1004</v>
      </c>
      <c r="K901" s="16">
        <v>1</v>
      </c>
      <c r="L901" s="16">
        <f>Orders_Table[[#This Row],[Product Price]]*Orders_Table[[#This Row],[Quantity]]</f>
        <v>1004</v>
      </c>
      <c r="M901" s="17">
        <v>45273</v>
      </c>
      <c r="N901" s="16" t="s">
        <v>134</v>
      </c>
    </row>
    <row r="902" spans="2:14" x14ac:dyDescent="0.3">
      <c r="B902" t="s">
        <v>1993</v>
      </c>
      <c r="C902" t="s">
        <v>775</v>
      </c>
      <c r="D902" t="str">
        <f>VLOOKUP(Orders_Table[[#This Row],[Customer ID]],Customer_Table[],2,FALSE)</f>
        <v>Marcia Nielsen</v>
      </c>
      <c r="E902" t="str">
        <f>VLOOKUP(Orders_Table[[#This Row],[Customer ID]],Customer_Table[],5,FALSE)</f>
        <v>Marikina</v>
      </c>
      <c r="F902" t="s">
        <v>14</v>
      </c>
      <c r="G902" t="str">
        <f>VLOOKUP(Orders_Table[[#This Row],[Product ID]],Products_Table[],4,FALSE)</f>
        <v>CeraVe Ultra-Light Moisturizing Lotion SPF 30</v>
      </c>
      <c r="H902" t="str">
        <f>VLOOKUP(Orders_Table[[#This Row],[Product ID]],Products_Table[],2,FALSE)</f>
        <v>CeraVe</v>
      </c>
      <c r="I902" t="str">
        <f>VLOOKUP(Orders_Table[[#This Row],[Product ID]],Products_Table[],3,FALSE)</f>
        <v>Sunscreen</v>
      </c>
      <c r="J902" s="16">
        <f>VLOOKUP(Orders_Table[[#This Row],[Product ID]],Products_Table[],5,FALSE)</f>
        <v>1190</v>
      </c>
      <c r="K902" s="16">
        <v>1</v>
      </c>
      <c r="L902" s="16">
        <f>Orders_Table[[#This Row],[Product Price]]*Orders_Table[[#This Row],[Quantity]]</f>
        <v>1190</v>
      </c>
      <c r="M902" s="17">
        <v>45273</v>
      </c>
      <c r="N902" s="16" t="s">
        <v>134</v>
      </c>
    </row>
    <row r="903" spans="2:14" x14ac:dyDescent="0.3">
      <c r="B903" t="s">
        <v>362</v>
      </c>
      <c r="C903" t="s">
        <v>229</v>
      </c>
      <c r="D903" t="str">
        <f>VLOOKUP(Orders_Table[[#This Row],[Customer ID]],Customer_Table[],2,FALSE)</f>
        <v>Rajah Cooley</v>
      </c>
      <c r="E903" t="str">
        <f>VLOOKUP(Orders_Table[[#This Row],[Customer ID]],Customer_Table[],5,FALSE)</f>
        <v>Pasay</v>
      </c>
      <c r="F903" t="s">
        <v>17</v>
      </c>
      <c r="G903" t="str">
        <f>VLOOKUP(Orders_Table[[#This Row],[Product ID]],Products_Table[],4,FALSE)</f>
        <v>CeraVe AM Facial Moisturizing Lotion with Sunscreen (SPF 30)</v>
      </c>
      <c r="H903" t="str">
        <f>VLOOKUP(Orders_Table[[#This Row],[Product ID]],Products_Table[],2,FALSE)</f>
        <v>CeraVe</v>
      </c>
      <c r="I903" t="str">
        <f>VLOOKUP(Orders_Table[[#This Row],[Product ID]],Products_Table[],3,FALSE)</f>
        <v>Sunscreen</v>
      </c>
      <c r="J903" s="16">
        <f>VLOOKUP(Orders_Table[[#This Row],[Product ID]],Products_Table[],5,FALSE)</f>
        <v>999</v>
      </c>
      <c r="K903" s="16">
        <v>2</v>
      </c>
      <c r="L903" s="16">
        <f>Orders_Table[[#This Row],[Product Price]]*Orders_Table[[#This Row],[Quantity]]</f>
        <v>1998</v>
      </c>
      <c r="M903" s="17">
        <v>45273</v>
      </c>
      <c r="N903" s="16" t="s">
        <v>134</v>
      </c>
    </row>
    <row r="904" spans="2:14" x14ac:dyDescent="0.3">
      <c r="B904" t="s">
        <v>1994</v>
      </c>
      <c r="C904" t="s">
        <v>779</v>
      </c>
      <c r="D904" t="str">
        <f>VLOOKUP(Orders_Table[[#This Row],[Customer ID]],Customer_Table[],2,FALSE)</f>
        <v>Selma Ortiz</v>
      </c>
      <c r="E904" t="str">
        <f>VLOOKUP(Orders_Table[[#This Row],[Customer ID]],Customer_Table[],5,FALSE)</f>
        <v>Pasay</v>
      </c>
      <c r="F904" t="s">
        <v>19</v>
      </c>
      <c r="G904" t="str">
        <f>VLOOKUP(Orders_Table[[#This Row],[Product ID]],Products_Table[],4,FALSE)</f>
        <v>Cetaphil Gentle Skin Cleanser</v>
      </c>
      <c r="H904" t="str">
        <f>VLOOKUP(Orders_Table[[#This Row],[Product ID]],Products_Table[],2,FALSE)</f>
        <v>Cetaphil</v>
      </c>
      <c r="I904" t="str">
        <f>VLOOKUP(Orders_Table[[#This Row],[Product ID]],Products_Table[],3,FALSE)</f>
        <v>Cleanser</v>
      </c>
      <c r="J904" s="16">
        <f>VLOOKUP(Orders_Table[[#This Row],[Product ID]],Products_Table[],5,FALSE)</f>
        <v>1004</v>
      </c>
      <c r="K904" s="16">
        <v>1</v>
      </c>
      <c r="L904" s="16">
        <f>Orders_Table[[#This Row],[Product Price]]*Orders_Table[[#This Row],[Quantity]]</f>
        <v>1004</v>
      </c>
      <c r="M904" s="17">
        <v>45273</v>
      </c>
      <c r="N904" s="16" t="s">
        <v>134</v>
      </c>
    </row>
    <row r="905" spans="2:14" x14ac:dyDescent="0.3">
      <c r="B905" t="s">
        <v>1995</v>
      </c>
      <c r="C905" t="s">
        <v>294</v>
      </c>
      <c r="D905" t="str">
        <f>VLOOKUP(Orders_Table[[#This Row],[Customer ID]],Customer_Table[],2,FALSE)</f>
        <v>Hu Dillon</v>
      </c>
      <c r="E905" t="str">
        <f>VLOOKUP(Orders_Table[[#This Row],[Customer ID]],Customer_Table[],5,FALSE)</f>
        <v>Pasay</v>
      </c>
      <c r="F905" t="s">
        <v>22</v>
      </c>
      <c r="G905" t="str">
        <f>VLOOKUP(Orders_Table[[#This Row],[Product ID]],Products_Table[],4,FALSE)</f>
        <v>Cetaphil Daily Facial Cleanser</v>
      </c>
      <c r="H905" t="str">
        <f>VLOOKUP(Orders_Table[[#This Row],[Product ID]],Products_Table[],2,FALSE)</f>
        <v>Cetaphil</v>
      </c>
      <c r="I905" t="str">
        <f>VLOOKUP(Orders_Table[[#This Row],[Product ID]],Products_Table[],3,FALSE)</f>
        <v>Cleanser</v>
      </c>
      <c r="J905" s="16">
        <f>VLOOKUP(Orders_Table[[#This Row],[Product ID]],Products_Table[],5,FALSE)</f>
        <v>1005</v>
      </c>
      <c r="K905" s="16">
        <v>1</v>
      </c>
      <c r="L905" s="16">
        <f>Orders_Table[[#This Row],[Product Price]]*Orders_Table[[#This Row],[Quantity]]</f>
        <v>1005</v>
      </c>
      <c r="M905" s="17">
        <v>45273</v>
      </c>
      <c r="N905" s="16" t="s">
        <v>134</v>
      </c>
    </row>
    <row r="906" spans="2:14" x14ac:dyDescent="0.3">
      <c r="B906" t="s">
        <v>1996</v>
      </c>
      <c r="C906" t="s">
        <v>783</v>
      </c>
      <c r="D906" t="str">
        <f>VLOOKUP(Orders_Table[[#This Row],[Customer ID]],Customer_Table[],2,FALSE)</f>
        <v>Baker Noble</v>
      </c>
      <c r="E906" t="str">
        <f>VLOOKUP(Orders_Table[[#This Row],[Customer ID]],Customer_Table[],5,FALSE)</f>
        <v>Pasay</v>
      </c>
      <c r="F906" t="s">
        <v>24</v>
      </c>
      <c r="G906" t="str">
        <f>VLOOKUP(Orders_Table[[#This Row],[Product ID]],Products_Table[],4,FALSE)</f>
        <v>Cetaphil Moisturizing Cream</v>
      </c>
      <c r="H906" t="str">
        <f>VLOOKUP(Orders_Table[[#This Row],[Product ID]],Products_Table[],2,FALSE)</f>
        <v>Cetaphil</v>
      </c>
      <c r="I906" t="str">
        <f>VLOOKUP(Orders_Table[[#This Row],[Product ID]],Products_Table[],3,FALSE)</f>
        <v>Moisturizer</v>
      </c>
      <c r="J906" s="16">
        <f>VLOOKUP(Orders_Table[[#This Row],[Product ID]],Products_Table[],5,FALSE)</f>
        <v>758</v>
      </c>
      <c r="K906" s="16">
        <v>1</v>
      </c>
      <c r="L906" s="16">
        <f>Orders_Table[[#This Row],[Product Price]]*Orders_Table[[#This Row],[Quantity]]</f>
        <v>758</v>
      </c>
      <c r="M906" s="17">
        <v>45273</v>
      </c>
      <c r="N906" s="16" t="s">
        <v>134</v>
      </c>
    </row>
    <row r="907" spans="2:14" x14ac:dyDescent="0.3">
      <c r="B907" t="s">
        <v>1997</v>
      </c>
      <c r="C907" t="s">
        <v>285</v>
      </c>
      <c r="D907" t="str">
        <f>VLOOKUP(Orders_Table[[#This Row],[Customer ID]],Customer_Table[],2,FALSE)</f>
        <v>Clarke Moody</v>
      </c>
      <c r="E907" t="str">
        <f>VLOOKUP(Orders_Table[[#This Row],[Customer ID]],Customer_Table[],5,FALSE)</f>
        <v>Caloocan</v>
      </c>
      <c r="F907" t="s">
        <v>27</v>
      </c>
      <c r="G907" t="str">
        <f>VLOOKUP(Orders_Table[[#This Row],[Product ID]],Products_Table[],4,FALSE)</f>
        <v>Cetaphil Daily Hydrating Lotion</v>
      </c>
      <c r="H907" t="str">
        <f>VLOOKUP(Orders_Table[[#This Row],[Product ID]],Products_Table[],2,FALSE)</f>
        <v>Cetaphil</v>
      </c>
      <c r="I907" t="str">
        <f>VLOOKUP(Orders_Table[[#This Row],[Product ID]],Products_Table[],3,FALSE)</f>
        <v>Moisturizer</v>
      </c>
      <c r="J907" s="16">
        <f>VLOOKUP(Orders_Table[[#This Row],[Product ID]],Products_Table[],5,FALSE)</f>
        <v>972</v>
      </c>
      <c r="K907" s="16">
        <v>3</v>
      </c>
      <c r="L907" s="16">
        <f>Orders_Table[[#This Row],[Product Price]]*Orders_Table[[#This Row],[Quantity]]</f>
        <v>2916</v>
      </c>
      <c r="M907" s="17">
        <v>45274</v>
      </c>
      <c r="N907" s="16" t="s">
        <v>134</v>
      </c>
    </row>
    <row r="908" spans="2:14" x14ac:dyDescent="0.3">
      <c r="B908" t="s">
        <v>1998</v>
      </c>
      <c r="C908" t="s">
        <v>788</v>
      </c>
      <c r="D908" t="str">
        <f>VLOOKUP(Orders_Table[[#This Row],[Customer ID]],Customer_Table[],2,FALSE)</f>
        <v>Kelsie Key</v>
      </c>
      <c r="E908" t="str">
        <f>VLOOKUP(Orders_Table[[#This Row],[Customer ID]],Customer_Table[],5,FALSE)</f>
        <v>Pasay</v>
      </c>
      <c r="F908" t="s">
        <v>29</v>
      </c>
      <c r="G908" t="str">
        <f>VLOOKUP(Orders_Table[[#This Row],[Product ID]],Products_Table[],4,FALSE)</f>
        <v>Cetaphil Daily Facial Moisturizer with SPF 15</v>
      </c>
      <c r="H908" t="str">
        <f>VLOOKUP(Orders_Table[[#This Row],[Product ID]],Products_Table[],2,FALSE)</f>
        <v>Cetaphil</v>
      </c>
      <c r="I908" t="str">
        <f>VLOOKUP(Orders_Table[[#This Row],[Product ID]],Products_Table[],3,FALSE)</f>
        <v>Moisturizer</v>
      </c>
      <c r="J908" s="16">
        <f>VLOOKUP(Orders_Table[[#This Row],[Product ID]],Products_Table[],5,FALSE)</f>
        <v>1165</v>
      </c>
      <c r="K908" s="16">
        <v>1</v>
      </c>
      <c r="L908" s="16">
        <f>Orders_Table[[#This Row],[Product Price]]*Orders_Table[[#This Row],[Quantity]]</f>
        <v>1165</v>
      </c>
      <c r="M908" s="17">
        <v>45274</v>
      </c>
      <c r="N908" s="16" t="s">
        <v>134</v>
      </c>
    </row>
    <row r="909" spans="2:14" x14ac:dyDescent="0.3">
      <c r="B909" t="s">
        <v>1999</v>
      </c>
      <c r="C909" t="s">
        <v>790</v>
      </c>
      <c r="D909" t="str">
        <f>VLOOKUP(Orders_Table[[#This Row],[Customer ID]],Customer_Table[],2,FALSE)</f>
        <v>Madison Franklin</v>
      </c>
      <c r="E909" t="str">
        <f>VLOOKUP(Orders_Table[[#This Row],[Customer ID]],Customer_Table[],5,FALSE)</f>
        <v>Pasay</v>
      </c>
      <c r="F909" t="s">
        <v>31</v>
      </c>
      <c r="G909" t="str">
        <f>VLOOKUP(Orders_Table[[#This Row],[Product ID]],Products_Table[],4,FALSE)</f>
        <v>Neutrogena Oil-Free Acne Wash</v>
      </c>
      <c r="H909" t="str">
        <f>VLOOKUP(Orders_Table[[#This Row],[Product ID]],Products_Table[],2,FALSE)</f>
        <v>Neutrogena</v>
      </c>
      <c r="I909" t="str">
        <f>VLOOKUP(Orders_Table[[#This Row],[Product ID]],Products_Table[],3,FALSE)</f>
        <v>Cleanser</v>
      </c>
      <c r="J909" s="16">
        <f>VLOOKUP(Orders_Table[[#This Row],[Product ID]],Products_Table[],5,FALSE)</f>
        <v>489</v>
      </c>
      <c r="K909" s="16">
        <v>1</v>
      </c>
      <c r="L909" s="16">
        <f>Orders_Table[[#This Row],[Product Price]]*Orders_Table[[#This Row],[Quantity]]</f>
        <v>489</v>
      </c>
      <c r="M909" s="17">
        <v>45274</v>
      </c>
      <c r="N909" s="16" t="s">
        <v>134</v>
      </c>
    </row>
    <row r="910" spans="2:14" x14ac:dyDescent="0.3">
      <c r="B910" t="s">
        <v>2000</v>
      </c>
      <c r="C910" t="s">
        <v>297</v>
      </c>
      <c r="D910" t="str">
        <f>VLOOKUP(Orders_Table[[#This Row],[Customer ID]],Customer_Table[],2,FALSE)</f>
        <v>Uta Christian</v>
      </c>
      <c r="E910" t="str">
        <f>VLOOKUP(Orders_Table[[#This Row],[Customer ID]],Customer_Table[],5,FALSE)</f>
        <v>Pasay</v>
      </c>
      <c r="F910" t="s">
        <v>19</v>
      </c>
      <c r="G910" t="str">
        <f>VLOOKUP(Orders_Table[[#This Row],[Product ID]],Products_Table[],4,FALSE)</f>
        <v>Cetaphil Gentle Skin Cleanser</v>
      </c>
      <c r="H910" t="str">
        <f>VLOOKUP(Orders_Table[[#This Row],[Product ID]],Products_Table[],2,FALSE)</f>
        <v>Cetaphil</v>
      </c>
      <c r="I910" t="str">
        <f>VLOOKUP(Orders_Table[[#This Row],[Product ID]],Products_Table[],3,FALSE)</f>
        <v>Cleanser</v>
      </c>
      <c r="J910" s="16">
        <f>VLOOKUP(Orders_Table[[#This Row],[Product ID]],Products_Table[],5,FALSE)</f>
        <v>1004</v>
      </c>
      <c r="K910" s="16">
        <v>1</v>
      </c>
      <c r="L910" s="16">
        <f>Orders_Table[[#This Row],[Product Price]]*Orders_Table[[#This Row],[Quantity]]</f>
        <v>1004</v>
      </c>
      <c r="M910" s="17">
        <v>45274</v>
      </c>
      <c r="N910" s="16" t="s">
        <v>134</v>
      </c>
    </row>
    <row r="911" spans="2:14" x14ac:dyDescent="0.3">
      <c r="B911" t="s">
        <v>2001</v>
      </c>
      <c r="C911" t="s">
        <v>794</v>
      </c>
      <c r="D911" t="str">
        <f>VLOOKUP(Orders_Table[[#This Row],[Customer ID]],Customer_Table[],2,FALSE)</f>
        <v>Ivor Glenn</v>
      </c>
      <c r="E911" t="str">
        <f>VLOOKUP(Orders_Table[[#This Row],[Customer ID]],Customer_Table[],5,FALSE)</f>
        <v>Pasay</v>
      </c>
      <c r="F911" t="s">
        <v>36</v>
      </c>
      <c r="G911" t="str">
        <f>VLOOKUP(Orders_Table[[#This Row],[Product ID]],Products_Table[],4,FALSE)</f>
        <v>Neutrogena Ultra Sheer Dry-Touch Sunscreen</v>
      </c>
      <c r="H911" t="str">
        <f>VLOOKUP(Orders_Table[[#This Row],[Product ID]],Products_Table[],2,FALSE)</f>
        <v>Neutrogena</v>
      </c>
      <c r="I911" t="str">
        <f>VLOOKUP(Orders_Table[[#This Row],[Product ID]],Products_Table[],3,FALSE)</f>
        <v>Sunscreen</v>
      </c>
      <c r="J911" s="16">
        <f>VLOOKUP(Orders_Table[[#This Row],[Product ID]],Products_Table[],5,FALSE)</f>
        <v>799</v>
      </c>
      <c r="K911" s="16">
        <v>1</v>
      </c>
      <c r="L911" s="16">
        <f>Orders_Table[[#This Row],[Product Price]]*Orders_Table[[#This Row],[Quantity]]</f>
        <v>799</v>
      </c>
      <c r="M911" s="17">
        <v>45274</v>
      </c>
      <c r="N911" s="16" t="s">
        <v>134</v>
      </c>
    </row>
    <row r="912" spans="2:14" x14ac:dyDescent="0.3">
      <c r="B912" t="s">
        <v>2002</v>
      </c>
      <c r="C912" t="s">
        <v>797</v>
      </c>
      <c r="D912" t="str">
        <f>VLOOKUP(Orders_Table[[#This Row],[Customer ID]],Customer_Table[],2,FALSE)</f>
        <v>Mona Reed</v>
      </c>
      <c r="E912" t="str">
        <f>VLOOKUP(Orders_Table[[#This Row],[Customer ID]],Customer_Table[],5,FALSE)</f>
        <v>Pasay</v>
      </c>
      <c r="F912" t="s">
        <v>38</v>
      </c>
      <c r="G912" t="str">
        <f>VLOOKUP(Orders_Table[[#This Row],[Product ID]],Products_Table[],4,FALSE)</f>
        <v>Neutrogena Rapid Wrinkle Repair Retinol Serum</v>
      </c>
      <c r="H912" t="str">
        <f>VLOOKUP(Orders_Table[[#This Row],[Product ID]],Products_Table[],2,FALSE)</f>
        <v>Neutrogena</v>
      </c>
      <c r="I912" t="str">
        <f>VLOOKUP(Orders_Table[[#This Row],[Product ID]],Products_Table[],3,FALSE)</f>
        <v>Serum</v>
      </c>
      <c r="J912" s="16">
        <f>VLOOKUP(Orders_Table[[#This Row],[Product ID]],Products_Table[],5,FALSE)</f>
        <v>1299</v>
      </c>
      <c r="K912" s="16">
        <v>1</v>
      </c>
      <c r="L912" s="16">
        <f>Orders_Table[[#This Row],[Product Price]]*Orders_Table[[#This Row],[Quantity]]</f>
        <v>1299</v>
      </c>
      <c r="M912" s="17">
        <v>45274</v>
      </c>
      <c r="N912" s="16" t="s">
        <v>134</v>
      </c>
    </row>
    <row r="913" spans="2:14" x14ac:dyDescent="0.3">
      <c r="B913" t="s">
        <v>363</v>
      </c>
      <c r="C913" t="s">
        <v>359</v>
      </c>
      <c r="D913" t="str">
        <f>VLOOKUP(Orders_Table[[#This Row],[Customer ID]],Customer_Table[],2,FALSE)</f>
        <v>Beatrice Cervantes</v>
      </c>
      <c r="E913" t="str">
        <f>VLOOKUP(Orders_Table[[#This Row],[Customer ID]],Customer_Table[],5,FALSE)</f>
        <v xml:space="preserve">Taguig	</v>
      </c>
      <c r="F913" t="s">
        <v>40</v>
      </c>
      <c r="G913" t="str">
        <f>VLOOKUP(Orders_Table[[#This Row],[Product ID]],Products_Table[],4,FALSE)</f>
        <v>Neutrogena Hydro Boost Water Gel</v>
      </c>
      <c r="H913" t="str">
        <f>VLOOKUP(Orders_Table[[#This Row],[Product ID]],Products_Table[],2,FALSE)</f>
        <v>Neutrogena</v>
      </c>
      <c r="I913" t="str">
        <f>VLOOKUP(Orders_Table[[#This Row],[Product ID]],Products_Table[],3,FALSE)</f>
        <v>Moisturizer</v>
      </c>
      <c r="J913" s="16">
        <f>VLOOKUP(Orders_Table[[#This Row],[Product ID]],Products_Table[],5,FALSE)</f>
        <v>899</v>
      </c>
      <c r="K913" s="16">
        <v>3</v>
      </c>
      <c r="L913" s="16">
        <f>Orders_Table[[#This Row],[Product Price]]*Orders_Table[[#This Row],[Quantity]]</f>
        <v>2697</v>
      </c>
      <c r="M913" s="17">
        <v>45274</v>
      </c>
      <c r="N913" s="16" t="s">
        <v>134</v>
      </c>
    </row>
    <row r="914" spans="2:14" x14ac:dyDescent="0.3">
      <c r="B914" t="s">
        <v>2003</v>
      </c>
      <c r="C914" t="s">
        <v>1181</v>
      </c>
      <c r="D914" t="str">
        <f>VLOOKUP(Orders_Table[[#This Row],[Customer ID]],Customer_Table[],2,FALSE)</f>
        <v>Solomon Mcdowell</v>
      </c>
      <c r="E914" t="str">
        <f>VLOOKUP(Orders_Table[[#This Row],[Customer ID]],Customer_Table[],5,FALSE)</f>
        <v>Pasay</v>
      </c>
      <c r="F914" t="s">
        <v>42</v>
      </c>
      <c r="G914" t="str">
        <f>VLOOKUP(Orders_Table[[#This Row],[Product ID]],Products_Table[],4,FALSE)</f>
        <v>Olay Luminous Whip Face Moisturizer</v>
      </c>
      <c r="H914" t="str">
        <f>VLOOKUP(Orders_Table[[#This Row],[Product ID]],Products_Table[],2,FALSE)</f>
        <v>Olay</v>
      </c>
      <c r="I914" t="str">
        <f>VLOOKUP(Orders_Table[[#This Row],[Product ID]],Products_Table[],3,FALSE)</f>
        <v>Moisturizer</v>
      </c>
      <c r="J914" s="16">
        <f>VLOOKUP(Orders_Table[[#This Row],[Product ID]],Products_Table[],5,FALSE)</f>
        <v>588</v>
      </c>
      <c r="K914" s="16">
        <v>1</v>
      </c>
      <c r="L914" s="16">
        <f>Orders_Table[[#This Row],[Product Price]]*Orders_Table[[#This Row],[Quantity]]</f>
        <v>588</v>
      </c>
      <c r="M914" s="17">
        <v>45274</v>
      </c>
      <c r="N914" s="16" t="s">
        <v>134</v>
      </c>
    </row>
    <row r="915" spans="2:14" x14ac:dyDescent="0.3">
      <c r="B915" t="s">
        <v>2004</v>
      </c>
      <c r="C915" t="s">
        <v>1162</v>
      </c>
      <c r="D915" t="str">
        <f>VLOOKUP(Orders_Table[[#This Row],[Customer ID]],Customer_Table[],2,FALSE)</f>
        <v>Ursula Gross</v>
      </c>
      <c r="E915" t="str">
        <f>VLOOKUP(Orders_Table[[#This Row],[Customer ID]],Customer_Table[],5,FALSE)</f>
        <v>Pasay</v>
      </c>
      <c r="F915" t="s">
        <v>109</v>
      </c>
      <c r="G915" t="str">
        <f>VLOOKUP(Orders_Table[[#This Row],[Product ID]],Products_Table[],4,FALSE)</f>
        <v>Celeteque Hydration Facial Moisturizer</v>
      </c>
      <c r="H915" t="str">
        <f>VLOOKUP(Orders_Table[[#This Row],[Product ID]],Products_Table[],2,FALSE)</f>
        <v>Celeteque</v>
      </c>
      <c r="I915" t="str">
        <f>VLOOKUP(Orders_Table[[#This Row],[Product ID]],Products_Table[],3,FALSE)</f>
        <v>Moisturizer</v>
      </c>
      <c r="J915" s="16">
        <f>VLOOKUP(Orders_Table[[#This Row],[Product ID]],Products_Table[],5,FALSE)</f>
        <v>250</v>
      </c>
      <c r="K915" s="16">
        <v>1</v>
      </c>
      <c r="L915" s="16">
        <f>Orders_Table[[#This Row],[Product Price]]*Orders_Table[[#This Row],[Quantity]]</f>
        <v>250</v>
      </c>
      <c r="M915" s="17">
        <v>45274</v>
      </c>
      <c r="N915" s="16" t="s">
        <v>134</v>
      </c>
    </row>
    <row r="916" spans="2:14" x14ac:dyDescent="0.3">
      <c r="B916" t="s">
        <v>2005</v>
      </c>
      <c r="C916" t="s">
        <v>1260</v>
      </c>
      <c r="D916" t="str">
        <f>VLOOKUP(Orders_Table[[#This Row],[Customer ID]],Customer_Table[],2,FALSE)</f>
        <v>Lila Bolton</v>
      </c>
      <c r="E916" t="str">
        <f>VLOOKUP(Orders_Table[[#This Row],[Customer ID]],Customer_Table[],5,FALSE)</f>
        <v xml:space="preserve">Taguig	</v>
      </c>
      <c r="F916" t="s">
        <v>109</v>
      </c>
      <c r="G916" t="str">
        <f>VLOOKUP(Orders_Table[[#This Row],[Product ID]],Products_Table[],4,FALSE)</f>
        <v>Celeteque Hydration Facial Moisturizer</v>
      </c>
      <c r="H916" t="str">
        <f>VLOOKUP(Orders_Table[[#This Row],[Product ID]],Products_Table[],2,FALSE)</f>
        <v>Celeteque</v>
      </c>
      <c r="I916" t="str">
        <f>VLOOKUP(Orders_Table[[#This Row],[Product ID]],Products_Table[],3,FALSE)</f>
        <v>Moisturizer</v>
      </c>
      <c r="J916" s="16">
        <f>VLOOKUP(Orders_Table[[#This Row],[Product ID]],Products_Table[],5,FALSE)</f>
        <v>250</v>
      </c>
      <c r="K916" s="16">
        <v>2</v>
      </c>
      <c r="L916" s="16">
        <f>Orders_Table[[#This Row],[Product Price]]*Orders_Table[[#This Row],[Quantity]]</f>
        <v>500</v>
      </c>
      <c r="M916" s="17">
        <v>45274</v>
      </c>
      <c r="N916" s="16" t="s">
        <v>134</v>
      </c>
    </row>
    <row r="917" spans="2:14" x14ac:dyDescent="0.3">
      <c r="B917" t="s">
        <v>2006</v>
      </c>
      <c r="C917" t="s">
        <v>342</v>
      </c>
      <c r="D917" t="str">
        <f>VLOOKUP(Orders_Table[[#This Row],[Customer ID]],Customer_Table[],2,FALSE)</f>
        <v>Naomi Dodson</v>
      </c>
      <c r="E917" t="str">
        <f>VLOOKUP(Orders_Table[[#This Row],[Customer ID]],Customer_Table[],5,FALSE)</f>
        <v>Pasig</v>
      </c>
      <c r="F917" t="s">
        <v>65</v>
      </c>
      <c r="G917" t="str">
        <f>VLOOKUP(Orders_Table[[#This Row],[Product ID]],Products_Table[],4,FALSE)</f>
        <v>COSRX Low pH Good Morning Gel Cleanser</v>
      </c>
      <c r="H917" t="str">
        <f>VLOOKUP(Orders_Table[[#This Row],[Product ID]],Products_Table[],2,FALSE)</f>
        <v>COSRX</v>
      </c>
      <c r="I917" t="str">
        <f>VLOOKUP(Orders_Table[[#This Row],[Product ID]],Products_Table[],3,FALSE)</f>
        <v>Cleanser</v>
      </c>
      <c r="J917" s="16">
        <f>VLOOKUP(Orders_Table[[#This Row],[Product ID]],Products_Table[],5,FALSE)</f>
        <v>299</v>
      </c>
      <c r="K917" s="16">
        <v>1</v>
      </c>
      <c r="L917" s="16">
        <f>Orders_Table[[#This Row],[Product Price]]*Orders_Table[[#This Row],[Quantity]]</f>
        <v>299</v>
      </c>
      <c r="M917" s="17">
        <v>45274</v>
      </c>
      <c r="N917" s="16" t="s">
        <v>134</v>
      </c>
    </row>
    <row r="918" spans="2:14" x14ac:dyDescent="0.3">
      <c r="B918" t="s">
        <v>2007</v>
      </c>
      <c r="C918" t="s">
        <v>1264</v>
      </c>
      <c r="D918" t="str">
        <f>VLOOKUP(Orders_Table[[#This Row],[Customer ID]],Customer_Table[],2,FALSE)</f>
        <v>Quinlan Steele</v>
      </c>
      <c r="E918" t="str">
        <f>VLOOKUP(Orders_Table[[#This Row],[Customer ID]],Customer_Table[],5,FALSE)</f>
        <v xml:space="preserve">Taguig	</v>
      </c>
      <c r="F918" t="s">
        <v>109</v>
      </c>
      <c r="G918" t="str">
        <f>VLOOKUP(Orders_Table[[#This Row],[Product ID]],Products_Table[],4,FALSE)</f>
        <v>Celeteque Hydration Facial Moisturizer</v>
      </c>
      <c r="H918" t="str">
        <f>VLOOKUP(Orders_Table[[#This Row],[Product ID]],Products_Table[],2,FALSE)</f>
        <v>Celeteque</v>
      </c>
      <c r="I918" t="str">
        <f>VLOOKUP(Orders_Table[[#This Row],[Product ID]],Products_Table[],3,FALSE)</f>
        <v>Moisturizer</v>
      </c>
      <c r="J918" s="16">
        <f>VLOOKUP(Orders_Table[[#This Row],[Product ID]],Products_Table[],5,FALSE)</f>
        <v>250</v>
      </c>
      <c r="K918" s="16">
        <v>1</v>
      </c>
      <c r="L918" s="16">
        <f>Orders_Table[[#This Row],[Product Price]]*Orders_Table[[#This Row],[Quantity]]</f>
        <v>250</v>
      </c>
      <c r="M918" s="17">
        <v>45274</v>
      </c>
      <c r="N918" s="16" t="s">
        <v>134</v>
      </c>
    </row>
    <row r="919" spans="2:14" x14ac:dyDescent="0.3">
      <c r="B919" t="s">
        <v>2008</v>
      </c>
      <c r="C919" t="s">
        <v>1159</v>
      </c>
      <c r="D919" t="str">
        <f>VLOOKUP(Orders_Table[[#This Row],[Customer ID]],Customer_Table[],2,FALSE)</f>
        <v>Barry Cameron</v>
      </c>
      <c r="E919" t="str">
        <f>VLOOKUP(Orders_Table[[#This Row],[Customer ID]],Customer_Table[],5,FALSE)</f>
        <v>Pasay</v>
      </c>
      <c r="F919" t="s">
        <v>109</v>
      </c>
      <c r="G919" t="str">
        <f>VLOOKUP(Orders_Table[[#This Row],[Product ID]],Products_Table[],4,FALSE)</f>
        <v>Celeteque Hydration Facial Moisturizer</v>
      </c>
      <c r="H919" t="str">
        <f>VLOOKUP(Orders_Table[[#This Row],[Product ID]],Products_Table[],2,FALSE)</f>
        <v>Celeteque</v>
      </c>
      <c r="I919" t="str">
        <f>VLOOKUP(Orders_Table[[#This Row],[Product ID]],Products_Table[],3,FALSE)</f>
        <v>Moisturizer</v>
      </c>
      <c r="J919" s="16">
        <f>VLOOKUP(Orders_Table[[#This Row],[Product ID]],Products_Table[],5,FALSE)</f>
        <v>250</v>
      </c>
      <c r="K919" s="16">
        <v>2</v>
      </c>
      <c r="L919" s="16">
        <f>Orders_Table[[#This Row],[Product Price]]*Orders_Table[[#This Row],[Quantity]]</f>
        <v>500</v>
      </c>
      <c r="M919" s="17">
        <v>45274</v>
      </c>
      <c r="N919" s="16" t="s">
        <v>134</v>
      </c>
    </row>
    <row r="920" spans="2:14" x14ac:dyDescent="0.3">
      <c r="B920" t="s">
        <v>2009</v>
      </c>
      <c r="C920" t="s">
        <v>250</v>
      </c>
      <c r="D920" t="str">
        <f>VLOOKUP(Orders_Table[[#This Row],[Customer ID]],Customer_Table[],2,FALSE)</f>
        <v>Gary Blankenship</v>
      </c>
      <c r="E920" t="str">
        <f>VLOOKUP(Orders_Table[[#This Row],[Customer ID]],Customer_Table[],5,FALSE)</f>
        <v>Marikina</v>
      </c>
      <c r="F920" t="s">
        <v>109</v>
      </c>
      <c r="G920" t="str">
        <f>VLOOKUP(Orders_Table[[#This Row],[Product ID]],Products_Table[],4,FALSE)</f>
        <v>Celeteque Hydration Facial Moisturizer</v>
      </c>
      <c r="H920" t="str">
        <f>VLOOKUP(Orders_Table[[#This Row],[Product ID]],Products_Table[],2,FALSE)</f>
        <v>Celeteque</v>
      </c>
      <c r="I920" t="str">
        <f>VLOOKUP(Orders_Table[[#This Row],[Product ID]],Products_Table[],3,FALSE)</f>
        <v>Moisturizer</v>
      </c>
      <c r="J920" s="16">
        <f>VLOOKUP(Orders_Table[[#This Row],[Product ID]],Products_Table[],5,FALSE)</f>
        <v>250</v>
      </c>
      <c r="K920" s="16">
        <v>1</v>
      </c>
      <c r="L920" s="16">
        <f>Orders_Table[[#This Row],[Product Price]]*Orders_Table[[#This Row],[Quantity]]</f>
        <v>250</v>
      </c>
      <c r="M920" s="17">
        <v>45274</v>
      </c>
      <c r="N920" s="16" t="s">
        <v>134</v>
      </c>
    </row>
    <row r="921" spans="2:14" x14ac:dyDescent="0.3">
      <c r="B921" t="s">
        <v>2010</v>
      </c>
      <c r="C921" t="s">
        <v>385</v>
      </c>
      <c r="D921" t="str">
        <f>VLOOKUP(Orders_Table[[#This Row],[Customer ID]],Customer_Table[],2,FALSE)</f>
        <v>Valentine Cruz</v>
      </c>
      <c r="E921" t="str">
        <f>VLOOKUP(Orders_Table[[#This Row],[Customer ID]],Customer_Table[],5,FALSE)</f>
        <v>Batangas City</v>
      </c>
      <c r="F921" t="s">
        <v>87</v>
      </c>
      <c r="G921" t="str">
        <f>VLOOKUP(Orders_Table[[#This Row],[Product ID]],Products_Table[],4,FALSE)</f>
        <v>Nature Republic Provence Calendula Aqua Sun Gel</v>
      </c>
      <c r="H921" t="str">
        <f>VLOOKUP(Orders_Table[[#This Row],[Product ID]],Products_Table[],2,FALSE)</f>
        <v>Nature Republic</v>
      </c>
      <c r="I921" t="str">
        <f>VLOOKUP(Orders_Table[[#This Row],[Product ID]],Products_Table[],3,FALSE)</f>
        <v>Sunscreen</v>
      </c>
      <c r="J921" s="16">
        <f>VLOOKUP(Orders_Table[[#This Row],[Product ID]],Products_Table[],5,FALSE)</f>
        <v>475</v>
      </c>
      <c r="K921" s="16">
        <v>2</v>
      </c>
      <c r="L921" s="16">
        <f>Orders_Table[[#This Row],[Product Price]]*Orders_Table[[#This Row],[Quantity]]</f>
        <v>950</v>
      </c>
      <c r="M921" s="17">
        <v>45274</v>
      </c>
      <c r="N921" s="16" t="s">
        <v>134</v>
      </c>
    </row>
    <row r="922" spans="2:14" x14ac:dyDescent="0.3">
      <c r="B922" t="s">
        <v>2011</v>
      </c>
      <c r="C922" t="s">
        <v>1271</v>
      </c>
      <c r="D922" t="str">
        <f>VLOOKUP(Orders_Table[[#This Row],[Customer ID]],Customer_Table[],2,FALSE)</f>
        <v>Jorden Durham</v>
      </c>
      <c r="E922" t="str">
        <f>VLOOKUP(Orders_Table[[#This Row],[Customer ID]],Customer_Table[],5,FALSE)</f>
        <v xml:space="preserve">Taguig	</v>
      </c>
      <c r="F922" t="s">
        <v>90</v>
      </c>
      <c r="G922" t="str">
        <f>VLOOKUP(Orders_Table[[#This Row],[Product ID]],Products_Table[],4,FALSE)</f>
        <v>Nature Republic Hawaiian Fresh Clear Toner</v>
      </c>
      <c r="H922" t="str">
        <f>VLOOKUP(Orders_Table[[#This Row],[Product ID]],Products_Table[],2,FALSE)</f>
        <v>Nature Republic</v>
      </c>
      <c r="I922" t="str">
        <f>VLOOKUP(Orders_Table[[#This Row],[Product ID]],Products_Table[],3,FALSE)</f>
        <v>Toner</v>
      </c>
      <c r="J922" s="16">
        <f>VLOOKUP(Orders_Table[[#This Row],[Product ID]],Products_Table[],5,FALSE)</f>
        <v>1270</v>
      </c>
      <c r="K922" s="16">
        <v>1</v>
      </c>
      <c r="L922" s="16">
        <f>Orders_Table[[#This Row],[Product Price]]*Orders_Table[[#This Row],[Quantity]]</f>
        <v>1270</v>
      </c>
      <c r="M922" s="17">
        <v>45275</v>
      </c>
      <c r="N922" s="16" t="s">
        <v>134</v>
      </c>
    </row>
    <row r="923" spans="2:14" x14ac:dyDescent="0.3">
      <c r="B923" t="s">
        <v>2012</v>
      </c>
      <c r="C923" t="s">
        <v>1273</v>
      </c>
      <c r="D923" t="str">
        <f>VLOOKUP(Orders_Table[[#This Row],[Customer ID]],Customer_Table[],2,FALSE)</f>
        <v>Elaine Harrell</v>
      </c>
      <c r="E923" t="str">
        <f>VLOOKUP(Orders_Table[[#This Row],[Customer ID]],Customer_Table[],5,FALSE)</f>
        <v xml:space="preserve">Taguig	</v>
      </c>
      <c r="F923" t="s">
        <v>92</v>
      </c>
      <c r="G923" t="str">
        <f>VLOOKUP(Orders_Table[[#This Row],[Product ID]],Products_Table[],4,FALSE)</f>
        <v>Nature Republic Snail Solution Ampoule</v>
      </c>
      <c r="H923" t="str">
        <f>VLOOKUP(Orders_Table[[#This Row],[Product ID]],Products_Table[],2,FALSE)</f>
        <v>Nature Republic</v>
      </c>
      <c r="I923" t="str">
        <f>VLOOKUP(Orders_Table[[#This Row],[Product ID]],Products_Table[],3,FALSE)</f>
        <v>Serum</v>
      </c>
      <c r="J923" s="16">
        <f>VLOOKUP(Orders_Table[[#This Row],[Product ID]],Products_Table[],5,FALSE)</f>
        <v>1100</v>
      </c>
      <c r="K923" s="16">
        <v>1</v>
      </c>
      <c r="L923" s="16">
        <f>Orders_Table[[#This Row],[Product Price]]*Orders_Table[[#This Row],[Quantity]]</f>
        <v>1100</v>
      </c>
      <c r="M923" s="17">
        <v>45275</v>
      </c>
      <c r="N923" s="16" t="s">
        <v>134</v>
      </c>
    </row>
    <row r="924" spans="2:14" x14ac:dyDescent="0.3">
      <c r="B924" t="s">
        <v>2013</v>
      </c>
      <c r="C924" t="s">
        <v>1276</v>
      </c>
      <c r="D924" t="str">
        <f>VLOOKUP(Orders_Table[[#This Row],[Customer ID]],Customer_Table[],2,FALSE)</f>
        <v>Darius Combs</v>
      </c>
      <c r="E924" t="str">
        <f>VLOOKUP(Orders_Table[[#This Row],[Customer ID]],Customer_Table[],5,FALSE)</f>
        <v xml:space="preserve">Taguig	</v>
      </c>
      <c r="F924" t="s">
        <v>94</v>
      </c>
      <c r="G924" t="str">
        <f>VLOOKUP(Orders_Table[[#This Row],[Product ID]],Products_Table[],4,FALSE)</f>
        <v>Nature Republic Aloe Vera Soothing Gel</v>
      </c>
      <c r="H924" t="str">
        <f>VLOOKUP(Orders_Table[[#This Row],[Product ID]],Products_Table[],2,FALSE)</f>
        <v>Nature Republic</v>
      </c>
      <c r="I924" t="str">
        <f>VLOOKUP(Orders_Table[[#This Row],[Product ID]],Products_Table[],3,FALSE)</f>
        <v>Moisturizer</v>
      </c>
      <c r="J924" s="16">
        <f>VLOOKUP(Orders_Table[[#This Row],[Product ID]],Products_Table[],5,FALSE)</f>
        <v>245</v>
      </c>
      <c r="K924" s="16">
        <v>2</v>
      </c>
      <c r="L924" s="16">
        <f>Orders_Table[[#This Row],[Product Price]]*Orders_Table[[#This Row],[Quantity]]</f>
        <v>490</v>
      </c>
      <c r="M924" s="17">
        <v>45275</v>
      </c>
      <c r="N924" s="16" t="s">
        <v>134</v>
      </c>
    </row>
    <row r="925" spans="2:14" x14ac:dyDescent="0.3">
      <c r="B925" t="s">
        <v>2014</v>
      </c>
      <c r="C925" t="s">
        <v>359</v>
      </c>
      <c r="D925" t="str">
        <f>VLOOKUP(Orders_Table[[#This Row],[Customer ID]],Customer_Table[],2,FALSE)</f>
        <v>Beatrice Cervantes</v>
      </c>
      <c r="E925" t="str">
        <f>VLOOKUP(Orders_Table[[#This Row],[Customer ID]],Customer_Table[],5,FALSE)</f>
        <v xml:space="preserve">Taguig	</v>
      </c>
      <c r="F925" t="s">
        <v>96</v>
      </c>
      <c r="G925" t="str">
        <f>VLOOKUP(Orders_Table[[#This Row],[Product ID]],Products_Table[],4,FALSE)</f>
        <v>Nature Republic Super Aqua Max Watery Essence</v>
      </c>
      <c r="H925" t="str">
        <f>VLOOKUP(Orders_Table[[#This Row],[Product ID]],Products_Table[],2,FALSE)</f>
        <v>Nature Republic</v>
      </c>
      <c r="I925" t="str">
        <f>VLOOKUP(Orders_Table[[#This Row],[Product ID]],Products_Table[],3,FALSE)</f>
        <v>Serum</v>
      </c>
      <c r="J925" s="16">
        <f>VLOOKUP(Orders_Table[[#This Row],[Product ID]],Products_Table[],5,FALSE)</f>
        <v>828</v>
      </c>
      <c r="K925" s="16">
        <v>1</v>
      </c>
      <c r="L925" s="16">
        <f>Orders_Table[[#This Row],[Product Price]]*Orders_Table[[#This Row],[Quantity]]</f>
        <v>828</v>
      </c>
      <c r="M925" s="17">
        <v>45275</v>
      </c>
      <c r="N925" s="16" t="s">
        <v>134</v>
      </c>
    </row>
    <row r="926" spans="2:14" x14ac:dyDescent="0.3">
      <c r="B926" t="s">
        <v>2015</v>
      </c>
      <c r="C926" t="s">
        <v>1280</v>
      </c>
      <c r="D926" t="str">
        <f>VLOOKUP(Orders_Table[[#This Row],[Customer ID]],Customer_Table[],2,FALSE)</f>
        <v>Ann Doyle</v>
      </c>
      <c r="E926" t="str">
        <f>VLOOKUP(Orders_Table[[#This Row],[Customer ID]],Customer_Table[],5,FALSE)</f>
        <v xml:space="preserve">Taguig	</v>
      </c>
      <c r="F926" t="s">
        <v>92</v>
      </c>
      <c r="G926" t="str">
        <f>VLOOKUP(Orders_Table[[#This Row],[Product ID]],Products_Table[],4,FALSE)</f>
        <v>Nature Republic Snail Solution Ampoule</v>
      </c>
      <c r="H926" t="str">
        <f>VLOOKUP(Orders_Table[[#This Row],[Product ID]],Products_Table[],2,FALSE)</f>
        <v>Nature Republic</v>
      </c>
      <c r="I926" t="str">
        <f>VLOOKUP(Orders_Table[[#This Row],[Product ID]],Products_Table[],3,FALSE)</f>
        <v>Serum</v>
      </c>
      <c r="J926" s="16">
        <f>VLOOKUP(Orders_Table[[#This Row],[Product ID]],Products_Table[],5,FALSE)</f>
        <v>1100</v>
      </c>
      <c r="K926" s="16">
        <v>1</v>
      </c>
      <c r="L926" s="16">
        <f>Orders_Table[[#This Row],[Product Price]]*Orders_Table[[#This Row],[Quantity]]</f>
        <v>1100</v>
      </c>
      <c r="M926" s="17">
        <v>45275</v>
      </c>
      <c r="N926" s="16" t="s">
        <v>134</v>
      </c>
    </row>
    <row r="927" spans="2:14" x14ac:dyDescent="0.3">
      <c r="B927" t="s">
        <v>2016</v>
      </c>
      <c r="C927" t="s">
        <v>260</v>
      </c>
      <c r="D927" t="str">
        <f>VLOOKUP(Orders_Table[[#This Row],[Customer ID]],Customer_Table[],2,FALSE)</f>
        <v>Logan Bryan</v>
      </c>
      <c r="E927" t="str">
        <f>VLOOKUP(Orders_Table[[#This Row],[Customer ID]],Customer_Table[],5,FALSE)</f>
        <v xml:space="preserve">Taguig	</v>
      </c>
      <c r="F927" t="s">
        <v>94</v>
      </c>
      <c r="G927" t="str">
        <f>VLOOKUP(Orders_Table[[#This Row],[Product ID]],Products_Table[],4,FALSE)</f>
        <v>Nature Republic Aloe Vera Soothing Gel</v>
      </c>
      <c r="H927" t="str">
        <f>VLOOKUP(Orders_Table[[#This Row],[Product ID]],Products_Table[],2,FALSE)</f>
        <v>Nature Republic</v>
      </c>
      <c r="I927" t="str">
        <f>VLOOKUP(Orders_Table[[#This Row],[Product ID]],Products_Table[],3,FALSE)</f>
        <v>Moisturizer</v>
      </c>
      <c r="J927" s="16">
        <f>VLOOKUP(Orders_Table[[#This Row],[Product ID]],Products_Table[],5,FALSE)</f>
        <v>245</v>
      </c>
      <c r="K927" s="16">
        <v>1</v>
      </c>
      <c r="L927" s="16">
        <f>Orders_Table[[#This Row],[Product Price]]*Orders_Table[[#This Row],[Quantity]]</f>
        <v>245</v>
      </c>
      <c r="M927" s="17">
        <v>45275</v>
      </c>
      <c r="N927" s="16" t="s">
        <v>134</v>
      </c>
    </row>
    <row r="928" spans="2:14" x14ac:dyDescent="0.3">
      <c r="B928" t="s">
        <v>2017</v>
      </c>
      <c r="C928" t="s">
        <v>285</v>
      </c>
      <c r="D928" t="str">
        <f>VLOOKUP(Orders_Table[[#This Row],[Customer ID]],Customer_Table[],2,FALSE)</f>
        <v>Clarke Moody</v>
      </c>
      <c r="E928" t="str">
        <f>VLOOKUP(Orders_Table[[#This Row],[Customer ID]],Customer_Table[],5,FALSE)</f>
        <v>Caloocan</v>
      </c>
      <c r="F928" t="s">
        <v>96</v>
      </c>
      <c r="G928" t="str">
        <f>VLOOKUP(Orders_Table[[#This Row],[Product ID]],Products_Table[],4,FALSE)</f>
        <v>Nature Republic Super Aqua Max Watery Essence</v>
      </c>
      <c r="H928" t="str">
        <f>VLOOKUP(Orders_Table[[#This Row],[Product ID]],Products_Table[],2,FALSE)</f>
        <v>Nature Republic</v>
      </c>
      <c r="I928" t="str">
        <f>VLOOKUP(Orders_Table[[#This Row],[Product ID]],Products_Table[],3,FALSE)</f>
        <v>Serum</v>
      </c>
      <c r="J928" s="16">
        <f>VLOOKUP(Orders_Table[[#This Row],[Product ID]],Products_Table[],5,FALSE)</f>
        <v>828</v>
      </c>
      <c r="K928" s="16">
        <v>3</v>
      </c>
      <c r="L928" s="16">
        <f>Orders_Table[[#This Row],[Product Price]]*Orders_Table[[#This Row],[Quantity]]</f>
        <v>2484</v>
      </c>
      <c r="M928" s="17">
        <v>45275</v>
      </c>
      <c r="N928" s="16" t="s">
        <v>134</v>
      </c>
    </row>
    <row r="929" spans="2:14" x14ac:dyDescent="0.3">
      <c r="B929" t="s">
        <v>2018</v>
      </c>
      <c r="C929" t="s">
        <v>735</v>
      </c>
      <c r="D929" t="str">
        <f>VLOOKUP(Orders_Table[[#This Row],[Customer ID]],Customer_Table[],2,FALSE)</f>
        <v>Rhea Mccall</v>
      </c>
      <c r="E929" t="str">
        <f>VLOOKUP(Orders_Table[[#This Row],[Customer ID]],Customer_Table[],5,FALSE)</f>
        <v>Marikina</v>
      </c>
      <c r="F929" t="s">
        <v>90</v>
      </c>
      <c r="G929" t="str">
        <f>VLOOKUP(Orders_Table[[#This Row],[Product ID]],Products_Table[],4,FALSE)</f>
        <v>Nature Republic Hawaiian Fresh Clear Toner</v>
      </c>
      <c r="H929" t="str">
        <f>VLOOKUP(Orders_Table[[#This Row],[Product ID]],Products_Table[],2,FALSE)</f>
        <v>Nature Republic</v>
      </c>
      <c r="I929" t="str">
        <f>VLOOKUP(Orders_Table[[#This Row],[Product ID]],Products_Table[],3,FALSE)</f>
        <v>Toner</v>
      </c>
      <c r="J929" s="16">
        <f>VLOOKUP(Orders_Table[[#This Row],[Product ID]],Products_Table[],5,FALSE)</f>
        <v>1270</v>
      </c>
      <c r="K929" s="16">
        <v>1</v>
      </c>
      <c r="L929" s="16">
        <f>Orders_Table[[#This Row],[Product Price]]*Orders_Table[[#This Row],[Quantity]]</f>
        <v>1270</v>
      </c>
      <c r="M929" s="17">
        <v>45275</v>
      </c>
      <c r="N929" s="16" t="s">
        <v>134</v>
      </c>
    </row>
    <row r="930" spans="2:14" x14ac:dyDescent="0.3">
      <c r="B930" t="s">
        <v>2019</v>
      </c>
      <c r="C930" t="s">
        <v>403</v>
      </c>
      <c r="D930" t="str">
        <f>VLOOKUP(Orders_Table[[#This Row],[Customer ID]],Customer_Table[],2,FALSE)</f>
        <v>Ori Bell</v>
      </c>
      <c r="E930" t="str">
        <f>VLOOKUP(Orders_Table[[#This Row],[Customer ID]],Customer_Table[],5,FALSE)</f>
        <v>Batangas City</v>
      </c>
      <c r="F930" t="s">
        <v>92</v>
      </c>
      <c r="G930" t="str">
        <f>VLOOKUP(Orders_Table[[#This Row],[Product ID]],Products_Table[],4,FALSE)</f>
        <v>Nature Republic Snail Solution Ampoule</v>
      </c>
      <c r="H930" t="str">
        <f>VLOOKUP(Orders_Table[[#This Row],[Product ID]],Products_Table[],2,FALSE)</f>
        <v>Nature Republic</v>
      </c>
      <c r="I930" t="str">
        <f>VLOOKUP(Orders_Table[[#This Row],[Product ID]],Products_Table[],3,FALSE)</f>
        <v>Serum</v>
      </c>
      <c r="J930" s="16">
        <f>VLOOKUP(Orders_Table[[#This Row],[Product ID]],Products_Table[],5,FALSE)</f>
        <v>1100</v>
      </c>
      <c r="K930" s="16">
        <v>1</v>
      </c>
      <c r="L930" s="16">
        <f>Orders_Table[[#This Row],[Product Price]]*Orders_Table[[#This Row],[Quantity]]</f>
        <v>1100</v>
      </c>
      <c r="M930" s="17">
        <v>45275</v>
      </c>
      <c r="N930" s="16" t="s">
        <v>134</v>
      </c>
    </row>
    <row r="931" spans="2:14" x14ac:dyDescent="0.3">
      <c r="B931" t="s">
        <v>2020</v>
      </c>
      <c r="C931" t="s">
        <v>1288</v>
      </c>
      <c r="D931" t="str">
        <f>VLOOKUP(Orders_Table[[#This Row],[Customer ID]],Customer_Table[],2,FALSE)</f>
        <v>Cadman Abbott</v>
      </c>
      <c r="E931" t="str">
        <f>VLOOKUP(Orders_Table[[#This Row],[Customer ID]],Customer_Table[],5,FALSE)</f>
        <v xml:space="preserve">Taguig	</v>
      </c>
      <c r="F931" t="s">
        <v>94</v>
      </c>
      <c r="G931" t="str">
        <f>VLOOKUP(Orders_Table[[#This Row],[Product ID]],Products_Table[],4,FALSE)</f>
        <v>Nature Republic Aloe Vera Soothing Gel</v>
      </c>
      <c r="H931" t="str">
        <f>VLOOKUP(Orders_Table[[#This Row],[Product ID]],Products_Table[],2,FALSE)</f>
        <v>Nature Republic</v>
      </c>
      <c r="I931" t="str">
        <f>VLOOKUP(Orders_Table[[#This Row],[Product ID]],Products_Table[],3,FALSE)</f>
        <v>Moisturizer</v>
      </c>
      <c r="J931" s="16">
        <f>VLOOKUP(Orders_Table[[#This Row],[Product ID]],Products_Table[],5,FALSE)</f>
        <v>245</v>
      </c>
      <c r="K931" s="16">
        <v>2</v>
      </c>
      <c r="L931" s="16">
        <f>Orders_Table[[#This Row],[Product Price]]*Orders_Table[[#This Row],[Quantity]]</f>
        <v>490</v>
      </c>
      <c r="M931" s="17">
        <v>45275</v>
      </c>
      <c r="N931" s="16" t="s">
        <v>134</v>
      </c>
    </row>
    <row r="932" spans="2:14" x14ac:dyDescent="0.3">
      <c r="B932" t="s">
        <v>2021</v>
      </c>
      <c r="C932" t="s">
        <v>201</v>
      </c>
      <c r="D932" t="str">
        <f>VLOOKUP(Orders_Table[[#This Row],[Customer ID]],Customer_Table[],2,FALSE)</f>
        <v>Robert Salazar</v>
      </c>
      <c r="E932" t="str">
        <f>VLOOKUP(Orders_Table[[#This Row],[Customer ID]],Customer_Table[],5,FALSE)</f>
        <v>Makati</v>
      </c>
      <c r="F932" t="s">
        <v>96</v>
      </c>
      <c r="G932" t="str">
        <f>VLOOKUP(Orders_Table[[#This Row],[Product ID]],Products_Table[],4,FALSE)</f>
        <v>Nature Republic Super Aqua Max Watery Essence</v>
      </c>
      <c r="H932" t="str">
        <f>VLOOKUP(Orders_Table[[#This Row],[Product ID]],Products_Table[],2,FALSE)</f>
        <v>Nature Republic</v>
      </c>
      <c r="I932" t="str">
        <f>VLOOKUP(Orders_Table[[#This Row],[Product ID]],Products_Table[],3,FALSE)</f>
        <v>Serum</v>
      </c>
      <c r="J932" s="16">
        <f>VLOOKUP(Orders_Table[[#This Row],[Product ID]],Products_Table[],5,FALSE)</f>
        <v>828</v>
      </c>
      <c r="K932" s="16">
        <v>1</v>
      </c>
      <c r="L932" s="16">
        <f>Orders_Table[[#This Row],[Product Price]]*Orders_Table[[#This Row],[Quantity]]</f>
        <v>828</v>
      </c>
      <c r="M932" s="17">
        <v>45275</v>
      </c>
      <c r="N932" s="16" t="s">
        <v>134</v>
      </c>
    </row>
    <row r="933" spans="2:14" x14ac:dyDescent="0.3">
      <c r="B933" t="s">
        <v>2022</v>
      </c>
      <c r="C933" t="s">
        <v>288</v>
      </c>
      <c r="D933" t="str">
        <f>VLOOKUP(Orders_Table[[#This Row],[Customer ID]],Customer_Table[],2,FALSE)</f>
        <v>Chantale Delaney</v>
      </c>
      <c r="E933" t="str">
        <f>VLOOKUP(Orders_Table[[#This Row],[Customer ID]],Customer_Table[],5,FALSE)</f>
        <v xml:space="preserve">Taguig	</v>
      </c>
      <c r="F933" t="s">
        <v>53</v>
      </c>
      <c r="G933" t="str">
        <f>VLOOKUP(Orders_Table[[#This Row],[Product ID]],Products_Table[],4,FALSE)</f>
        <v>The Ordinary Niacinamide 10% + Zinc 1%</v>
      </c>
      <c r="H933" t="str">
        <f>VLOOKUP(Orders_Table[[#This Row],[Product ID]],Products_Table[],2,FALSE)</f>
        <v>The Ordinary</v>
      </c>
      <c r="I933" t="str">
        <f>VLOOKUP(Orders_Table[[#This Row],[Product ID]],Products_Table[],3,FALSE)</f>
        <v>Serum</v>
      </c>
      <c r="J933" s="16">
        <f>VLOOKUP(Orders_Table[[#This Row],[Product ID]],Products_Table[],5,FALSE)</f>
        <v>545</v>
      </c>
      <c r="K933" s="16">
        <v>1</v>
      </c>
      <c r="L933" s="16">
        <f>Orders_Table[[#This Row],[Product Price]]*Orders_Table[[#This Row],[Quantity]]</f>
        <v>545</v>
      </c>
      <c r="M933" s="17">
        <v>45275</v>
      </c>
      <c r="N933" s="16" t="s">
        <v>134</v>
      </c>
    </row>
    <row r="934" spans="2:14" x14ac:dyDescent="0.3">
      <c r="B934" t="s">
        <v>2023</v>
      </c>
      <c r="C934" t="s">
        <v>356</v>
      </c>
      <c r="D934" t="str">
        <f>VLOOKUP(Orders_Table[[#This Row],[Customer ID]],Customer_Table[],2,FALSE)</f>
        <v>Pamela Bernard</v>
      </c>
      <c r="E934" t="str">
        <f>VLOOKUP(Orders_Table[[#This Row],[Customer ID]],Customer_Table[],5,FALSE)</f>
        <v xml:space="preserve">Taguig	</v>
      </c>
      <c r="F934" t="s">
        <v>56</v>
      </c>
      <c r="G934" t="str">
        <f>VLOOKUP(Orders_Table[[#This Row],[Product ID]],Products_Table[],4,FALSE)</f>
        <v>The Ordinary Hyaluronic Acid 2% + B5</v>
      </c>
      <c r="H934" t="str">
        <f>VLOOKUP(Orders_Table[[#This Row],[Product ID]],Products_Table[],2,FALSE)</f>
        <v>The Ordinary</v>
      </c>
      <c r="I934" t="str">
        <f>VLOOKUP(Orders_Table[[#This Row],[Product ID]],Products_Table[],3,FALSE)</f>
        <v>Serum</v>
      </c>
      <c r="J934" s="16">
        <f>VLOOKUP(Orders_Table[[#This Row],[Product ID]],Products_Table[],5,FALSE)</f>
        <v>1190</v>
      </c>
      <c r="K934" s="16">
        <v>1</v>
      </c>
      <c r="L934" s="16">
        <f>Orders_Table[[#This Row],[Product Price]]*Orders_Table[[#This Row],[Quantity]]</f>
        <v>1190</v>
      </c>
      <c r="M934" s="17">
        <v>45275</v>
      </c>
      <c r="N934" s="16" t="s">
        <v>134</v>
      </c>
    </row>
    <row r="935" spans="2:14" x14ac:dyDescent="0.3">
      <c r="B935" t="s">
        <v>2024</v>
      </c>
      <c r="C935" t="s">
        <v>1293</v>
      </c>
      <c r="D935" t="str">
        <f>VLOOKUP(Orders_Table[[#This Row],[Customer ID]],Customer_Table[],2,FALSE)</f>
        <v>Gabriel Mejia</v>
      </c>
      <c r="E935" t="str">
        <f>VLOOKUP(Orders_Table[[#This Row],[Customer ID]],Customer_Table[],5,FALSE)</f>
        <v xml:space="preserve">Taguig	</v>
      </c>
      <c r="F935" t="s">
        <v>58</v>
      </c>
      <c r="G935" t="str">
        <f>VLOOKUP(Orders_Table[[#This Row],[Product ID]],Products_Table[],4,FALSE)</f>
        <v>The Ordinary AHA 30% + BHA 2% Peeling Solution</v>
      </c>
      <c r="H935" t="str">
        <f>VLOOKUP(Orders_Table[[#This Row],[Product ID]],Products_Table[],2,FALSE)</f>
        <v>The Ordinary</v>
      </c>
      <c r="I935" t="str">
        <f>VLOOKUP(Orders_Table[[#This Row],[Product ID]],Products_Table[],3,FALSE)</f>
        <v>Serum</v>
      </c>
      <c r="J935" s="16">
        <f>VLOOKUP(Orders_Table[[#This Row],[Product ID]],Products_Table[],5,FALSE)</f>
        <v>700</v>
      </c>
      <c r="K935" s="16">
        <v>1</v>
      </c>
      <c r="L935" s="16">
        <f>Orders_Table[[#This Row],[Product Price]]*Orders_Table[[#This Row],[Quantity]]</f>
        <v>700</v>
      </c>
      <c r="M935" s="17">
        <v>45275</v>
      </c>
      <c r="N935" s="16" t="s">
        <v>134</v>
      </c>
    </row>
    <row r="936" spans="2:14" x14ac:dyDescent="0.3">
      <c r="B936" t="s">
        <v>2025</v>
      </c>
      <c r="C936" t="s">
        <v>244</v>
      </c>
      <c r="D936" t="str">
        <f>VLOOKUP(Orders_Table[[#This Row],[Customer ID]],Customer_Table[],2,FALSE)</f>
        <v>Rosalyn Erickson</v>
      </c>
      <c r="E936" t="str">
        <f>VLOOKUP(Orders_Table[[#This Row],[Customer ID]],Customer_Table[],5,FALSE)</f>
        <v>Marikina</v>
      </c>
      <c r="F936" t="s">
        <v>60</v>
      </c>
      <c r="G936" t="str">
        <f>VLOOKUP(Orders_Table[[#This Row],[Product ID]],Products_Table[],4,FALSE)</f>
        <v>The Ordinary Glycolic Acid 7% Toning Solution</v>
      </c>
      <c r="H936" t="str">
        <f>VLOOKUP(Orders_Table[[#This Row],[Product ID]],Products_Table[],2,FALSE)</f>
        <v>The Ordinary</v>
      </c>
      <c r="I936" t="str">
        <f>VLOOKUP(Orders_Table[[#This Row],[Product ID]],Products_Table[],3,FALSE)</f>
        <v>Toner</v>
      </c>
      <c r="J936" s="16">
        <f>VLOOKUP(Orders_Table[[#This Row],[Product ID]],Products_Table[],5,FALSE)</f>
        <v>770</v>
      </c>
      <c r="K936" s="16">
        <v>1</v>
      </c>
      <c r="L936" s="16">
        <f>Orders_Table[[#This Row],[Product Price]]*Orders_Table[[#This Row],[Quantity]]</f>
        <v>770</v>
      </c>
      <c r="M936" s="17">
        <v>45275</v>
      </c>
      <c r="N936" s="16" t="s">
        <v>134</v>
      </c>
    </row>
    <row r="937" spans="2:14" x14ac:dyDescent="0.3">
      <c r="B937" t="s">
        <v>2026</v>
      </c>
      <c r="C937" t="s">
        <v>419</v>
      </c>
      <c r="D937" t="str">
        <f>VLOOKUP(Orders_Table[[#This Row],[Customer ID]],Customer_Table[],2,FALSE)</f>
        <v>George Talley</v>
      </c>
      <c r="E937" t="str">
        <f>VLOOKUP(Orders_Table[[#This Row],[Customer ID]],Customer_Table[],5,FALSE)</f>
        <v>Batangas City</v>
      </c>
      <c r="F937" t="s">
        <v>65</v>
      </c>
      <c r="G937" t="str">
        <f>VLOOKUP(Orders_Table[[#This Row],[Product ID]],Products_Table[],4,FALSE)</f>
        <v>COSRX Low pH Good Morning Gel Cleanser</v>
      </c>
      <c r="H937" t="str">
        <f>VLOOKUP(Orders_Table[[#This Row],[Product ID]],Products_Table[],2,FALSE)</f>
        <v>COSRX</v>
      </c>
      <c r="I937" t="str">
        <f>VLOOKUP(Orders_Table[[#This Row],[Product ID]],Products_Table[],3,FALSE)</f>
        <v>Cleanser</v>
      </c>
      <c r="J937" s="16">
        <f>VLOOKUP(Orders_Table[[#This Row],[Product ID]],Products_Table[],5,FALSE)</f>
        <v>299</v>
      </c>
      <c r="K937" s="16">
        <v>3</v>
      </c>
      <c r="L937" s="16">
        <f>Orders_Table[[#This Row],[Product Price]]*Orders_Table[[#This Row],[Quantity]]</f>
        <v>897</v>
      </c>
      <c r="M937" s="17">
        <v>45275</v>
      </c>
      <c r="N937" s="16" t="s">
        <v>134</v>
      </c>
    </row>
    <row r="938" spans="2:14" x14ac:dyDescent="0.3">
      <c r="B938" t="s">
        <v>2026</v>
      </c>
      <c r="C938" t="s">
        <v>419</v>
      </c>
      <c r="D938" t="str">
        <f>VLOOKUP(Orders_Table[[#This Row],[Customer ID]],Customer_Table[],2,FALSE)</f>
        <v>George Talley</v>
      </c>
      <c r="E938" t="str">
        <f>VLOOKUP(Orders_Table[[#This Row],[Customer ID]],Customer_Table[],5,FALSE)</f>
        <v>Batangas City</v>
      </c>
      <c r="F938" t="s">
        <v>65</v>
      </c>
      <c r="G938" t="str">
        <f>VLOOKUP(Orders_Table[[#This Row],[Product ID]],Products_Table[],4,FALSE)</f>
        <v>COSRX Low pH Good Morning Gel Cleanser</v>
      </c>
      <c r="H938" t="str">
        <f>VLOOKUP(Orders_Table[[#This Row],[Product ID]],Products_Table[],2,FALSE)</f>
        <v>COSRX</v>
      </c>
      <c r="I938" t="str">
        <f>VLOOKUP(Orders_Table[[#This Row],[Product ID]],Products_Table[],3,FALSE)</f>
        <v>Cleanser</v>
      </c>
      <c r="J938" s="16">
        <f>VLOOKUP(Orders_Table[[#This Row],[Product ID]],Products_Table[],5,FALSE)</f>
        <v>299</v>
      </c>
      <c r="K938" s="16">
        <v>1</v>
      </c>
      <c r="L938" s="16">
        <f>Orders_Table[[#This Row],[Product Price]]*Orders_Table[[#This Row],[Quantity]]</f>
        <v>299</v>
      </c>
      <c r="M938" s="17">
        <v>45275</v>
      </c>
      <c r="N938" s="16" t="s">
        <v>134</v>
      </c>
    </row>
    <row r="939" spans="2:14" x14ac:dyDescent="0.3">
      <c r="B939" t="s">
        <v>2026</v>
      </c>
      <c r="C939" t="s">
        <v>419</v>
      </c>
      <c r="D939" t="str">
        <f>VLOOKUP(Orders_Table[[#This Row],[Customer ID]],Customer_Table[],2,FALSE)</f>
        <v>George Talley</v>
      </c>
      <c r="E939" t="str">
        <f>VLOOKUP(Orders_Table[[#This Row],[Customer ID]],Customer_Table[],5,FALSE)</f>
        <v>Batangas City</v>
      </c>
      <c r="F939" t="s">
        <v>19</v>
      </c>
      <c r="G939" t="str">
        <f>VLOOKUP(Orders_Table[[#This Row],[Product ID]],Products_Table[],4,FALSE)</f>
        <v>Cetaphil Gentle Skin Cleanser</v>
      </c>
      <c r="H939" t="str">
        <f>VLOOKUP(Orders_Table[[#This Row],[Product ID]],Products_Table[],2,FALSE)</f>
        <v>Cetaphil</v>
      </c>
      <c r="I939" t="str">
        <f>VLOOKUP(Orders_Table[[#This Row],[Product ID]],Products_Table[],3,FALSE)</f>
        <v>Cleanser</v>
      </c>
      <c r="J939" s="16">
        <f>VLOOKUP(Orders_Table[[#This Row],[Product ID]],Products_Table[],5,FALSE)</f>
        <v>1004</v>
      </c>
      <c r="K939" s="16">
        <v>1</v>
      </c>
      <c r="L939" s="16">
        <f>Orders_Table[[#This Row],[Product Price]]*Orders_Table[[#This Row],[Quantity]]</f>
        <v>1004</v>
      </c>
      <c r="M939" s="17">
        <v>45275</v>
      </c>
      <c r="N939" s="16" t="s">
        <v>134</v>
      </c>
    </row>
    <row r="940" spans="2:14" x14ac:dyDescent="0.3">
      <c r="B940" t="s">
        <v>2026</v>
      </c>
      <c r="C940" t="s">
        <v>419</v>
      </c>
      <c r="D940" t="str">
        <f>VLOOKUP(Orders_Table[[#This Row],[Customer ID]],Customer_Table[],2,FALSE)</f>
        <v>George Talley</v>
      </c>
      <c r="E940" t="str">
        <f>VLOOKUP(Orders_Table[[#This Row],[Customer ID]],Customer_Table[],5,FALSE)</f>
        <v>Batangas City</v>
      </c>
      <c r="F940" t="s">
        <v>22</v>
      </c>
      <c r="G940" t="str">
        <f>VLOOKUP(Orders_Table[[#This Row],[Product ID]],Products_Table[],4,FALSE)</f>
        <v>Cetaphil Daily Facial Cleanser</v>
      </c>
      <c r="H940" t="str">
        <f>VLOOKUP(Orders_Table[[#This Row],[Product ID]],Products_Table[],2,FALSE)</f>
        <v>Cetaphil</v>
      </c>
      <c r="I940" t="str">
        <f>VLOOKUP(Orders_Table[[#This Row],[Product ID]],Products_Table[],3,FALSE)</f>
        <v>Cleanser</v>
      </c>
      <c r="J940" s="16">
        <f>VLOOKUP(Orders_Table[[#This Row],[Product ID]],Products_Table[],5,FALSE)</f>
        <v>1005</v>
      </c>
      <c r="K940" s="16">
        <v>2</v>
      </c>
      <c r="L940" s="16">
        <f>Orders_Table[[#This Row],[Product Price]]*Orders_Table[[#This Row],[Quantity]]</f>
        <v>2010</v>
      </c>
      <c r="M940" s="17">
        <v>45275</v>
      </c>
      <c r="N940" s="16" t="s">
        <v>134</v>
      </c>
    </row>
    <row r="941" spans="2:14" x14ac:dyDescent="0.3">
      <c r="B941" t="s">
        <v>2026</v>
      </c>
      <c r="C941" t="s">
        <v>419</v>
      </c>
      <c r="D941" t="str">
        <f>VLOOKUP(Orders_Table[[#This Row],[Customer ID]],Customer_Table[],2,FALSE)</f>
        <v>George Talley</v>
      </c>
      <c r="E941" t="str">
        <f>VLOOKUP(Orders_Table[[#This Row],[Customer ID]],Customer_Table[],5,FALSE)</f>
        <v>Batangas City</v>
      </c>
      <c r="F941" t="s">
        <v>24</v>
      </c>
      <c r="G941" t="str">
        <f>VLOOKUP(Orders_Table[[#This Row],[Product ID]],Products_Table[],4,FALSE)</f>
        <v>Cetaphil Moisturizing Cream</v>
      </c>
      <c r="H941" t="str">
        <f>VLOOKUP(Orders_Table[[#This Row],[Product ID]],Products_Table[],2,FALSE)</f>
        <v>Cetaphil</v>
      </c>
      <c r="I941" t="str">
        <f>VLOOKUP(Orders_Table[[#This Row],[Product ID]],Products_Table[],3,FALSE)</f>
        <v>Moisturizer</v>
      </c>
      <c r="J941" s="16">
        <f>VLOOKUP(Orders_Table[[#This Row],[Product ID]],Products_Table[],5,FALSE)</f>
        <v>758</v>
      </c>
      <c r="K941" s="16">
        <v>1</v>
      </c>
      <c r="L941" s="16">
        <f>Orders_Table[[#This Row],[Product Price]]*Orders_Table[[#This Row],[Quantity]]</f>
        <v>758</v>
      </c>
      <c r="M941" s="17">
        <v>45275</v>
      </c>
      <c r="N941" s="16" t="s">
        <v>134</v>
      </c>
    </row>
    <row r="942" spans="2:14" x14ac:dyDescent="0.3">
      <c r="B942" t="s">
        <v>2026</v>
      </c>
      <c r="C942" t="s">
        <v>419</v>
      </c>
      <c r="D942" t="str">
        <f>VLOOKUP(Orders_Table[[#This Row],[Customer ID]],Customer_Table[],2,FALSE)</f>
        <v>George Talley</v>
      </c>
      <c r="E942" t="str">
        <f>VLOOKUP(Orders_Table[[#This Row],[Customer ID]],Customer_Table[],5,FALSE)</f>
        <v>Batangas City</v>
      </c>
      <c r="F942" t="s">
        <v>27</v>
      </c>
      <c r="G942" t="str">
        <f>VLOOKUP(Orders_Table[[#This Row],[Product ID]],Products_Table[],4,FALSE)</f>
        <v>Cetaphil Daily Hydrating Lotion</v>
      </c>
      <c r="H942" t="str">
        <f>VLOOKUP(Orders_Table[[#This Row],[Product ID]],Products_Table[],2,FALSE)</f>
        <v>Cetaphil</v>
      </c>
      <c r="I942" t="str">
        <f>VLOOKUP(Orders_Table[[#This Row],[Product ID]],Products_Table[],3,FALSE)</f>
        <v>Moisturizer</v>
      </c>
      <c r="J942" s="16">
        <f>VLOOKUP(Orders_Table[[#This Row],[Product ID]],Products_Table[],5,FALSE)</f>
        <v>972</v>
      </c>
      <c r="K942" s="16">
        <v>1</v>
      </c>
      <c r="L942" s="16">
        <f>Orders_Table[[#This Row],[Product Price]]*Orders_Table[[#This Row],[Quantity]]</f>
        <v>972</v>
      </c>
      <c r="M942" s="17">
        <v>45275</v>
      </c>
      <c r="N942" s="16" t="s">
        <v>134</v>
      </c>
    </row>
    <row r="943" spans="2:14" x14ac:dyDescent="0.3">
      <c r="B943" t="s">
        <v>2026</v>
      </c>
      <c r="C943" t="s">
        <v>419</v>
      </c>
      <c r="D943" t="str">
        <f>VLOOKUP(Orders_Table[[#This Row],[Customer ID]],Customer_Table[],2,FALSE)</f>
        <v>George Talley</v>
      </c>
      <c r="E943" t="str">
        <f>VLOOKUP(Orders_Table[[#This Row],[Customer ID]],Customer_Table[],5,FALSE)</f>
        <v>Batangas City</v>
      </c>
      <c r="F943" t="s">
        <v>29</v>
      </c>
      <c r="G943" t="str">
        <f>VLOOKUP(Orders_Table[[#This Row],[Product ID]],Products_Table[],4,FALSE)</f>
        <v>Cetaphil Daily Facial Moisturizer with SPF 15</v>
      </c>
      <c r="H943" t="str">
        <f>VLOOKUP(Orders_Table[[#This Row],[Product ID]],Products_Table[],2,FALSE)</f>
        <v>Cetaphil</v>
      </c>
      <c r="I943" t="str">
        <f>VLOOKUP(Orders_Table[[#This Row],[Product ID]],Products_Table[],3,FALSE)</f>
        <v>Moisturizer</v>
      </c>
      <c r="J943" s="16">
        <f>VLOOKUP(Orders_Table[[#This Row],[Product ID]],Products_Table[],5,FALSE)</f>
        <v>1165</v>
      </c>
      <c r="K943" s="16">
        <v>2</v>
      </c>
      <c r="L943" s="16">
        <f>Orders_Table[[#This Row],[Product Price]]*Orders_Table[[#This Row],[Quantity]]</f>
        <v>2330</v>
      </c>
      <c r="M943" s="17">
        <v>45275</v>
      </c>
      <c r="N943" s="16" t="s">
        <v>134</v>
      </c>
    </row>
    <row r="944" spans="2:14" x14ac:dyDescent="0.3">
      <c r="B944" t="s">
        <v>2026</v>
      </c>
      <c r="C944" t="s">
        <v>419</v>
      </c>
      <c r="D944" t="str">
        <f>VLOOKUP(Orders_Table[[#This Row],[Customer ID]],Customer_Table[],2,FALSE)</f>
        <v>George Talley</v>
      </c>
      <c r="E944" t="str">
        <f>VLOOKUP(Orders_Table[[#This Row],[Customer ID]],Customer_Table[],5,FALSE)</f>
        <v>Batangas City</v>
      </c>
      <c r="F944" t="s">
        <v>31</v>
      </c>
      <c r="G944" t="str">
        <f>VLOOKUP(Orders_Table[[#This Row],[Product ID]],Products_Table[],4,FALSE)</f>
        <v>Neutrogena Oil-Free Acne Wash</v>
      </c>
      <c r="H944" t="str">
        <f>VLOOKUP(Orders_Table[[#This Row],[Product ID]],Products_Table[],2,FALSE)</f>
        <v>Neutrogena</v>
      </c>
      <c r="I944" t="str">
        <f>VLOOKUP(Orders_Table[[#This Row],[Product ID]],Products_Table[],3,FALSE)</f>
        <v>Cleanser</v>
      </c>
      <c r="J944" s="16">
        <f>VLOOKUP(Orders_Table[[#This Row],[Product ID]],Products_Table[],5,FALSE)</f>
        <v>489</v>
      </c>
      <c r="K944" s="16">
        <v>2</v>
      </c>
      <c r="L944" s="16">
        <f>Orders_Table[[#This Row],[Product Price]]*Orders_Table[[#This Row],[Quantity]]</f>
        <v>978</v>
      </c>
      <c r="M944" s="17">
        <v>45275</v>
      </c>
      <c r="N944" s="16" t="s">
        <v>134</v>
      </c>
    </row>
    <row r="945" spans="2:14" x14ac:dyDescent="0.3">
      <c r="B945" t="s">
        <v>364</v>
      </c>
      <c r="C945" t="s">
        <v>365</v>
      </c>
      <c r="D945" t="str">
        <f>VLOOKUP(Orders_Table[[#This Row],[Customer ID]],Customer_Table[],2,FALSE)</f>
        <v>Talon Pierce</v>
      </c>
      <c r="E945" t="str">
        <f>VLOOKUP(Orders_Table[[#This Row],[Customer ID]],Customer_Table[],5,FALSE)</f>
        <v>Las Piñas</v>
      </c>
      <c r="F945" t="s">
        <v>19</v>
      </c>
      <c r="G945" t="str">
        <f>VLOOKUP(Orders_Table[[#This Row],[Product ID]],Products_Table[],4,FALSE)</f>
        <v>Cetaphil Gentle Skin Cleanser</v>
      </c>
      <c r="H945" t="str">
        <f>VLOOKUP(Orders_Table[[#This Row],[Product ID]],Products_Table[],2,FALSE)</f>
        <v>Cetaphil</v>
      </c>
      <c r="I945" t="str">
        <f>VLOOKUP(Orders_Table[[#This Row],[Product ID]],Products_Table[],3,FALSE)</f>
        <v>Cleanser</v>
      </c>
      <c r="J945" s="16">
        <f>VLOOKUP(Orders_Table[[#This Row],[Product ID]],Products_Table[],5,FALSE)</f>
        <v>1004</v>
      </c>
      <c r="K945" s="16">
        <v>1</v>
      </c>
      <c r="L945" s="16">
        <f>Orders_Table[[#This Row],[Product Price]]*Orders_Table[[#This Row],[Quantity]]</f>
        <v>1004</v>
      </c>
      <c r="M945" s="17">
        <v>45275</v>
      </c>
      <c r="N945" s="16" t="s">
        <v>134</v>
      </c>
    </row>
    <row r="946" spans="2:14" x14ac:dyDescent="0.3">
      <c r="B946" t="s">
        <v>364</v>
      </c>
      <c r="C946" t="s">
        <v>365</v>
      </c>
      <c r="D946" t="str">
        <f>VLOOKUP(Orders_Table[[#This Row],[Customer ID]],Customer_Table[],2,FALSE)</f>
        <v>Talon Pierce</v>
      </c>
      <c r="E946" t="str">
        <f>VLOOKUP(Orders_Table[[#This Row],[Customer ID]],Customer_Table[],5,FALSE)</f>
        <v>Las Piñas</v>
      </c>
      <c r="F946" t="s">
        <v>36</v>
      </c>
      <c r="G946" t="str">
        <f>VLOOKUP(Orders_Table[[#This Row],[Product ID]],Products_Table[],4,FALSE)</f>
        <v>Neutrogena Ultra Sheer Dry-Touch Sunscreen</v>
      </c>
      <c r="H946" t="str">
        <f>VLOOKUP(Orders_Table[[#This Row],[Product ID]],Products_Table[],2,FALSE)</f>
        <v>Neutrogena</v>
      </c>
      <c r="I946" t="str">
        <f>VLOOKUP(Orders_Table[[#This Row],[Product ID]],Products_Table[],3,FALSE)</f>
        <v>Sunscreen</v>
      </c>
      <c r="J946" s="16">
        <f>VLOOKUP(Orders_Table[[#This Row],[Product ID]],Products_Table[],5,FALSE)</f>
        <v>799</v>
      </c>
      <c r="K946" s="16">
        <v>1</v>
      </c>
      <c r="L946" s="16">
        <f>Orders_Table[[#This Row],[Product Price]]*Orders_Table[[#This Row],[Quantity]]</f>
        <v>799</v>
      </c>
      <c r="M946" s="17">
        <v>45275</v>
      </c>
      <c r="N946" s="16" t="s">
        <v>134</v>
      </c>
    </row>
    <row r="947" spans="2:14" x14ac:dyDescent="0.3">
      <c r="B947" t="s">
        <v>364</v>
      </c>
      <c r="C947" t="s">
        <v>365</v>
      </c>
      <c r="D947" t="str">
        <f>VLOOKUP(Orders_Table[[#This Row],[Customer ID]],Customer_Table[],2,FALSE)</f>
        <v>Talon Pierce</v>
      </c>
      <c r="E947" t="str">
        <f>VLOOKUP(Orders_Table[[#This Row],[Customer ID]],Customer_Table[],5,FALSE)</f>
        <v>Las Piñas</v>
      </c>
      <c r="F947" t="s">
        <v>38</v>
      </c>
      <c r="G947" t="str">
        <f>VLOOKUP(Orders_Table[[#This Row],[Product ID]],Products_Table[],4,FALSE)</f>
        <v>Neutrogena Rapid Wrinkle Repair Retinol Serum</v>
      </c>
      <c r="H947" t="str">
        <f>VLOOKUP(Orders_Table[[#This Row],[Product ID]],Products_Table[],2,FALSE)</f>
        <v>Neutrogena</v>
      </c>
      <c r="I947" t="str">
        <f>VLOOKUP(Orders_Table[[#This Row],[Product ID]],Products_Table[],3,FALSE)</f>
        <v>Serum</v>
      </c>
      <c r="J947" s="16">
        <f>VLOOKUP(Orders_Table[[#This Row],[Product ID]],Products_Table[],5,FALSE)</f>
        <v>1299</v>
      </c>
      <c r="K947" s="16">
        <v>2</v>
      </c>
      <c r="L947" s="16">
        <f>Orders_Table[[#This Row],[Product Price]]*Orders_Table[[#This Row],[Quantity]]</f>
        <v>2598</v>
      </c>
      <c r="M947" s="17">
        <v>45275</v>
      </c>
      <c r="N947" s="16" t="s">
        <v>134</v>
      </c>
    </row>
    <row r="948" spans="2:14" x14ac:dyDescent="0.3">
      <c r="B948" t="s">
        <v>364</v>
      </c>
      <c r="C948" t="s">
        <v>365</v>
      </c>
      <c r="D948" t="str">
        <f>VLOOKUP(Orders_Table[[#This Row],[Customer ID]],Customer_Table[],2,FALSE)</f>
        <v>Talon Pierce</v>
      </c>
      <c r="E948" t="str">
        <f>VLOOKUP(Orders_Table[[#This Row],[Customer ID]],Customer_Table[],5,FALSE)</f>
        <v>Las Piñas</v>
      </c>
      <c r="F948" t="s">
        <v>40</v>
      </c>
      <c r="G948" t="str">
        <f>VLOOKUP(Orders_Table[[#This Row],[Product ID]],Products_Table[],4,FALSE)</f>
        <v>Neutrogena Hydro Boost Water Gel</v>
      </c>
      <c r="H948" t="str">
        <f>VLOOKUP(Orders_Table[[#This Row],[Product ID]],Products_Table[],2,FALSE)</f>
        <v>Neutrogena</v>
      </c>
      <c r="I948" t="str">
        <f>VLOOKUP(Orders_Table[[#This Row],[Product ID]],Products_Table[],3,FALSE)</f>
        <v>Moisturizer</v>
      </c>
      <c r="J948" s="16">
        <f>VLOOKUP(Orders_Table[[#This Row],[Product ID]],Products_Table[],5,FALSE)</f>
        <v>899</v>
      </c>
      <c r="K948" s="16">
        <v>1</v>
      </c>
      <c r="L948" s="16">
        <f>Orders_Table[[#This Row],[Product Price]]*Orders_Table[[#This Row],[Quantity]]</f>
        <v>899</v>
      </c>
      <c r="M948" s="17">
        <v>45275</v>
      </c>
      <c r="N948" s="16" t="s">
        <v>134</v>
      </c>
    </row>
    <row r="949" spans="2:14" x14ac:dyDescent="0.3">
      <c r="B949" t="s">
        <v>364</v>
      </c>
      <c r="C949" t="s">
        <v>365</v>
      </c>
      <c r="D949" t="str">
        <f>VLOOKUP(Orders_Table[[#This Row],[Customer ID]],Customer_Table[],2,FALSE)</f>
        <v>Talon Pierce</v>
      </c>
      <c r="E949" t="str">
        <f>VLOOKUP(Orders_Table[[#This Row],[Customer ID]],Customer_Table[],5,FALSE)</f>
        <v>Las Piñas</v>
      </c>
      <c r="F949" t="s">
        <v>22</v>
      </c>
      <c r="G949" t="str">
        <f>VLOOKUP(Orders_Table[[#This Row],[Product ID]],Products_Table[],4,FALSE)</f>
        <v>Cetaphil Daily Facial Cleanser</v>
      </c>
      <c r="H949" t="str">
        <f>VLOOKUP(Orders_Table[[#This Row],[Product ID]],Products_Table[],2,FALSE)</f>
        <v>Cetaphil</v>
      </c>
      <c r="I949" t="str">
        <f>VLOOKUP(Orders_Table[[#This Row],[Product ID]],Products_Table[],3,FALSE)</f>
        <v>Cleanser</v>
      </c>
      <c r="J949" s="16">
        <f>VLOOKUP(Orders_Table[[#This Row],[Product ID]],Products_Table[],5,FALSE)</f>
        <v>1005</v>
      </c>
      <c r="K949" s="16">
        <v>1</v>
      </c>
      <c r="L949" s="16">
        <f>Orders_Table[[#This Row],[Product Price]]*Orders_Table[[#This Row],[Quantity]]</f>
        <v>1005</v>
      </c>
      <c r="M949" s="17">
        <v>45275</v>
      </c>
      <c r="N949" s="16" t="s">
        <v>134</v>
      </c>
    </row>
    <row r="950" spans="2:14" x14ac:dyDescent="0.3">
      <c r="B950" t="s">
        <v>2027</v>
      </c>
      <c r="C950" t="s">
        <v>881</v>
      </c>
      <c r="D950" t="str">
        <f>VLOOKUP(Orders_Table[[#This Row],[Customer ID]],Customer_Table[],2,FALSE)</f>
        <v>Galvin Cain</v>
      </c>
      <c r="E950" t="str">
        <f>VLOOKUP(Orders_Table[[#This Row],[Customer ID]],Customer_Table[],5,FALSE)</f>
        <v>Quezon City</v>
      </c>
      <c r="F950" t="s">
        <v>22</v>
      </c>
      <c r="G950" t="str">
        <f>VLOOKUP(Orders_Table[[#This Row],[Product ID]],Products_Table[],4,FALSE)</f>
        <v>Cetaphil Daily Facial Cleanser</v>
      </c>
      <c r="H950" t="str">
        <f>VLOOKUP(Orders_Table[[#This Row],[Product ID]],Products_Table[],2,FALSE)</f>
        <v>Cetaphil</v>
      </c>
      <c r="I950" t="str">
        <f>VLOOKUP(Orders_Table[[#This Row],[Product ID]],Products_Table[],3,FALSE)</f>
        <v>Cleanser</v>
      </c>
      <c r="J950" s="16">
        <f>VLOOKUP(Orders_Table[[#This Row],[Product ID]],Products_Table[],5,FALSE)</f>
        <v>1005</v>
      </c>
      <c r="K950" s="16">
        <v>1</v>
      </c>
      <c r="L950" s="16">
        <f>Orders_Table[[#This Row],[Product Price]]*Orders_Table[[#This Row],[Quantity]]</f>
        <v>1005</v>
      </c>
      <c r="M950" s="17">
        <v>45275</v>
      </c>
      <c r="N950" s="16" t="s">
        <v>134</v>
      </c>
    </row>
    <row r="951" spans="2:14" x14ac:dyDescent="0.3">
      <c r="B951" t="s">
        <v>2028</v>
      </c>
      <c r="C951" t="s">
        <v>254</v>
      </c>
      <c r="D951" t="str">
        <f>VLOOKUP(Orders_Table[[#This Row],[Customer ID]],Customer_Table[],2,FALSE)</f>
        <v>Vladimir Rhodes</v>
      </c>
      <c r="E951" t="str">
        <f>VLOOKUP(Orders_Table[[#This Row],[Customer ID]],Customer_Table[],5,FALSE)</f>
        <v>Pasig</v>
      </c>
      <c r="F951" t="s">
        <v>24</v>
      </c>
      <c r="G951" t="str">
        <f>VLOOKUP(Orders_Table[[#This Row],[Product ID]],Products_Table[],4,FALSE)</f>
        <v>Cetaphil Moisturizing Cream</v>
      </c>
      <c r="H951" t="str">
        <f>VLOOKUP(Orders_Table[[#This Row],[Product ID]],Products_Table[],2,FALSE)</f>
        <v>Cetaphil</v>
      </c>
      <c r="I951" t="str">
        <f>VLOOKUP(Orders_Table[[#This Row],[Product ID]],Products_Table[],3,FALSE)</f>
        <v>Moisturizer</v>
      </c>
      <c r="J951" s="16">
        <f>VLOOKUP(Orders_Table[[#This Row],[Product ID]],Products_Table[],5,FALSE)</f>
        <v>758</v>
      </c>
      <c r="K951" s="16">
        <v>3</v>
      </c>
      <c r="L951" s="16">
        <f>Orders_Table[[#This Row],[Product Price]]*Orders_Table[[#This Row],[Quantity]]</f>
        <v>2274</v>
      </c>
      <c r="M951" s="17">
        <v>45275</v>
      </c>
      <c r="N951" s="16" t="s">
        <v>134</v>
      </c>
    </row>
    <row r="952" spans="2:14" x14ac:dyDescent="0.3">
      <c r="B952" t="s">
        <v>2029</v>
      </c>
      <c r="C952" t="s">
        <v>270</v>
      </c>
      <c r="D952" t="str">
        <f>VLOOKUP(Orders_Table[[#This Row],[Customer ID]],Customer_Table[],2,FALSE)</f>
        <v>Zelda Harris</v>
      </c>
      <c r="E952" t="str">
        <f>VLOOKUP(Orders_Table[[#This Row],[Customer ID]],Customer_Table[],5,FALSE)</f>
        <v>Quezon City</v>
      </c>
      <c r="F952" t="s">
        <v>27</v>
      </c>
      <c r="G952" t="str">
        <f>VLOOKUP(Orders_Table[[#This Row],[Product ID]],Products_Table[],4,FALSE)</f>
        <v>Cetaphil Daily Hydrating Lotion</v>
      </c>
      <c r="H952" t="str">
        <f>VLOOKUP(Orders_Table[[#This Row],[Product ID]],Products_Table[],2,FALSE)</f>
        <v>Cetaphil</v>
      </c>
      <c r="I952" t="str">
        <f>VLOOKUP(Orders_Table[[#This Row],[Product ID]],Products_Table[],3,FALSE)</f>
        <v>Moisturizer</v>
      </c>
      <c r="J952" s="16">
        <f>VLOOKUP(Orders_Table[[#This Row],[Product ID]],Products_Table[],5,FALSE)</f>
        <v>972</v>
      </c>
      <c r="K952" s="16">
        <v>1</v>
      </c>
      <c r="L952" s="16">
        <f>Orders_Table[[#This Row],[Product Price]]*Orders_Table[[#This Row],[Quantity]]</f>
        <v>972</v>
      </c>
      <c r="M952" s="17">
        <v>45276</v>
      </c>
      <c r="N952" s="16" t="s">
        <v>134</v>
      </c>
    </row>
    <row r="953" spans="2:14" x14ac:dyDescent="0.3">
      <c r="B953" t="s">
        <v>2030</v>
      </c>
      <c r="C953" t="s">
        <v>499</v>
      </c>
      <c r="D953" t="str">
        <f>VLOOKUP(Orders_Table[[#This Row],[Customer ID]],Customer_Table[],2,FALSE)</f>
        <v>Geraldine Vincent</v>
      </c>
      <c r="E953" t="str">
        <f>VLOOKUP(Orders_Table[[#This Row],[Customer ID]],Customer_Table[],5,FALSE)</f>
        <v>Cavite City</v>
      </c>
      <c r="F953" t="s">
        <v>92</v>
      </c>
      <c r="G953" t="str">
        <f>VLOOKUP(Orders_Table[[#This Row],[Product ID]],Products_Table[],4,FALSE)</f>
        <v>Nature Republic Snail Solution Ampoule</v>
      </c>
      <c r="H953" t="str">
        <f>VLOOKUP(Orders_Table[[#This Row],[Product ID]],Products_Table[],2,FALSE)</f>
        <v>Nature Republic</v>
      </c>
      <c r="I953" t="str">
        <f>VLOOKUP(Orders_Table[[#This Row],[Product ID]],Products_Table[],3,FALSE)</f>
        <v>Serum</v>
      </c>
      <c r="J953" s="16">
        <f>VLOOKUP(Orders_Table[[#This Row],[Product ID]],Products_Table[],5,FALSE)</f>
        <v>1100</v>
      </c>
      <c r="K953" s="16">
        <v>1</v>
      </c>
      <c r="L953" s="16">
        <f>Orders_Table[[#This Row],[Product Price]]*Orders_Table[[#This Row],[Quantity]]</f>
        <v>1100</v>
      </c>
      <c r="M953" s="17">
        <v>45276</v>
      </c>
      <c r="N953" s="16" t="s">
        <v>134</v>
      </c>
    </row>
    <row r="954" spans="2:14" x14ac:dyDescent="0.3">
      <c r="B954" t="s">
        <v>2031</v>
      </c>
      <c r="C954" t="s">
        <v>889</v>
      </c>
      <c r="D954" t="str">
        <f>VLOOKUP(Orders_Table[[#This Row],[Customer ID]],Customer_Table[],2,FALSE)</f>
        <v>Lev Wooten</v>
      </c>
      <c r="E954" t="str">
        <f>VLOOKUP(Orders_Table[[#This Row],[Customer ID]],Customer_Table[],5,FALSE)</f>
        <v>Quezon City</v>
      </c>
      <c r="F954" t="s">
        <v>94</v>
      </c>
      <c r="G954" t="str">
        <f>VLOOKUP(Orders_Table[[#This Row],[Product ID]],Products_Table[],4,FALSE)</f>
        <v>Nature Republic Aloe Vera Soothing Gel</v>
      </c>
      <c r="H954" t="str">
        <f>VLOOKUP(Orders_Table[[#This Row],[Product ID]],Products_Table[],2,FALSE)</f>
        <v>Nature Republic</v>
      </c>
      <c r="I954" t="str">
        <f>VLOOKUP(Orders_Table[[#This Row],[Product ID]],Products_Table[],3,FALSE)</f>
        <v>Moisturizer</v>
      </c>
      <c r="J954" s="16">
        <f>VLOOKUP(Orders_Table[[#This Row],[Product ID]],Products_Table[],5,FALSE)</f>
        <v>245</v>
      </c>
      <c r="K954" s="16">
        <v>2</v>
      </c>
      <c r="L954" s="16">
        <f>Orders_Table[[#This Row],[Product Price]]*Orders_Table[[#This Row],[Quantity]]</f>
        <v>490</v>
      </c>
      <c r="M954" s="17">
        <v>45276</v>
      </c>
      <c r="N954" s="16" t="s">
        <v>134</v>
      </c>
    </row>
    <row r="955" spans="2:14" x14ac:dyDescent="0.3">
      <c r="B955" t="s">
        <v>2032</v>
      </c>
      <c r="C955" t="s">
        <v>892</v>
      </c>
      <c r="D955" t="str">
        <f>VLOOKUP(Orders_Table[[#This Row],[Customer ID]],Customer_Table[],2,FALSE)</f>
        <v>Tad Ramsey</v>
      </c>
      <c r="E955" t="str">
        <f>VLOOKUP(Orders_Table[[#This Row],[Customer ID]],Customer_Table[],5,FALSE)</f>
        <v>Quezon City</v>
      </c>
      <c r="F955" t="s">
        <v>96</v>
      </c>
      <c r="G955" t="str">
        <f>VLOOKUP(Orders_Table[[#This Row],[Product ID]],Products_Table[],4,FALSE)</f>
        <v>Nature Republic Super Aqua Max Watery Essence</v>
      </c>
      <c r="H955" t="str">
        <f>VLOOKUP(Orders_Table[[#This Row],[Product ID]],Products_Table[],2,FALSE)</f>
        <v>Nature Republic</v>
      </c>
      <c r="I955" t="str">
        <f>VLOOKUP(Orders_Table[[#This Row],[Product ID]],Products_Table[],3,FALSE)</f>
        <v>Serum</v>
      </c>
      <c r="J955" s="16">
        <f>VLOOKUP(Orders_Table[[#This Row],[Product ID]],Products_Table[],5,FALSE)</f>
        <v>828</v>
      </c>
      <c r="K955" s="16">
        <v>1</v>
      </c>
      <c r="L955" s="16">
        <f>Orders_Table[[#This Row],[Product Price]]*Orders_Table[[#This Row],[Quantity]]</f>
        <v>828</v>
      </c>
      <c r="M955" s="17">
        <v>45276</v>
      </c>
      <c r="N955" s="16" t="s">
        <v>134</v>
      </c>
    </row>
    <row r="956" spans="2:14" x14ac:dyDescent="0.3">
      <c r="B956" t="s">
        <v>2033</v>
      </c>
      <c r="C956" t="s">
        <v>485</v>
      </c>
      <c r="D956" t="str">
        <f>VLOOKUP(Orders_Table[[#This Row],[Customer ID]],Customer_Table[],2,FALSE)</f>
        <v>Illana Johnson</v>
      </c>
      <c r="E956" t="str">
        <f>VLOOKUP(Orders_Table[[#This Row],[Customer ID]],Customer_Table[],5,FALSE)</f>
        <v>Caloocan</v>
      </c>
      <c r="F956" t="s">
        <v>53</v>
      </c>
      <c r="G956" t="str">
        <f>VLOOKUP(Orders_Table[[#This Row],[Product ID]],Products_Table[],4,FALSE)</f>
        <v>The Ordinary Niacinamide 10% + Zinc 1%</v>
      </c>
      <c r="H956" t="str">
        <f>VLOOKUP(Orders_Table[[#This Row],[Product ID]],Products_Table[],2,FALSE)</f>
        <v>The Ordinary</v>
      </c>
      <c r="I956" t="str">
        <f>VLOOKUP(Orders_Table[[#This Row],[Product ID]],Products_Table[],3,FALSE)</f>
        <v>Serum</v>
      </c>
      <c r="J956" s="16">
        <f>VLOOKUP(Orders_Table[[#This Row],[Product ID]],Products_Table[],5,FALSE)</f>
        <v>545</v>
      </c>
      <c r="K956" s="16">
        <v>1</v>
      </c>
      <c r="L956" s="16">
        <f>Orders_Table[[#This Row],[Product Price]]*Orders_Table[[#This Row],[Quantity]]</f>
        <v>545</v>
      </c>
      <c r="M956" s="17">
        <v>45276</v>
      </c>
      <c r="N956" s="16" t="s">
        <v>134</v>
      </c>
    </row>
    <row r="957" spans="2:14" x14ac:dyDescent="0.3">
      <c r="B957" t="s">
        <v>2034</v>
      </c>
      <c r="C957" t="s">
        <v>473</v>
      </c>
      <c r="D957" t="str">
        <f>VLOOKUP(Orders_Table[[#This Row],[Customer ID]],Customer_Table[],2,FALSE)</f>
        <v>Brennan Fitzpatrick</v>
      </c>
      <c r="E957" t="str">
        <f>VLOOKUP(Orders_Table[[#This Row],[Customer ID]],Customer_Table[],5,FALSE)</f>
        <v>Caloocan</v>
      </c>
      <c r="F957" t="s">
        <v>42</v>
      </c>
      <c r="G957" t="str">
        <f>VLOOKUP(Orders_Table[[#This Row],[Product ID]],Products_Table[],4,FALSE)</f>
        <v>Olay Luminous Whip Face Moisturizer</v>
      </c>
      <c r="H957" t="str">
        <f>VLOOKUP(Orders_Table[[#This Row],[Product ID]],Products_Table[],2,FALSE)</f>
        <v>Olay</v>
      </c>
      <c r="I957" t="str">
        <f>VLOOKUP(Orders_Table[[#This Row],[Product ID]],Products_Table[],3,FALSE)</f>
        <v>Moisturizer</v>
      </c>
      <c r="J957" s="16">
        <f>VLOOKUP(Orders_Table[[#This Row],[Product ID]],Products_Table[],5,FALSE)</f>
        <v>588</v>
      </c>
      <c r="K957" s="16">
        <v>2</v>
      </c>
      <c r="L957" s="16">
        <f>Orders_Table[[#This Row],[Product Price]]*Orders_Table[[#This Row],[Quantity]]</f>
        <v>1176</v>
      </c>
      <c r="M957" s="17">
        <v>45276</v>
      </c>
      <c r="N957" s="16" t="s">
        <v>134</v>
      </c>
    </row>
    <row r="958" spans="2:14" x14ac:dyDescent="0.3">
      <c r="B958" t="s">
        <v>2035</v>
      </c>
      <c r="C958" t="s">
        <v>756</v>
      </c>
      <c r="D958" t="str">
        <f>VLOOKUP(Orders_Table[[#This Row],[Customer ID]],Customer_Table[],2,FALSE)</f>
        <v>Gil Flynn</v>
      </c>
      <c r="E958" t="str">
        <f>VLOOKUP(Orders_Table[[#This Row],[Customer ID]],Customer_Table[],5,FALSE)</f>
        <v>Marikina</v>
      </c>
      <c r="F958" t="s">
        <v>45</v>
      </c>
      <c r="G958" t="str">
        <f>VLOOKUP(Orders_Table[[#This Row],[Product ID]],Products_Table[],4,FALSE)</f>
        <v>Olay Regenerist Whip Face Moisturizer</v>
      </c>
      <c r="H958" t="str">
        <f>VLOOKUP(Orders_Table[[#This Row],[Product ID]],Products_Table[],2,FALSE)</f>
        <v>Olay</v>
      </c>
      <c r="I958" t="str">
        <f>VLOOKUP(Orders_Table[[#This Row],[Product ID]],Products_Table[],3,FALSE)</f>
        <v>Moisturizer</v>
      </c>
      <c r="J958" s="16">
        <f>VLOOKUP(Orders_Table[[#This Row],[Product ID]],Products_Table[],5,FALSE)</f>
        <v>399</v>
      </c>
      <c r="K958" s="16">
        <v>1</v>
      </c>
      <c r="L958" s="16">
        <f>Orders_Table[[#This Row],[Product Price]]*Orders_Table[[#This Row],[Quantity]]</f>
        <v>399</v>
      </c>
      <c r="M958" s="17">
        <v>45276</v>
      </c>
      <c r="N958" s="16" t="s">
        <v>134</v>
      </c>
    </row>
    <row r="959" spans="2:14" x14ac:dyDescent="0.3">
      <c r="B959" t="s">
        <v>2036</v>
      </c>
      <c r="C959" t="s">
        <v>900</v>
      </c>
      <c r="D959" t="str">
        <f>VLOOKUP(Orders_Table[[#This Row],[Customer ID]],Customer_Table[],2,FALSE)</f>
        <v>Kiayada Reed</v>
      </c>
      <c r="E959" t="str">
        <f>VLOOKUP(Orders_Table[[#This Row],[Customer ID]],Customer_Table[],5,FALSE)</f>
        <v>Quezon City</v>
      </c>
      <c r="F959" t="s">
        <v>47</v>
      </c>
      <c r="G959" t="str">
        <f>VLOOKUP(Orders_Table[[#This Row],[Product ID]],Products_Table[],4,FALSE)</f>
        <v>Olay Complete All Day Moisturizer with SPF</v>
      </c>
      <c r="H959" t="str">
        <f>VLOOKUP(Orders_Table[[#This Row],[Product ID]],Products_Table[],2,FALSE)</f>
        <v>Olay</v>
      </c>
      <c r="I959" t="str">
        <f>VLOOKUP(Orders_Table[[#This Row],[Product ID]],Products_Table[],3,FALSE)</f>
        <v>Sunscreen</v>
      </c>
      <c r="J959" s="16">
        <f>VLOOKUP(Orders_Table[[#This Row],[Product ID]],Products_Table[],5,FALSE)</f>
        <v>1150</v>
      </c>
      <c r="K959" s="16">
        <v>3</v>
      </c>
      <c r="L959" s="16">
        <f>Orders_Table[[#This Row],[Product Price]]*Orders_Table[[#This Row],[Quantity]]</f>
        <v>3450</v>
      </c>
      <c r="M959" s="17">
        <v>45276</v>
      </c>
      <c r="N959" s="16" t="s">
        <v>134</v>
      </c>
    </row>
    <row r="960" spans="2:14" x14ac:dyDescent="0.3">
      <c r="B960" t="s">
        <v>2037</v>
      </c>
      <c r="C960" t="s">
        <v>903</v>
      </c>
      <c r="D960" t="str">
        <f>VLOOKUP(Orders_Table[[#This Row],[Customer ID]],Customer_Table[],2,FALSE)</f>
        <v>Kelsey Caldwell</v>
      </c>
      <c r="E960" t="str">
        <f>VLOOKUP(Orders_Table[[#This Row],[Customer ID]],Customer_Table[],5,FALSE)</f>
        <v>Quezon City</v>
      </c>
      <c r="F960" t="s">
        <v>49</v>
      </c>
      <c r="G960" t="str">
        <f>VLOOKUP(Orders_Table[[#This Row],[Product ID]],Products_Table[],4,FALSE)</f>
        <v>Olay Total Effects 7-in-1 Anti-Aging Moisturize</v>
      </c>
      <c r="H960" t="str">
        <f>VLOOKUP(Orders_Table[[#This Row],[Product ID]],Products_Table[],2,FALSE)</f>
        <v>Olay</v>
      </c>
      <c r="I960" t="str">
        <f>VLOOKUP(Orders_Table[[#This Row],[Product ID]],Products_Table[],3,FALSE)</f>
        <v>Moisturizer</v>
      </c>
      <c r="J960" s="16">
        <f>VLOOKUP(Orders_Table[[#This Row],[Product ID]],Products_Table[],5,FALSE)</f>
        <v>728</v>
      </c>
      <c r="K960" s="16">
        <v>1</v>
      </c>
      <c r="L960" s="16">
        <f>Orders_Table[[#This Row],[Product Price]]*Orders_Table[[#This Row],[Quantity]]</f>
        <v>728</v>
      </c>
      <c r="M960" s="17">
        <v>45276</v>
      </c>
      <c r="N960" s="16" t="s">
        <v>134</v>
      </c>
    </row>
    <row r="961" spans="2:14" x14ac:dyDescent="0.3">
      <c r="B961" t="s">
        <v>367</v>
      </c>
      <c r="C961" t="s">
        <v>273</v>
      </c>
      <c r="D961" t="str">
        <f>VLOOKUP(Orders_Table[[#This Row],[Customer ID]],Customer_Table[],2,FALSE)</f>
        <v>Clare Walton</v>
      </c>
      <c r="E961" t="str">
        <f>VLOOKUP(Orders_Table[[#This Row],[Customer ID]],Customer_Table[],5,FALSE)</f>
        <v>Quezon City</v>
      </c>
      <c r="F961" t="s">
        <v>51</v>
      </c>
      <c r="G961" t="str">
        <f>VLOOKUP(Orders_Table[[#This Row],[Product ID]],Products_Table[],4,FALSE)</f>
        <v>Olay Retinol24 Night Serum</v>
      </c>
      <c r="H961" t="str">
        <f>VLOOKUP(Orders_Table[[#This Row],[Product ID]],Products_Table[],2,FALSE)</f>
        <v>Olay</v>
      </c>
      <c r="I961" t="str">
        <f>VLOOKUP(Orders_Table[[#This Row],[Product ID]],Products_Table[],3,FALSE)</f>
        <v>Serum</v>
      </c>
      <c r="J961" s="16">
        <f>VLOOKUP(Orders_Table[[#This Row],[Product ID]],Products_Table[],5,FALSE)</f>
        <v>1399</v>
      </c>
      <c r="K961" s="16">
        <v>1</v>
      </c>
      <c r="L961" s="16">
        <f>Orders_Table[[#This Row],[Product Price]]*Orders_Table[[#This Row],[Quantity]]</f>
        <v>1399</v>
      </c>
      <c r="M961" s="17">
        <v>45276</v>
      </c>
      <c r="N961" s="16" t="s">
        <v>134</v>
      </c>
    </row>
    <row r="962" spans="2:14" x14ac:dyDescent="0.3">
      <c r="B962" t="s">
        <v>2038</v>
      </c>
      <c r="C962" t="s">
        <v>907</v>
      </c>
      <c r="D962" t="str">
        <f>VLOOKUP(Orders_Table[[#This Row],[Customer ID]],Customer_Table[],2,FALSE)</f>
        <v>Orla Buckner</v>
      </c>
      <c r="E962" t="str">
        <f>VLOOKUP(Orders_Table[[#This Row],[Customer ID]],Customer_Table[],5,FALSE)</f>
        <v>Quezon City</v>
      </c>
      <c r="F962" t="s">
        <v>42</v>
      </c>
      <c r="G962" t="str">
        <f>VLOOKUP(Orders_Table[[#This Row],[Product ID]],Products_Table[],4,FALSE)</f>
        <v>Olay Luminous Whip Face Moisturizer</v>
      </c>
      <c r="H962" t="str">
        <f>VLOOKUP(Orders_Table[[#This Row],[Product ID]],Products_Table[],2,FALSE)</f>
        <v>Olay</v>
      </c>
      <c r="I962" t="str">
        <f>VLOOKUP(Orders_Table[[#This Row],[Product ID]],Products_Table[],3,FALSE)</f>
        <v>Moisturizer</v>
      </c>
      <c r="J962" s="16">
        <f>VLOOKUP(Orders_Table[[#This Row],[Product ID]],Products_Table[],5,FALSE)</f>
        <v>588</v>
      </c>
      <c r="K962" s="16">
        <v>2</v>
      </c>
      <c r="L962" s="16">
        <f>Orders_Table[[#This Row],[Product Price]]*Orders_Table[[#This Row],[Quantity]]</f>
        <v>1176</v>
      </c>
      <c r="M962" s="17">
        <v>45276</v>
      </c>
      <c r="N962" s="16" t="s">
        <v>134</v>
      </c>
    </row>
    <row r="963" spans="2:14" x14ac:dyDescent="0.3">
      <c r="B963" t="s">
        <v>2039</v>
      </c>
      <c r="C963" t="s">
        <v>394</v>
      </c>
      <c r="D963" t="str">
        <f>VLOOKUP(Orders_Table[[#This Row],[Customer ID]],Customer_Table[],2,FALSE)</f>
        <v>Samson Balatbat</v>
      </c>
      <c r="E963" t="str">
        <f>VLOOKUP(Orders_Table[[#This Row],[Customer ID]],Customer_Table[],5,FALSE)</f>
        <v>Batangas City</v>
      </c>
      <c r="F963" t="s">
        <v>45</v>
      </c>
      <c r="G963" t="str">
        <f>VLOOKUP(Orders_Table[[#This Row],[Product ID]],Products_Table[],4,FALSE)</f>
        <v>Olay Regenerist Whip Face Moisturizer</v>
      </c>
      <c r="H963" t="str">
        <f>VLOOKUP(Orders_Table[[#This Row],[Product ID]],Products_Table[],2,FALSE)</f>
        <v>Olay</v>
      </c>
      <c r="I963" t="str">
        <f>VLOOKUP(Orders_Table[[#This Row],[Product ID]],Products_Table[],3,FALSE)</f>
        <v>Moisturizer</v>
      </c>
      <c r="J963" s="16">
        <f>VLOOKUP(Orders_Table[[#This Row],[Product ID]],Products_Table[],5,FALSE)</f>
        <v>399</v>
      </c>
      <c r="K963" s="16">
        <v>1</v>
      </c>
      <c r="L963" s="16">
        <f>Orders_Table[[#This Row],[Product Price]]*Orders_Table[[#This Row],[Quantity]]</f>
        <v>399</v>
      </c>
      <c r="M963" s="17">
        <v>45276</v>
      </c>
      <c r="N963" s="16" t="s">
        <v>134</v>
      </c>
    </row>
    <row r="964" spans="2:14" x14ac:dyDescent="0.3">
      <c r="B964" t="s">
        <v>2040</v>
      </c>
      <c r="C964" t="s">
        <v>912</v>
      </c>
      <c r="D964" t="str">
        <f>VLOOKUP(Orders_Table[[#This Row],[Customer ID]],Customer_Table[],2,FALSE)</f>
        <v>Chester Chandler</v>
      </c>
      <c r="E964" t="str">
        <f>VLOOKUP(Orders_Table[[#This Row],[Customer ID]],Customer_Table[],5,FALSE)</f>
        <v>Quezon City</v>
      </c>
      <c r="F964" t="s">
        <v>47</v>
      </c>
      <c r="G964" t="str">
        <f>VLOOKUP(Orders_Table[[#This Row],[Product ID]],Products_Table[],4,FALSE)</f>
        <v>Olay Complete All Day Moisturizer with SPF</v>
      </c>
      <c r="H964" t="str">
        <f>VLOOKUP(Orders_Table[[#This Row],[Product ID]],Products_Table[],2,FALSE)</f>
        <v>Olay</v>
      </c>
      <c r="I964" t="str">
        <f>VLOOKUP(Orders_Table[[#This Row],[Product ID]],Products_Table[],3,FALSE)</f>
        <v>Sunscreen</v>
      </c>
      <c r="J964" s="16">
        <f>VLOOKUP(Orders_Table[[#This Row],[Product ID]],Products_Table[],5,FALSE)</f>
        <v>1150</v>
      </c>
      <c r="K964" s="16">
        <v>1</v>
      </c>
      <c r="L964" s="16">
        <f>Orders_Table[[#This Row],[Product Price]]*Orders_Table[[#This Row],[Quantity]]</f>
        <v>1150</v>
      </c>
      <c r="M964" s="17">
        <v>45276</v>
      </c>
      <c r="N964" s="16" t="s">
        <v>134</v>
      </c>
    </row>
    <row r="965" spans="2:14" x14ac:dyDescent="0.3">
      <c r="B965" t="s">
        <v>2041</v>
      </c>
      <c r="C965" t="s">
        <v>550</v>
      </c>
      <c r="D965" t="str">
        <f>VLOOKUP(Orders_Table[[#This Row],[Customer ID]],Customer_Table[],2,FALSE)</f>
        <v>Derek Petty</v>
      </c>
      <c r="E965" t="str">
        <f>VLOOKUP(Orders_Table[[#This Row],[Customer ID]],Customer_Table[],5,FALSE)</f>
        <v>Las Piñas</v>
      </c>
      <c r="F965" t="s">
        <v>49</v>
      </c>
      <c r="G965" t="str">
        <f>VLOOKUP(Orders_Table[[#This Row],[Product ID]],Products_Table[],4,FALSE)</f>
        <v>Olay Total Effects 7-in-1 Anti-Aging Moisturize</v>
      </c>
      <c r="H965" t="str">
        <f>VLOOKUP(Orders_Table[[#This Row],[Product ID]],Products_Table[],2,FALSE)</f>
        <v>Olay</v>
      </c>
      <c r="I965" t="str">
        <f>VLOOKUP(Orders_Table[[#This Row],[Product ID]],Products_Table[],3,FALSE)</f>
        <v>Moisturizer</v>
      </c>
      <c r="J965" s="16">
        <f>VLOOKUP(Orders_Table[[#This Row],[Product ID]],Products_Table[],5,FALSE)</f>
        <v>728</v>
      </c>
      <c r="K965" s="16">
        <v>2</v>
      </c>
      <c r="L965" s="16">
        <f>Orders_Table[[#This Row],[Product Price]]*Orders_Table[[#This Row],[Quantity]]</f>
        <v>1456</v>
      </c>
      <c r="M965" s="17">
        <v>45276</v>
      </c>
      <c r="N965" s="16" t="s">
        <v>134</v>
      </c>
    </row>
    <row r="966" spans="2:14" x14ac:dyDescent="0.3">
      <c r="B966" t="s">
        <v>2042</v>
      </c>
      <c r="C966" t="s">
        <v>917</v>
      </c>
      <c r="D966" t="str">
        <f>VLOOKUP(Orders_Table[[#This Row],[Customer ID]],Customer_Table[],2,FALSE)</f>
        <v>Zena Cameron</v>
      </c>
      <c r="E966" t="str">
        <f>VLOOKUP(Orders_Table[[#This Row],[Customer ID]],Customer_Table[],5,FALSE)</f>
        <v>Quezon City</v>
      </c>
      <c r="F966" t="s">
        <v>19</v>
      </c>
      <c r="G966" t="str">
        <f>VLOOKUP(Orders_Table[[#This Row],[Product ID]],Products_Table[],4,FALSE)</f>
        <v>Cetaphil Gentle Skin Cleanser</v>
      </c>
      <c r="H966" t="str">
        <f>VLOOKUP(Orders_Table[[#This Row],[Product ID]],Products_Table[],2,FALSE)</f>
        <v>Cetaphil</v>
      </c>
      <c r="I966" t="str">
        <f>VLOOKUP(Orders_Table[[#This Row],[Product ID]],Products_Table[],3,FALSE)</f>
        <v>Cleanser</v>
      </c>
      <c r="J966" s="16">
        <f>VLOOKUP(Orders_Table[[#This Row],[Product ID]],Products_Table[],5,FALSE)</f>
        <v>1004</v>
      </c>
      <c r="K966" s="16">
        <v>1</v>
      </c>
      <c r="L966" s="16">
        <f>Orders_Table[[#This Row],[Product Price]]*Orders_Table[[#This Row],[Quantity]]</f>
        <v>1004</v>
      </c>
      <c r="M966" s="17">
        <v>45276</v>
      </c>
      <c r="N966" s="16" t="s">
        <v>134</v>
      </c>
    </row>
    <row r="967" spans="2:14" x14ac:dyDescent="0.3">
      <c r="B967" t="s">
        <v>2043</v>
      </c>
      <c r="C967" t="s">
        <v>485</v>
      </c>
      <c r="D967" t="str">
        <f>VLOOKUP(Orders_Table[[#This Row],[Customer ID]],Customer_Table[],2,FALSE)</f>
        <v>Illana Johnson</v>
      </c>
      <c r="E967" t="str">
        <f>VLOOKUP(Orders_Table[[#This Row],[Customer ID]],Customer_Table[],5,FALSE)</f>
        <v>Caloocan</v>
      </c>
      <c r="F967" t="s">
        <v>87</v>
      </c>
      <c r="G967" t="str">
        <f>VLOOKUP(Orders_Table[[#This Row],[Product ID]],Products_Table[],4,FALSE)</f>
        <v>Nature Republic Provence Calendula Aqua Sun Gel</v>
      </c>
      <c r="H967" t="str">
        <f>VLOOKUP(Orders_Table[[#This Row],[Product ID]],Products_Table[],2,FALSE)</f>
        <v>Nature Republic</v>
      </c>
      <c r="I967" t="str">
        <f>VLOOKUP(Orders_Table[[#This Row],[Product ID]],Products_Table[],3,FALSE)</f>
        <v>Sunscreen</v>
      </c>
      <c r="J967" s="16">
        <f>VLOOKUP(Orders_Table[[#This Row],[Product ID]],Products_Table[],5,FALSE)</f>
        <v>475</v>
      </c>
      <c r="K967" s="16">
        <v>1</v>
      </c>
      <c r="L967" s="16">
        <f>Orders_Table[[#This Row],[Product Price]]*Orders_Table[[#This Row],[Quantity]]</f>
        <v>475</v>
      </c>
      <c r="M967" s="17">
        <v>45277</v>
      </c>
      <c r="N967" s="16" t="s">
        <v>134</v>
      </c>
    </row>
    <row r="968" spans="2:14" x14ac:dyDescent="0.3">
      <c r="B968" t="s">
        <v>2044</v>
      </c>
      <c r="C968" t="s">
        <v>276</v>
      </c>
      <c r="D968" t="str">
        <f>VLOOKUP(Orders_Table[[#This Row],[Customer ID]],Customer_Table[],2,FALSE)</f>
        <v>Bernard Chavez</v>
      </c>
      <c r="E968" t="str">
        <f>VLOOKUP(Orders_Table[[#This Row],[Customer ID]],Customer_Table[],5,FALSE)</f>
        <v>Quezon City</v>
      </c>
      <c r="F968" t="s">
        <v>90</v>
      </c>
      <c r="G968" t="str">
        <f>VLOOKUP(Orders_Table[[#This Row],[Product ID]],Products_Table[],4,FALSE)</f>
        <v>Nature Republic Hawaiian Fresh Clear Toner</v>
      </c>
      <c r="H968" t="str">
        <f>VLOOKUP(Orders_Table[[#This Row],[Product ID]],Products_Table[],2,FALSE)</f>
        <v>Nature Republic</v>
      </c>
      <c r="I968" t="str">
        <f>VLOOKUP(Orders_Table[[#This Row],[Product ID]],Products_Table[],3,FALSE)</f>
        <v>Toner</v>
      </c>
      <c r="J968" s="16">
        <f>VLOOKUP(Orders_Table[[#This Row],[Product ID]],Products_Table[],5,FALSE)</f>
        <v>1270</v>
      </c>
      <c r="K968" s="16">
        <v>1</v>
      </c>
      <c r="L968" s="16">
        <f>Orders_Table[[#This Row],[Product Price]]*Orders_Table[[#This Row],[Quantity]]</f>
        <v>1270</v>
      </c>
      <c r="M968" s="17">
        <v>45277</v>
      </c>
      <c r="N968" s="16" t="s">
        <v>134</v>
      </c>
    </row>
    <row r="969" spans="2:14" x14ac:dyDescent="0.3">
      <c r="B969" t="s">
        <v>2045</v>
      </c>
      <c r="C969" t="s">
        <v>922</v>
      </c>
      <c r="D969" t="str">
        <f>VLOOKUP(Orders_Table[[#This Row],[Customer ID]],Customer_Table[],2,FALSE)</f>
        <v>Hilary Reilly</v>
      </c>
      <c r="E969" t="str">
        <f>VLOOKUP(Orders_Table[[#This Row],[Customer ID]],Customer_Table[],5,FALSE)</f>
        <v>Quezon City</v>
      </c>
      <c r="F969" t="s">
        <v>92</v>
      </c>
      <c r="G969" t="str">
        <f>VLOOKUP(Orders_Table[[#This Row],[Product ID]],Products_Table[],4,FALSE)</f>
        <v>Nature Republic Snail Solution Ampoule</v>
      </c>
      <c r="H969" t="str">
        <f>VLOOKUP(Orders_Table[[#This Row],[Product ID]],Products_Table[],2,FALSE)</f>
        <v>Nature Republic</v>
      </c>
      <c r="I969" t="str">
        <f>VLOOKUP(Orders_Table[[#This Row],[Product ID]],Products_Table[],3,FALSE)</f>
        <v>Serum</v>
      </c>
      <c r="J969" s="16">
        <f>VLOOKUP(Orders_Table[[#This Row],[Product ID]],Products_Table[],5,FALSE)</f>
        <v>1100</v>
      </c>
      <c r="K969" s="16">
        <v>3</v>
      </c>
      <c r="L969" s="16">
        <f>Orders_Table[[#This Row],[Product Price]]*Orders_Table[[#This Row],[Quantity]]</f>
        <v>3300</v>
      </c>
      <c r="M969" s="17">
        <v>45277</v>
      </c>
      <c r="N969" s="16" t="s">
        <v>134</v>
      </c>
    </row>
    <row r="970" spans="2:14" x14ac:dyDescent="0.3">
      <c r="B970" t="s">
        <v>2046</v>
      </c>
      <c r="C970" t="s">
        <v>925</v>
      </c>
      <c r="D970" t="str">
        <f>VLOOKUP(Orders_Table[[#This Row],[Customer ID]],Customer_Table[],2,FALSE)</f>
        <v>Josiah Shepherd</v>
      </c>
      <c r="E970" t="str">
        <f>VLOOKUP(Orders_Table[[#This Row],[Customer ID]],Customer_Table[],5,FALSE)</f>
        <v>Quezon City</v>
      </c>
      <c r="F970" t="s">
        <v>94</v>
      </c>
      <c r="G970" t="str">
        <f>VLOOKUP(Orders_Table[[#This Row],[Product ID]],Products_Table[],4,FALSE)</f>
        <v>Nature Republic Aloe Vera Soothing Gel</v>
      </c>
      <c r="H970" t="str">
        <f>VLOOKUP(Orders_Table[[#This Row],[Product ID]],Products_Table[],2,FALSE)</f>
        <v>Nature Republic</v>
      </c>
      <c r="I970" t="str">
        <f>VLOOKUP(Orders_Table[[#This Row],[Product ID]],Products_Table[],3,FALSE)</f>
        <v>Moisturizer</v>
      </c>
      <c r="J970" s="16">
        <f>VLOOKUP(Orders_Table[[#This Row],[Product ID]],Products_Table[],5,FALSE)</f>
        <v>245</v>
      </c>
      <c r="K970" s="16">
        <v>1</v>
      </c>
      <c r="L970" s="16">
        <f>Orders_Table[[#This Row],[Product Price]]*Orders_Table[[#This Row],[Quantity]]</f>
        <v>245</v>
      </c>
      <c r="M970" s="17">
        <v>45277</v>
      </c>
      <c r="N970" s="16" t="s">
        <v>134</v>
      </c>
    </row>
    <row r="971" spans="2:14" x14ac:dyDescent="0.3">
      <c r="B971" t="s">
        <v>2047</v>
      </c>
      <c r="C971" t="s">
        <v>928</v>
      </c>
      <c r="D971" t="str">
        <f>VLOOKUP(Orders_Table[[#This Row],[Customer ID]],Customer_Table[],2,FALSE)</f>
        <v>Colton Chambers</v>
      </c>
      <c r="E971" t="str">
        <f>VLOOKUP(Orders_Table[[#This Row],[Customer ID]],Customer_Table[],5,FALSE)</f>
        <v>Quezon City</v>
      </c>
      <c r="F971" t="s">
        <v>96</v>
      </c>
      <c r="G971" t="str">
        <f>VLOOKUP(Orders_Table[[#This Row],[Product ID]],Products_Table[],4,FALSE)</f>
        <v>Nature Republic Super Aqua Max Watery Essence</v>
      </c>
      <c r="H971" t="str">
        <f>VLOOKUP(Orders_Table[[#This Row],[Product ID]],Products_Table[],2,FALSE)</f>
        <v>Nature Republic</v>
      </c>
      <c r="I971" t="str">
        <f>VLOOKUP(Orders_Table[[#This Row],[Product ID]],Products_Table[],3,FALSE)</f>
        <v>Serum</v>
      </c>
      <c r="J971" s="16">
        <f>VLOOKUP(Orders_Table[[#This Row],[Product ID]],Products_Table[],5,FALSE)</f>
        <v>828</v>
      </c>
      <c r="K971" s="16">
        <v>1</v>
      </c>
      <c r="L971" s="16">
        <f>Orders_Table[[#This Row],[Product Price]]*Orders_Table[[#This Row],[Quantity]]</f>
        <v>828</v>
      </c>
      <c r="M971" s="17">
        <v>45277</v>
      </c>
      <c r="N971" s="16" t="s">
        <v>134</v>
      </c>
    </row>
    <row r="972" spans="2:14" x14ac:dyDescent="0.3">
      <c r="B972" t="s">
        <v>2048</v>
      </c>
      <c r="C972" t="s">
        <v>931</v>
      </c>
      <c r="D972" t="str">
        <f>VLOOKUP(Orders_Table[[#This Row],[Customer ID]],Customer_Table[],2,FALSE)</f>
        <v>Brandon Bell</v>
      </c>
      <c r="E972" t="str">
        <f>VLOOKUP(Orders_Table[[#This Row],[Customer ID]],Customer_Table[],5,FALSE)</f>
        <v>Quezon City</v>
      </c>
      <c r="F972" t="s">
        <v>42</v>
      </c>
      <c r="G972" t="str">
        <f>VLOOKUP(Orders_Table[[#This Row],[Product ID]],Products_Table[],4,FALSE)</f>
        <v>Olay Luminous Whip Face Moisturizer</v>
      </c>
      <c r="H972" t="str">
        <f>VLOOKUP(Orders_Table[[#This Row],[Product ID]],Products_Table[],2,FALSE)</f>
        <v>Olay</v>
      </c>
      <c r="I972" t="str">
        <f>VLOOKUP(Orders_Table[[#This Row],[Product ID]],Products_Table[],3,FALSE)</f>
        <v>Moisturizer</v>
      </c>
      <c r="J972" s="16">
        <f>VLOOKUP(Orders_Table[[#This Row],[Product ID]],Products_Table[],5,FALSE)</f>
        <v>588</v>
      </c>
      <c r="K972" s="16">
        <v>2</v>
      </c>
      <c r="L972" s="16">
        <f>Orders_Table[[#This Row],[Product Price]]*Orders_Table[[#This Row],[Quantity]]</f>
        <v>1176</v>
      </c>
      <c r="M972" s="17">
        <v>45277</v>
      </c>
      <c r="N972" s="16" t="s">
        <v>134</v>
      </c>
    </row>
    <row r="973" spans="2:14" x14ac:dyDescent="0.3">
      <c r="B973" t="s">
        <v>2049</v>
      </c>
      <c r="C973" t="s">
        <v>933</v>
      </c>
      <c r="D973" t="str">
        <f>VLOOKUP(Orders_Table[[#This Row],[Customer ID]],Customer_Table[],2,FALSE)</f>
        <v>Burton Freeman</v>
      </c>
      <c r="E973" t="str">
        <f>VLOOKUP(Orders_Table[[#This Row],[Customer ID]],Customer_Table[],5,FALSE)</f>
        <v>Quezon City</v>
      </c>
      <c r="F973" t="s">
        <v>45</v>
      </c>
      <c r="G973" t="str">
        <f>VLOOKUP(Orders_Table[[#This Row],[Product ID]],Products_Table[],4,FALSE)</f>
        <v>Olay Regenerist Whip Face Moisturizer</v>
      </c>
      <c r="H973" t="str">
        <f>VLOOKUP(Orders_Table[[#This Row],[Product ID]],Products_Table[],2,FALSE)</f>
        <v>Olay</v>
      </c>
      <c r="I973" t="str">
        <f>VLOOKUP(Orders_Table[[#This Row],[Product ID]],Products_Table[],3,FALSE)</f>
        <v>Moisturizer</v>
      </c>
      <c r="J973" s="16">
        <f>VLOOKUP(Orders_Table[[#This Row],[Product ID]],Products_Table[],5,FALSE)</f>
        <v>399</v>
      </c>
      <c r="K973" s="16">
        <v>1</v>
      </c>
      <c r="L973" s="16">
        <f>Orders_Table[[#This Row],[Product Price]]*Orders_Table[[#This Row],[Quantity]]</f>
        <v>399</v>
      </c>
      <c r="M973" s="17">
        <v>45277</v>
      </c>
      <c r="N973" s="16" t="s">
        <v>134</v>
      </c>
    </row>
    <row r="974" spans="2:14" x14ac:dyDescent="0.3">
      <c r="B974" t="s">
        <v>2049</v>
      </c>
      <c r="C974" t="s">
        <v>933</v>
      </c>
      <c r="D974" t="str">
        <f>VLOOKUP(Orders_Table[[#This Row],[Customer ID]],Customer_Table[],2,FALSE)</f>
        <v>Burton Freeman</v>
      </c>
      <c r="E974" t="str">
        <f>VLOOKUP(Orders_Table[[#This Row],[Customer ID]],Customer_Table[],5,FALSE)</f>
        <v>Quezon City</v>
      </c>
      <c r="F974" t="s">
        <v>47</v>
      </c>
      <c r="G974" t="str">
        <f>VLOOKUP(Orders_Table[[#This Row],[Product ID]],Products_Table[],4,FALSE)</f>
        <v>Olay Complete All Day Moisturizer with SPF</v>
      </c>
      <c r="H974" t="str">
        <f>VLOOKUP(Orders_Table[[#This Row],[Product ID]],Products_Table[],2,FALSE)</f>
        <v>Olay</v>
      </c>
      <c r="I974" t="str">
        <f>VLOOKUP(Orders_Table[[#This Row],[Product ID]],Products_Table[],3,FALSE)</f>
        <v>Sunscreen</v>
      </c>
      <c r="J974" s="16">
        <f>VLOOKUP(Orders_Table[[#This Row],[Product ID]],Products_Table[],5,FALSE)</f>
        <v>1150</v>
      </c>
      <c r="K974" s="16">
        <v>1</v>
      </c>
      <c r="L974" s="16">
        <f>Orders_Table[[#This Row],[Product Price]]*Orders_Table[[#This Row],[Quantity]]</f>
        <v>1150</v>
      </c>
      <c r="M974" s="17">
        <v>45277</v>
      </c>
      <c r="N974" s="16" t="s">
        <v>134</v>
      </c>
    </row>
    <row r="975" spans="2:14" x14ac:dyDescent="0.3">
      <c r="B975" t="s">
        <v>2049</v>
      </c>
      <c r="C975" t="s">
        <v>933</v>
      </c>
      <c r="D975" t="str">
        <f>VLOOKUP(Orders_Table[[#This Row],[Customer ID]],Customer_Table[],2,FALSE)</f>
        <v>Burton Freeman</v>
      </c>
      <c r="E975" t="str">
        <f>VLOOKUP(Orders_Table[[#This Row],[Customer ID]],Customer_Table[],5,FALSE)</f>
        <v>Quezon City</v>
      </c>
      <c r="F975" t="s">
        <v>49</v>
      </c>
      <c r="G975" t="str">
        <f>VLOOKUP(Orders_Table[[#This Row],[Product ID]],Products_Table[],4,FALSE)</f>
        <v>Olay Total Effects 7-in-1 Anti-Aging Moisturize</v>
      </c>
      <c r="H975" t="str">
        <f>VLOOKUP(Orders_Table[[#This Row],[Product ID]],Products_Table[],2,FALSE)</f>
        <v>Olay</v>
      </c>
      <c r="I975" t="str">
        <f>VLOOKUP(Orders_Table[[#This Row],[Product ID]],Products_Table[],3,FALSE)</f>
        <v>Moisturizer</v>
      </c>
      <c r="J975" s="16">
        <f>VLOOKUP(Orders_Table[[#This Row],[Product ID]],Products_Table[],5,FALSE)</f>
        <v>728</v>
      </c>
      <c r="K975" s="16">
        <v>2</v>
      </c>
      <c r="L975" s="16">
        <f>Orders_Table[[#This Row],[Product Price]]*Orders_Table[[#This Row],[Quantity]]</f>
        <v>1456</v>
      </c>
      <c r="M975" s="17">
        <v>45277</v>
      </c>
      <c r="N975" s="16" t="s">
        <v>134</v>
      </c>
    </row>
    <row r="976" spans="2:14" x14ac:dyDescent="0.3">
      <c r="B976" t="s">
        <v>2049</v>
      </c>
      <c r="C976" t="s">
        <v>933</v>
      </c>
      <c r="D976" t="str">
        <f>VLOOKUP(Orders_Table[[#This Row],[Customer ID]],Customer_Table[],2,FALSE)</f>
        <v>Burton Freeman</v>
      </c>
      <c r="E976" t="str">
        <f>VLOOKUP(Orders_Table[[#This Row],[Customer ID]],Customer_Table[],5,FALSE)</f>
        <v>Quezon City</v>
      </c>
      <c r="F976" t="s">
        <v>42</v>
      </c>
      <c r="G976" t="str">
        <f>VLOOKUP(Orders_Table[[#This Row],[Product ID]],Products_Table[],4,FALSE)</f>
        <v>Olay Luminous Whip Face Moisturizer</v>
      </c>
      <c r="H976" t="str">
        <f>VLOOKUP(Orders_Table[[#This Row],[Product ID]],Products_Table[],2,FALSE)</f>
        <v>Olay</v>
      </c>
      <c r="I976" t="str">
        <f>VLOOKUP(Orders_Table[[#This Row],[Product ID]],Products_Table[],3,FALSE)</f>
        <v>Moisturizer</v>
      </c>
      <c r="J976" s="16">
        <f>VLOOKUP(Orders_Table[[#This Row],[Product ID]],Products_Table[],5,FALSE)</f>
        <v>588</v>
      </c>
      <c r="K976" s="16">
        <v>2</v>
      </c>
      <c r="L976" s="16">
        <f>Orders_Table[[#This Row],[Product Price]]*Orders_Table[[#This Row],[Quantity]]</f>
        <v>1176</v>
      </c>
      <c r="M976" s="17">
        <v>45277</v>
      </c>
      <c r="N976" s="16" t="s">
        <v>134</v>
      </c>
    </row>
    <row r="977" spans="2:14" x14ac:dyDescent="0.3">
      <c r="B977" t="s">
        <v>2050</v>
      </c>
      <c r="C977" t="s">
        <v>359</v>
      </c>
      <c r="D977" t="str">
        <f>VLOOKUP(Orders_Table[[#This Row],[Customer ID]],Customer_Table[],2,FALSE)</f>
        <v>Beatrice Cervantes</v>
      </c>
      <c r="E977" t="str">
        <f>VLOOKUP(Orders_Table[[#This Row],[Customer ID]],Customer_Table[],5,FALSE)</f>
        <v xml:space="preserve">Taguig	</v>
      </c>
      <c r="F977" t="s">
        <v>87</v>
      </c>
      <c r="G977" t="str">
        <f>VLOOKUP(Orders_Table[[#This Row],[Product ID]],Products_Table[],4,FALSE)</f>
        <v>Nature Republic Provence Calendula Aqua Sun Gel</v>
      </c>
      <c r="H977" t="str">
        <f>VLOOKUP(Orders_Table[[#This Row],[Product ID]],Products_Table[],2,FALSE)</f>
        <v>Nature Republic</v>
      </c>
      <c r="I977" t="str">
        <f>VLOOKUP(Orders_Table[[#This Row],[Product ID]],Products_Table[],3,FALSE)</f>
        <v>Sunscreen</v>
      </c>
      <c r="J977" s="16">
        <f>VLOOKUP(Orders_Table[[#This Row],[Product ID]],Products_Table[],5,FALSE)</f>
        <v>475</v>
      </c>
      <c r="K977" s="16">
        <v>3</v>
      </c>
      <c r="L977" s="16">
        <f>Orders_Table[[#This Row],[Product Price]]*Orders_Table[[#This Row],[Quantity]]</f>
        <v>1425</v>
      </c>
      <c r="M977" s="17">
        <v>45278</v>
      </c>
      <c r="N977" s="16" t="s">
        <v>134</v>
      </c>
    </row>
    <row r="978" spans="2:14" x14ac:dyDescent="0.3">
      <c r="B978" t="s">
        <v>2050</v>
      </c>
      <c r="C978" t="s">
        <v>359</v>
      </c>
      <c r="D978" t="str">
        <f>VLOOKUP(Orders_Table[[#This Row],[Customer ID]],Customer_Table[],2,FALSE)</f>
        <v>Beatrice Cervantes</v>
      </c>
      <c r="E978" t="str">
        <f>VLOOKUP(Orders_Table[[#This Row],[Customer ID]],Customer_Table[],5,FALSE)</f>
        <v xml:space="preserve">Taguig	</v>
      </c>
      <c r="F978" t="s">
        <v>90</v>
      </c>
      <c r="G978" t="str">
        <f>VLOOKUP(Orders_Table[[#This Row],[Product ID]],Products_Table[],4,FALSE)</f>
        <v>Nature Republic Hawaiian Fresh Clear Toner</v>
      </c>
      <c r="H978" t="str">
        <f>VLOOKUP(Orders_Table[[#This Row],[Product ID]],Products_Table[],2,FALSE)</f>
        <v>Nature Republic</v>
      </c>
      <c r="I978" t="str">
        <f>VLOOKUP(Orders_Table[[#This Row],[Product ID]],Products_Table[],3,FALSE)</f>
        <v>Toner</v>
      </c>
      <c r="J978" s="16">
        <f>VLOOKUP(Orders_Table[[#This Row],[Product ID]],Products_Table[],5,FALSE)</f>
        <v>1270</v>
      </c>
      <c r="K978" s="16">
        <v>2</v>
      </c>
      <c r="L978" s="16">
        <f>Orders_Table[[#This Row],[Product Price]]*Orders_Table[[#This Row],[Quantity]]</f>
        <v>2540</v>
      </c>
      <c r="M978" s="17">
        <v>45278</v>
      </c>
      <c r="N978" s="16" t="s">
        <v>134</v>
      </c>
    </row>
    <row r="979" spans="2:14" x14ac:dyDescent="0.3">
      <c r="B979" t="s">
        <v>2050</v>
      </c>
      <c r="C979" t="s">
        <v>359</v>
      </c>
      <c r="D979" t="str">
        <f>VLOOKUP(Orders_Table[[#This Row],[Customer ID]],Customer_Table[],2,FALSE)</f>
        <v>Beatrice Cervantes</v>
      </c>
      <c r="E979" t="str">
        <f>VLOOKUP(Orders_Table[[#This Row],[Customer ID]],Customer_Table[],5,FALSE)</f>
        <v xml:space="preserve">Taguig	</v>
      </c>
      <c r="F979" t="s">
        <v>92</v>
      </c>
      <c r="G979" t="str">
        <f>VLOOKUP(Orders_Table[[#This Row],[Product ID]],Products_Table[],4,FALSE)</f>
        <v>Nature Republic Snail Solution Ampoule</v>
      </c>
      <c r="H979" t="str">
        <f>VLOOKUP(Orders_Table[[#This Row],[Product ID]],Products_Table[],2,FALSE)</f>
        <v>Nature Republic</v>
      </c>
      <c r="I979" t="str">
        <f>VLOOKUP(Orders_Table[[#This Row],[Product ID]],Products_Table[],3,FALSE)</f>
        <v>Serum</v>
      </c>
      <c r="J979" s="16">
        <f>VLOOKUP(Orders_Table[[#This Row],[Product ID]],Products_Table[],5,FALSE)</f>
        <v>1100</v>
      </c>
      <c r="K979" s="16">
        <v>2</v>
      </c>
      <c r="L979" s="16">
        <f>Orders_Table[[#This Row],[Product Price]]*Orders_Table[[#This Row],[Quantity]]</f>
        <v>2200</v>
      </c>
      <c r="M979" s="17">
        <v>45278</v>
      </c>
      <c r="N979" s="16" t="s">
        <v>134</v>
      </c>
    </row>
    <row r="980" spans="2:14" x14ac:dyDescent="0.3">
      <c r="B980" t="s">
        <v>2050</v>
      </c>
      <c r="C980" t="s">
        <v>359</v>
      </c>
      <c r="D980" t="str">
        <f>VLOOKUP(Orders_Table[[#This Row],[Customer ID]],Customer_Table[],2,FALSE)</f>
        <v>Beatrice Cervantes</v>
      </c>
      <c r="E980" t="str">
        <f>VLOOKUP(Orders_Table[[#This Row],[Customer ID]],Customer_Table[],5,FALSE)</f>
        <v xml:space="preserve">Taguig	</v>
      </c>
      <c r="F980" t="s">
        <v>94</v>
      </c>
      <c r="G980" t="str">
        <f>VLOOKUP(Orders_Table[[#This Row],[Product ID]],Products_Table[],4,FALSE)</f>
        <v>Nature Republic Aloe Vera Soothing Gel</v>
      </c>
      <c r="H980" t="str">
        <f>VLOOKUP(Orders_Table[[#This Row],[Product ID]],Products_Table[],2,FALSE)</f>
        <v>Nature Republic</v>
      </c>
      <c r="I980" t="str">
        <f>VLOOKUP(Orders_Table[[#This Row],[Product ID]],Products_Table[],3,FALSE)</f>
        <v>Moisturizer</v>
      </c>
      <c r="J980" s="16">
        <f>VLOOKUP(Orders_Table[[#This Row],[Product ID]],Products_Table[],5,FALSE)</f>
        <v>245</v>
      </c>
      <c r="K980" s="16">
        <v>1</v>
      </c>
      <c r="L980" s="16">
        <f>Orders_Table[[#This Row],[Product Price]]*Orders_Table[[#This Row],[Quantity]]</f>
        <v>245</v>
      </c>
      <c r="M980" s="17">
        <v>45278</v>
      </c>
      <c r="N980" s="16" t="s">
        <v>134</v>
      </c>
    </row>
    <row r="981" spans="2:14" x14ac:dyDescent="0.3">
      <c r="B981" t="s">
        <v>2051</v>
      </c>
      <c r="C981" t="s">
        <v>1181</v>
      </c>
      <c r="D981" t="str">
        <f>VLOOKUP(Orders_Table[[#This Row],[Customer ID]],Customer_Table[],2,FALSE)</f>
        <v>Solomon Mcdowell</v>
      </c>
      <c r="E981" t="str">
        <f>VLOOKUP(Orders_Table[[#This Row],[Customer ID]],Customer_Table[],5,FALSE)</f>
        <v>Pasay</v>
      </c>
      <c r="F981" t="s">
        <v>96</v>
      </c>
      <c r="G981" t="str">
        <f>VLOOKUP(Orders_Table[[#This Row],[Product ID]],Products_Table[],4,FALSE)</f>
        <v>Nature Republic Super Aqua Max Watery Essence</v>
      </c>
      <c r="H981" t="str">
        <f>VLOOKUP(Orders_Table[[#This Row],[Product ID]],Products_Table[],2,FALSE)</f>
        <v>Nature Republic</v>
      </c>
      <c r="I981" t="str">
        <f>VLOOKUP(Orders_Table[[#This Row],[Product ID]],Products_Table[],3,FALSE)</f>
        <v>Serum</v>
      </c>
      <c r="J981" s="16">
        <f>VLOOKUP(Orders_Table[[#This Row],[Product ID]],Products_Table[],5,FALSE)</f>
        <v>828</v>
      </c>
      <c r="K981" s="16">
        <v>2</v>
      </c>
      <c r="L981" s="16">
        <f>Orders_Table[[#This Row],[Product Price]]*Orders_Table[[#This Row],[Quantity]]</f>
        <v>1656</v>
      </c>
      <c r="M981" s="17">
        <v>45278</v>
      </c>
      <c r="N981" s="16" t="s">
        <v>134</v>
      </c>
    </row>
    <row r="982" spans="2:14" x14ac:dyDescent="0.3">
      <c r="B982" t="s">
        <v>2052</v>
      </c>
      <c r="C982" t="s">
        <v>1162</v>
      </c>
      <c r="D982" t="str">
        <f>VLOOKUP(Orders_Table[[#This Row],[Customer ID]],Customer_Table[],2,FALSE)</f>
        <v>Ursula Gross</v>
      </c>
      <c r="E982" t="str">
        <f>VLOOKUP(Orders_Table[[#This Row],[Customer ID]],Customer_Table[],5,FALSE)</f>
        <v>Pasay</v>
      </c>
      <c r="F982" t="s">
        <v>65</v>
      </c>
      <c r="G982" t="str">
        <f>VLOOKUP(Orders_Table[[#This Row],[Product ID]],Products_Table[],4,FALSE)</f>
        <v>COSRX Low pH Good Morning Gel Cleanser</v>
      </c>
      <c r="H982" t="str">
        <f>VLOOKUP(Orders_Table[[#This Row],[Product ID]],Products_Table[],2,FALSE)</f>
        <v>COSRX</v>
      </c>
      <c r="I982" t="str">
        <f>VLOOKUP(Orders_Table[[#This Row],[Product ID]],Products_Table[],3,FALSE)</f>
        <v>Cleanser</v>
      </c>
      <c r="J982" s="16">
        <f>VLOOKUP(Orders_Table[[#This Row],[Product ID]],Products_Table[],5,FALSE)</f>
        <v>299</v>
      </c>
      <c r="K982" s="16">
        <v>1</v>
      </c>
      <c r="L982" s="16">
        <f>Orders_Table[[#This Row],[Product Price]]*Orders_Table[[#This Row],[Quantity]]</f>
        <v>299</v>
      </c>
      <c r="M982" s="17">
        <v>45280</v>
      </c>
      <c r="N982" s="16" t="s">
        <v>134</v>
      </c>
    </row>
    <row r="983" spans="2:14" x14ac:dyDescent="0.3">
      <c r="B983" t="s">
        <v>2053</v>
      </c>
      <c r="C983" t="s">
        <v>1260</v>
      </c>
      <c r="D983" t="str">
        <f>VLOOKUP(Orders_Table[[#This Row],[Customer ID]],Customer_Table[],2,FALSE)</f>
        <v>Lila Bolton</v>
      </c>
      <c r="E983" t="str">
        <f>VLOOKUP(Orders_Table[[#This Row],[Customer ID]],Customer_Table[],5,FALSE)</f>
        <v xml:space="preserve">Taguig	</v>
      </c>
      <c r="F983" t="s">
        <v>68</v>
      </c>
      <c r="G983" t="str">
        <f>VLOOKUP(Orders_Table[[#This Row],[Product ID]],Products_Table[],4,FALSE)</f>
        <v>COSRX BHA Blackhead Power Liquid</v>
      </c>
      <c r="H983" t="str">
        <f>VLOOKUP(Orders_Table[[#This Row],[Product ID]],Products_Table[],2,FALSE)</f>
        <v>COSRX</v>
      </c>
      <c r="I983" t="str">
        <f>VLOOKUP(Orders_Table[[#This Row],[Product ID]],Products_Table[],3,FALSE)</f>
        <v>Toner</v>
      </c>
      <c r="J983" s="16">
        <f>VLOOKUP(Orders_Table[[#This Row],[Product ID]],Products_Table[],5,FALSE)</f>
        <v>990</v>
      </c>
      <c r="K983" s="16">
        <v>3</v>
      </c>
      <c r="L983" s="16">
        <f>Orders_Table[[#This Row],[Product Price]]*Orders_Table[[#This Row],[Quantity]]</f>
        <v>2970</v>
      </c>
      <c r="M983" s="17">
        <v>45280</v>
      </c>
      <c r="N983" s="16" t="s">
        <v>134</v>
      </c>
    </row>
    <row r="984" spans="2:14" x14ac:dyDescent="0.3">
      <c r="B984" t="s">
        <v>2054</v>
      </c>
      <c r="C984" t="s">
        <v>342</v>
      </c>
      <c r="D984" t="str">
        <f>VLOOKUP(Orders_Table[[#This Row],[Customer ID]],Customer_Table[],2,FALSE)</f>
        <v>Naomi Dodson</v>
      </c>
      <c r="E984" t="str">
        <f>VLOOKUP(Orders_Table[[#This Row],[Customer ID]],Customer_Table[],5,FALSE)</f>
        <v>Pasig</v>
      </c>
      <c r="F984" t="s">
        <v>70</v>
      </c>
      <c r="G984" t="str">
        <f>VLOOKUP(Orders_Table[[#This Row],[Product ID]],Products_Table[],4,FALSE)</f>
        <v>COSRX AHA/BHA Clarifying Treatment Toner</v>
      </c>
      <c r="H984" t="str">
        <f>VLOOKUP(Orders_Table[[#This Row],[Product ID]],Products_Table[],2,FALSE)</f>
        <v>COSRX</v>
      </c>
      <c r="I984" t="str">
        <f>VLOOKUP(Orders_Table[[#This Row],[Product ID]],Products_Table[],3,FALSE)</f>
        <v>Toner</v>
      </c>
      <c r="J984" s="16">
        <f>VLOOKUP(Orders_Table[[#This Row],[Product ID]],Products_Table[],5,FALSE)</f>
        <v>520</v>
      </c>
      <c r="K984" s="16">
        <v>2</v>
      </c>
      <c r="L984" s="16">
        <f>Orders_Table[[#This Row],[Product Price]]*Orders_Table[[#This Row],[Quantity]]</f>
        <v>1040</v>
      </c>
      <c r="M984" s="17">
        <v>45280</v>
      </c>
      <c r="N984" s="16" t="s">
        <v>134</v>
      </c>
    </row>
    <row r="985" spans="2:14" x14ac:dyDescent="0.3">
      <c r="B985" t="s">
        <v>2055</v>
      </c>
      <c r="C985" t="s">
        <v>1264</v>
      </c>
      <c r="D985" t="str">
        <f>VLOOKUP(Orders_Table[[#This Row],[Customer ID]],Customer_Table[],2,FALSE)</f>
        <v>Quinlan Steele</v>
      </c>
      <c r="E985" t="str">
        <f>VLOOKUP(Orders_Table[[#This Row],[Customer ID]],Customer_Table[],5,FALSE)</f>
        <v xml:space="preserve">Taguig	</v>
      </c>
      <c r="F985" t="s">
        <v>72</v>
      </c>
      <c r="G985" t="str">
        <f>VLOOKUP(Orders_Table[[#This Row],[Product ID]],Products_Table[],4,FALSE)</f>
        <v>COSRX Hyaluronic Acid Hydra Power Essence</v>
      </c>
      <c r="H985" t="str">
        <f>VLOOKUP(Orders_Table[[#This Row],[Product ID]],Products_Table[],2,FALSE)</f>
        <v>COSRX</v>
      </c>
      <c r="I985" t="str">
        <f>VLOOKUP(Orders_Table[[#This Row],[Product ID]],Products_Table[],3,FALSE)</f>
        <v>Serum</v>
      </c>
      <c r="J985" s="16">
        <f>VLOOKUP(Orders_Table[[#This Row],[Product ID]],Products_Table[],5,FALSE)</f>
        <v>1020</v>
      </c>
      <c r="K985" s="16">
        <v>2</v>
      </c>
      <c r="L985" s="16">
        <f>Orders_Table[[#This Row],[Product Price]]*Orders_Table[[#This Row],[Quantity]]</f>
        <v>2040</v>
      </c>
      <c r="M985" s="17">
        <v>45280</v>
      </c>
      <c r="N985" s="16" t="s">
        <v>134</v>
      </c>
    </row>
    <row r="986" spans="2:14" x14ac:dyDescent="0.3">
      <c r="B986" t="s">
        <v>2056</v>
      </c>
      <c r="C986" t="s">
        <v>1159</v>
      </c>
      <c r="D986" t="str">
        <f>VLOOKUP(Orders_Table[[#This Row],[Customer ID]],Customer_Table[],2,FALSE)</f>
        <v>Barry Cameron</v>
      </c>
      <c r="E986" t="str">
        <f>VLOOKUP(Orders_Table[[#This Row],[Customer ID]],Customer_Table[],5,FALSE)</f>
        <v>Pasay</v>
      </c>
      <c r="F986" t="s">
        <v>65</v>
      </c>
      <c r="G986" t="str">
        <f>VLOOKUP(Orders_Table[[#This Row],[Product ID]],Products_Table[],4,FALSE)</f>
        <v>COSRX Low pH Good Morning Gel Cleanser</v>
      </c>
      <c r="H986" t="str">
        <f>VLOOKUP(Orders_Table[[#This Row],[Product ID]],Products_Table[],2,FALSE)</f>
        <v>COSRX</v>
      </c>
      <c r="I986" t="str">
        <f>VLOOKUP(Orders_Table[[#This Row],[Product ID]],Products_Table[],3,FALSE)</f>
        <v>Cleanser</v>
      </c>
      <c r="J986" s="16">
        <f>VLOOKUP(Orders_Table[[#This Row],[Product ID]],Products_Table[],5,FALSE)</f>
        <v>299</v>
      </c>
      <c r="K986" s="16">
        <v>2</v>
      </c>
      <c r="L986" s="16">
        <f>Orders_Table[[#This Row],[Product Price]]*Orders_Table[[#This Row],[Quantity]]</f>
        <v>598</v>
      </c>
      <c r="M986" s="17">
        <v>45280</v>
      </c>
      <c r="N986" s="16" t="s">
        <v>134</v>
      </c>
    </row>
    <row r="987" spans="2:14" x14ac:dyDescent="0.3">
      <c r="B987" t="s">
        <v>2057</v>
      </c>
      <c r="C987" t="s">
        <v>250</v>
      </c>
      <c r="D987" t="str">
        <f>VLOOKUP(Orders_Table[[#This Row],[Customer ID]],Customer_Table[],2,FALSE)</f>
        <v>Gary Blankenship</v>
      </c>
      <c r="E987" t="str">
        <f>VLOOKUP(Orders_Table[[#This Row],[Customer ID]],Customer_Table[],5,FALSE)</f>
        <v>Marikina</v>
      </c>
      <c r="F987" t="s">
        <v>68</v>
      </c>
      <c r="G987" t="str">
        <f>VLOOKUP(Orders_Table[[#This Row],[Product ID]],Products_Table[],4,FALSE)</f>
        <v>COSRX BHA Blackhead Power Liquid</v>
      </c>
      <c r="H987" t="str">
        <f>VLOOKUP(Orders_Table[[#This Row],[Product ID]],Products_Table[],2,FALSE)</f>
        <v>COSRX</v>
      </c>
      <c r="I987" t="str">
        <f>VLOOKUP(Orders_Table[[#This Row],[Product ID]],Products_Table[],3,FALSE)</f>
        <v>Toner</v>
      </c>
      <c r="J987" s="16">
        <f>VLOOKUP(Orders_Table[[#This Row],[Product ID]],Products_Table[],5,FALSE)</f>
        <v>990</v>
      </c>
      <c r="K987" s="16">
        <v>1</v>
      </c>
      <c r="L987" s="16">
        <f>Orders_Table[[#This Row],[Product Price]]*Orders_Table[[#This Row],[Quantity]]</f>
        <v>990</v>
      </c>
      <c r="M987" s="17">
        <v>45280</v>
      </c>
      <c r="N987" s="16" t="s">
        <v>134</v>
      </c>
    </row>
    <row r="988" spans="2:14" x14ac:dyDescent="0.3">
      <c r="B988" t="s">
        <v>2058</v>
      </c>
      <c r="C988" t="s">
        <v>385</v>
      </c>
      <c r="D988" t="str">
        <f>VLOOKUP(Orders_Table[[#This Row],[Customer ID]],Customer_Table[],2,FALSE)</f>
        <v>Valentine Cruz</v>
      </c>
      <c r="E988" t="str">
        <f>VLOOKUP(Orders_Table[[#This Row],[Customer ID]],Customer_Table[],5,FALSE)</f>
        <v>Batangas City</v>
      </c>
      <c r="F988" t="s">
        <v>70</v>
      </c>
      <c r="G988" t="str">
        <f>VLOOKUP(Orders_Table[[#This Row],[Product ID]],Products_Table[],4,FALSE)</f>
        <v>COSRX AHA/BHA Clarifying Treatment Toner</v>
      </c>
      <c r="H988" t="str">
        <f>VLOOKUP(Orders_Table[[#This Row],[Product ID]],Products_Table[],2,FALSE)</f>
        <v>COSRX</v>
      </c>
      <c r="I988" t="str">
        <f>VLOOKUP(Orders_Table[[#This Row],[Product ID]],Products_Table[],3,FALSE)</f>
        <v>Toner</v>
      </c>
      <c r="J988" s="16">
        <f>VLOOKUP(Orders_Table[[#This Row],[Product ID]],Products_Table[],5,FALSE)</f>
        <v>520</v>
      </c>
      <c r="K988" s="16">
        <v>2</v>
      </c>
      <c r="L988" s="16">
        <f>Orders_Table[[#This Row],[Product Price]]*Orders_Table[[#This Row],[Quantity]]</f>
        <v>1040</v>
      </c>
      <c r="M988" s="17">
        <v>45281</v>
      </c>
      <c r="N988" s="16" t="s">
        <v>134</v>
      </c>
    </row>
    <row r="989" spans="2:14" x14ac:dyDescent="0.3">
      <c r="B989" t="s">
        <v>2059</v>
      </c>
      <c r="C989" t="s">
        <v>1271</v>
      </c>
      <c r="D989" t="str">
        <f>VLOOKUP(Orders_Table[[#This Row],[Customer ID]],Customer_Table[],2,FALSE)</f>
        <v>Jorden Durham</v>
      </c>
      <c r="E989" t="str">
        <f>VLOOKUP(Orders_Table[[#This Row],[Customer ID]],Customer_Table[],5,FALSE)</f>
        <v xml:space="preserve">Taguig	</v>
      </c>
      <c r="F989" t="s">
        <v>72</v>
      </c>
      <c r="G989" t="str">
        <f>VLOOKUP(Orders_Table[[#This Row],[Product ID]],Products_Table[],4,FALSE)</f>
        <v>COSRX Hyaluronic Acid Hydra Power Essence</v>
      </c>
      <c r="H989" t="str">
        <f>VLOOKUP(Orders_Table[[#This Row],[Product ID]],Products_Table[],2,FALSE)</f>
        <v>COSRX</v>
      </c>
      <c r="I989" t="str">
        <f>VLOOKUP(Orders_Table[[#This Row],[Product ID]],Products_Table[],3,FALSE)</f>
        <v>Serum</v>
      </c>
      <c r="J989" s="16">
        <f>VLOOKUP(Orders_Table[[#This Row],[Product ID]],Products_Table[],5,FALSE)</f>
        <v>1020</v>
      </c>
      <c r="K989" s="16">
        <v>1</v>
      </c>
      <c r="L989" s="16">
        <f>Orders_Table[[#This Row],[Product Price]]*Orders_Table[[#This Row],[Quantity]]</f>
        <v>1020</v>
      </c>
      <c r="M989" s="17">
        <v>45282</v>
      </c>
      <c r="N989" s="16" t="s">
        <v>134</v>
      </c>
    </row>
    <row r="990" spans="2:14" x14ac:dyDescent="0.3">
      <c r="B990" t="s">
        <v>2060</v>
      </c>
      <c r="C990" t="s">
        <v>1273</v>
      </c>
      <c r="D990" t="str">
        <f>VLOOKUP(Orders_Table[[#This Row],[Customer ID]],Customer_Table[],2,FALSE)</f>
        <v>Elaine Harrell</v>
      </c>
      <c r="E990" t="str">
        <f>VLOOKUP(Orders_Table[[#This Row],[Customer ID]],Customer_Table[],5,FALSE)</f>
        <v xml:space="preserve">Taguig	</v>
      </c>
      <c r="F990" t="s">
        <v>65</v>
      </c>
      <c r="G990" t="str">
        <f>VLOOKUP(Orders_Table[[#This Row],[Product ID]],Products_Table[],4,FALSE)</f>
        <v>COSRX Low pH Good Morning Gel Cleanser</v>
      </c>
      <c r="H990" t="str">
        <f>VLOOKUP(Orders_Table[[#This Row],[Product ID]],Products_Table[],2,FALSE)</f>
        <v>COSRX</v>
      </c>
      <c r="I990" t="str">
        <f>VLOOKUP(Orders_Table[[#This Row],[Product ID]],Products_Table[],3,FALSE)</f>
        <v>Cleanser</v>
      </c>
      <c r="J990" s="16">
        <f>VLOOKUP(Orders_Table[[#This Row],[Product ID]],Products_Table[],5,FALSE)</f>
        <v>299</v>
      </c>
      <c r="K990" s="16">
        <v>3</v>
      </c>
      <c r="L990" s="16">
        <f>Orders_Table[[#This Row],[Product Price]]*Orders_Table[[#This Row],[Quantity]]</f>
        <v>897</v>
      </c>
      <c r="M990" s="17">
        <v>45282</v>
      </c>
      <c r="N990" s="16" t="s">
        <v>134</v>
      </c>
    </row>
    <row r="991" spans="2:14" x14ac:dyDescent="0.3">
      <c r="B991" t="s">
        <v>2061</v>
      </c>
      <c r="C991" t="s">
        <v>1276</v>
      </c>
      <c r="D991" t="str">
        <f>VLOOKUP(Orders_Table[[#This Row],[Customer ID]],Customer_Table[],2,FALSE)</f>
        <v>Darius Combs</v>
      </c>
      <c r="E991" t="str">
        <f>VLOOKUP(Orders_Table[[#This Row],[Customer ID]],Customer_Table[],5,FALSE)</f>
        <v xml:space="preserve">Taguig	</v>
      </c>
      <c r="F991" t="s">
        <v>68</v>
      </c>
      <c r="G991" t="str">
        <f>VLOOKUP(Orders_Table[[#This Row],[Product ID]],Products_Table[],4,FALSE)</f>
        <v>COSRX BHA Blackhead Power Liquid</v>
      </c>
      <c r="H991" t="str">
        <f>VLOOKUP(Orders_Table[[#This Row],[Product ID]],Products_Table[],2,FALSE)</f>
        <v>COSRX</v>
      </c>
      <c r="I991" t="str">
        <f>VLOOKUP(Orders_Table[[#This Row],[Product ID]],Products_Table[],3,FALSE)</f>
        <v>Toner</v>
      </c>
      <c r="J991" s="16">
        <f>VLOOKUP(Orders_Table[[#This Row],[Product ID]],Products_Table[],5,FALSE)</f>
        <v>990</v>
      </c>
      <c r="K991" s="16">
        <v>2</v>
      </c>
      <c r="L991" s="16">
        <f>Orders_Table[[#This Row],[Product Price]]*Orders_Table[[#This Row],[Quantity]]</f>
        <v>1980</v>
      </c>
      <c r="M991" s="17">
        <v>45283</v>
      </c>
      <c r="N991" s="16" t="s">
        <v>134</v>
      </c>
    </row>
    <row r="992" spans="2:14" x14ac:dyDescent="0.3">
      <c r="B992" t="s">
        <v>2061</v>
      </c>
      <c r="C992" t="s">
        <v>1276</v>
      </c>
      <c r="D992" t="str">
        <f>VLOOKUP(Orders_Table[[#This Row],[Customer ID]],Customer_Table[],2,FALSE)</f>
        <v>Darius Combs</v>
      </c>
      <c r="E992" t="str">
        <f>VLOOKUP(Orders_Table[[#This Row],[Customer ID]],Customer_Table[],5,FALSE)</f>
        <v xml:space="preserve">Taguig	</v>
      </c>
      <c r="F992" t="s">
        <v>70</v>
      </c>
      <c r="G992" t="str">
        <f>VLOOKUP(Orders_Table[[#This Row],[Product ID]],Products_Table[],4,FALSE)</f>
        <v>COSRX AHA/BHA Clarifying Treatment Toner</v>
      </c>
      <c r="H992" t="str">
        <f>VLOOKUP(Orders_Table[[#This Row],[Product ID]],Products_Table[],2,FALSE)</f>
        <v>COSRX</v>
      </c>
      <c r="I992" t="str">
        <f>VLOOKUP(Orders_Table[[#This Row],[Product ID]],Products_Table[],3,FALSE)</f>
        <v>Toner</v>
      </c>
      <c r="J992" s="16">
        <f>VLOOKUP(Orders_Table[[#This Row],[Product ID]],Products_Table[],5,FALSE)</f>
        <v>520</v>
      </c>
      <c r="K992" s="16">
        <v>3</v>
      </c>
      <c r="L992" s="16">
        <f>Orders_Table[[#This Row],[Product Price]]*Orders_Table[[#This Row],[Quantity]]</f>
        <v>1560</v>
      </c>
      <c r="M992" s="17">
        <v>45283</v>
      </c>
      <c r="N992" s="16" t="s">
        <v>134</v>
      </c>
    </row>
    <row r="993" spans="2:14" x14ac:dyDescent="0.3">
      <c r="B993" t="s">
        <v>2061</v>
      </c>
      <c r="C993" t="s">
        <v>1276</v>
      </c>
      <c r="D993" t="str">
        <f>VLOOKUP(Orders_Table[[#This Row],[Customer ID]],Customer_Table[],2,FALSE)</f>
        <v>Darius Combs</v>
      </c>
      <c r="E993" t="str">
        <f>VLOOKUP(Orders_Table[[#This Row],[Customer ID]],Customer_Table[],5,FALSE)</f>
        <v xml:space="preserve">Taguig	</v>
      </c>
      <c r="F993" t="s">
        <v>72</v>
      </c>
      <c r="G993" t="str">
        <f>VLOOKUP(Orders_Table[[#This Row],[Product ID]],Products_Table[],4,FALSE)</f>
        <v>COSRX Hyaluronic Acid Hydra Power Essence</v>
      </c>
      <c r="H993" t="str">
        <f>VLOOKUP(Orders_Table[[#This Row],[Product ID]],Products_Table[],2,FALSE)</f>
        <v>COSRX</v>
      </c>
      <c r="I993" t="str">
        <f>VLOOKUP(Orders_Table[[#This Row],[Product ID]],Products_Table[],3,FALSE)</f>
        <v>Serum</v>
      </c>
      <c r="J993" s="16">
        <f>VLOOKUP(Orders_Table[[#This Row],[Product ID]],Products_Table[],5,FALSE)</f>
        <v>1020</v>
      </c>
      <c r="K993" s="16">
        <v>2</v>
      </c>
      <c r="L993" s="16">
        <f>Orders_Table[[#This Row],[Product Price]]*Orders_Table[[#This Row],[Quantity]]</f>
        <v>2040</v>
      </c>
      <c r="M993" s="17">
        <v>45283</v>
      </c>
      <c r="N993" s="16" t="s">
        <v>134</v>
      </c>
    </row>
    <row r="994" spans="2:14" x14ac:dyDescent="0.3">
      <c r="B994" t="s">
        <v>2061</v>
      </c>
      <c r="C994" t="s">
        <v>1276</v>
      </c>
      <c r="D994" t="str">
        <f>VLOOKUP(Orders_Table[[#This Row],[Customer ID]],Customer_Table[],2,FALSE)</f>
        <v>Darius Combs</v>
      </c>
      <c r="E994" t="str">
        <f>VLOOKUP(Orders_Table[[#This Row],[Customer ID]],Customer_Table[],5,FALSE)</f>
        <v xml:space="preserve">Taguig	</v>
      </c>
      <c r="F994" t="s">
        <v>103</v>
      </c>
      <c r="G994" t="str">
        <f>VLOOKUP(Orders_Table[[#This Row],[Product ID]],Products_Table[],4,FALSE)</f>
        <v>Belo Essentials AcnePro Treatment Toner</v>
      </c>
      <c r="H994" t="str">
        <f>VLOOKUP(Orders_Table[[#This Row],[Product ID]],Products_Table[],2,FALSE)</f>
        <v>Belo Essentials</v>
      </c>
      <c r="I994" t="str">
        <f>VLOOKUP(Orders_Table[[#This Row],[Product ID]],Products_Table[],3,FALSE)</f>
        <v>Toner</v>
      </c>
      <c r="J994" s="16">
        <f>VLOOKUP(Orders_Table[[#This Row],[Product ID]],Products_Table[],5,FALSE)</f>
        <v>89</v>
      </c>
      <c r="K994" s="16">
        <v>2</v>
      </c>
      <c r="L994" s="16">
        <f>Orders_Table[[#This Row],[Product Price]]*Orders_Table[[#This Row],[Quantity]]</f>
        <v>178</v>
      </c>
      <c r="M994" s="17">
        <v>45283</v>
      </c>
      <c r="N994" s="16" t="s">
        <v>134</v>
      </c>
    </row>
    <row r="995" spans="2:14" x14ac:dyDescent="0.3">
      <c r="B995" t="s">
        <v>2061</v>
      </c>
      <c r="C995" t="s">
        <v>1276</v>
      </c>
      <c r="D995" t="str">
        <f>VLOOKUP(Orders_Table[[#This Row],[Customer ID]],Customer_Table[],2,FALSE)</f>
        <v>Darius Combs</v>
      </c>
      <c r="E995" t="str">
        <f>VLOOKUP(Orders_Table[[#This Row],[Customer ID]],Customer_Table[],5,FALSE)</f>
        <v xml:space="preserve">Taguig	</v>
      </c>
      <c r="F995" t="s">
        <v>105</v>
      </c>
      <c r="G995" t="str">
        <f>VLOOKUP(Orders_Table[[#This Row],[Product ID]],Products_Table[],4,FALSE)</f>
        <v>Belo Essentials Whitening Face Wash</v>
      </c>
      <c r="H995" t="str">
        <f>VLOOKUP(Orders_Table[[#This Row],[Product ID]],Products_Table[],2,FALSE)</f>
        <v>Belo Essentials</v>
      </c>
      <c r="I995" t="str">
        <f>VLOOKUP(Orders_Table[[#This Row],[Product ID]],Products_Table[],3,FALSE)</f>
        <v>Cleanser</v>
      </c>
      <c r="J995" s="16">
        <f>VLOOKUP(Orders_Table[[#This Row],[Product ID]],Products_Table[],5,FALSE)</f>
        <v>165</v>
      </c>
      <c r="K995" s="16">
        <v>1</v>
      </c>
      <c r="L995" s="16">
        <f>Orders_Table[[#This Row],[Product Price]]*Orders_Table[[#This Row],[Quantity]]</f>
        <v>165</v>
      </c>
      <c r="M995" s="17">
        <v>45283</v>
      </c>
      <c r="N995" s="16" t="s">
        <v>134</v>
      </c>
    </row>
    <row r="996" spans="2:14" x14ac:dyDescent="0.3">
      <c r="B996" t="s">
        <v>368</v>
      </c>
      <c r="C996" t="s">
        <v>369</v>
      </c>
      <c r="D996" t="str">
        <f>VLOOKUP(Orders_Table[[#This Row],[Customer ID]],Customer_Table[],2,FALSE)</f>
        <v>Orli Garner</v>
      </c>
      <c r="E996" t="str">
        <f>VLOOKUP(Orders_Table[[#This Row],[Customer ID]],Customer_Table[],5,FALSE)</f>
        <v>Manila</v>
      </c>
      <c r="F996" t="s">
        <v>17</v>
      </c>
      <c r="G996" t="str">
        <f>VLOOKUP(Orders_Table[[#This Row],[Product ID]],Products_Table[],4,FALSE)</f>
        <v>CeraVe AM Facial Moisturizing Lotion with Sunscreen (SPF 30)</v>
      </c>
      <c r="H996" t="str">
        <f>VLOOKUP(Orders_Table[[#This Row],[Product ID]],Products_Table[],2,FALSE)</f>
        <v>CeraVe</v>
      </c>
      <c r="I996" t="str">
        <f>VLOOKUP(Orders_Table[[#This Row],[Product ID]],Products_Table[],3,FALSE)</f>
        <v>Sunscreen</v>
      </c>
      <c r="J996" s="16">
        <f>VLOOKUP(Orders_Table[[#This Row],[Product ID]],Products_Table[],5,FALSE)</f>
        <v>999</v>
      </c>
      <c r="K996" s="16">
        <v>2</v>
      </c>
      <c r="L996" s="16">
        <f>Orders_Table[[#This Row],[Product Price]]*Orders_Table[[#This Row],[Quantity]]</f>
        <v>1998</v>
      </c>
      <c r="M996" s="17">
        <v>45284</v>
      </c>
      <c r="N996" s="16" t="s">
        <v>134</v>
      </c>
    </row>
    <row r="997" spans="2:14" x14ac:dyDescent="0.3">
      <c r="B997" t="s">
        <v>368</v>
      </c>
      <c r="C997" t="s">
        <v>369</v>
      </c>
      <c r="D997" t="str">
        <f>VLOOKUP(Orders_Table[[#This Row],[Customer ID]],Customer_Table[],2,FALSE)</f>
        <v>Orli Garner</v>
      </c>
      <c r="E997" t="str">
        <f>VLOOKUP(Orders_Table[[#This Row],[Customer ID]],Customer_Table[],5,FALSE)</f>
        <v>Manila</v>
      </c>
      <c r="F997" t="s">
        <v>19</v>
      </c>
      <c r="G997" t="str">
        <f>VLOOKUP(Orders_Table[[#This Row],[Product ID]],Products_Table[],4,FALSE)</f>
        <v>Cetaphil Gentle Skin Cleanser</v>
      </c>
      <c r="H997" t="str">
        <f>VLOOKUP(Orders_Table[[#This Row],[Product ID]],Products_Table[],2,FALSE)</f>
        <v>Cetaphil</v>
      </c>
      <c r="I997" t="str">
        <f>VLOOKUP(Orders_Table[[#This Row],[Product ID]],Products_Table[],3,FALSE)</f>
        <v>Cleanser</v>
      </c>
      <c r="J997" s="16">
        <f>VLOOKUP(Orders_Table[[#This Row],[Product ID]],Products_Table[],5,FALSE)</f>
        <v>1004</v>
      </c>
      <c r="K997" s="16">
        <v>1</v>
      </c>
      <c r="L997" s="16">
        <f>Orders_Table[[#This Row],[Product Price]]*Orders_Table[[#This Row],[Quantity]]</f>
        <v>1004</v>
      </c>
      <c r="M997" s="17">
        <v>45284</v>
      </c>
      <c r="N997" s="16" t="s">
        <v>134</v>
      </c>
    </row>
    <row r="998" spans="2:14" x14ac:dyDescent="0.3">
      <c r="B998" t="s">
        <v>368</v>
      </c>
      <c r="C998" t="s">
        <v>369</v>
      </c>
      <c r="D998" t="str">
        <f>VLOOKUP(Orders_Table[[#This Row],[Customer ID]],Customer_Table[],2,FALSE)</f>
        <v>Orli Garner</v>
      </c>
      <c r="E998" t="str">
        <f>VLOOKUP(Orders_Table[[#This Row],[Customer ID]],Customer_Table[],5,FALSE)</f>
        <v>Manila</v>
      </c>
      <c r="F998" t="s">
        <v>31</v>
      </c>
      <c r="G998" t="str">
        <f>VLOOKUP(Orders_Table[[#This Row],[Product ID]],Products_Table[],4,FALSE)</f>
        <v>Neutrogena Oil-Free Acne Wash</v>
      </c>
      <c r="H998" t="str">
        <f>VLOOKUP(Orders_Table[[#This Row],[Product ID]],Products_Table[],2,FALSE)</f>
        <v>Neutrogena</v>
      </c>
      <c r="I998" t="str">
        <f>VLOOKUP(Orders_Table[[#This Row],[Product ID]],Products_Table[],3,FALSE)</f>
        <v>Cleanser</v>
      </c>
      <c r="J998" s="16">
        <f>VLOOKUP(Orders_Table[[#This Row],[Product ID]],Products_Table[],5,FALSE)</f>
        <v>489</v>
      </c>
      <c r="K998" s="16">
        <v>3</v>
      </c>
      <c r="L998" s="16">
        <f>Orders_Table[[#This Row],[Product Price]]*Orders_Table[[#This Row],[Quantity]]</f>
        <v>1467</v>
      </c>
      <c r="M998" s="17">
        <v>45284</v>
      </c>
      <c r="N998" s="16" t="s">
        <v>134</v>
      </c>
    </row>
    <row r="999" spans="2:14" x14ac:dyDescent="0.3">
      <c r="B999" t="s">
        <v>368</v>
      </c>
      <c r="C999" t="s">
        <v>369</v>
      </c>
      <c r="D999" t="str">
        <f>VLOOKUP(Orders_Table[[#This Row],[Customer ID]],Customer_Table[],2,FALSE)</f>
        <v>Orli Garner</v>
      </c>
      <c r="E999" t="str">
        <f>VLOOKUP(Orders_Table[[#This Row],[Customer ID]],Customer_Table[],5,FALSE)</f>
        <v>Manila</v>
      </c>
      <c r="F999" t="s">
        <v>34</v>
      </c>
      <c r="G999" t="str">
        <f>VLOOKUP(Orders_Table[[#This Row],[Product ID]],Products_Table[],4,FALSE)</f>
        <v>Neutrogena Hydro Boost Hydrating Cleansing Gel</v>
      </c>
      <c r="H999" t="str">
        <f>VLOOKUP(Orders_Table[[#This Row],[Product ID]],Products_Table[],2,FALSE)</f>
        <v>Neutrogena</v>
      </c>
      <c r="I999" t="str">
        <f>VLOOKUP(Orders_Table[[#This Row],[Product ID]],Products_Table[],3,FALSE)</f>
        <v>Cleanser</v>
      </c>
      <c r="J999" s="16">
        <f>VLOOKUP(Orders_Table[[#This Row],[Product ID]],Products_Table[],5,FALSE)</f>
        <v>799</v>
      </c>
      <c r="K999" s="16">
        <v>2</v>
      </c>
      <c r="L999" s="16">
        <f>Orders_Table[[#This Row],[Product Price]]*Orders_Table[[#This Row],[Quantity]]</f>
        <v>1598</v>
      </c>
      <c r="M999" s="17">
        <v>45284</v>
      </c>
      <c r="N999" s="16" t="s">
        <v>134</v>
      </c>
    </row>
    <row r="1000" spans="2:14" x14ac:dyDescent="0.3">
      <c r="B1000" t="s">
        <v>368</v>
      </c>
      <c r="C1000" t="s">
        <v>369</v>
      </c>
      <c r="D1000" t="str">
        <f>VLOOKUP(Orders_Table[[#This Row],[Customer ID]],Customer_Table[],2,FALSE)</f>
        <v>Orli Garner</v>
      </c>
      <c r="E1000" t="str">
        <f>VLOOKUP(Orders_Table[[#This Row],[Customer ID]],Customer_Table[],5,FALSE)</f>
        <v>Manila</v>
      </c>
      <c r="F1000" t="s">
        <v>27</v>
      </c>
      <c r="G1000" t="str">
        <f>VLOOKUP(Orders_Table[[#This Row],[Product ID]],Products_Table[],4,FALSE)</f>
        <v>Cetaphil Daily Hydrating Lotion</v>
      </c>
      <c r="H1000" t="str">
        <f>VLOOKUP(Orders_Table[[#This Row],[Product ID]],Products_Table[],2,FALSE)</f>
        <v>Cetaphil</v>
      </c>
      <c r="I1000" t="str">
        <f>VLOOKUP(Orders_Table[[#This Row],[Product ID]],Products_Table[],3,FALSE)</f>
        <v>Moisturizer</v>
      </c>
      <c r="J1000" s="16">
        <f>VLOOKUP(Orders_Table[[#This Row],[Product ID]],Products_Table[],5,FALSE)</f>
        <v>972</v>
      </c>
      <c r="K1000" s="16">
        <v>1</v>
      </c>
      <c r="L1000" s="16">
        <f>Orders_Table[[#This Row],[Product Price]]*Orders_Table[[#This Row],[Quantity]]</f>
        <v>972</v>
      </c>
      <c r="M1000" s="17">
        <v>45284</v>
      </c>
      <c r="N1000" s="16" t="s">
        <v>134</v>
      </c>
    </row>
    <row r="1001" spans="2:14" x14ac:dyDescent="0.3">
      <c r="B1001" t="s">
        <v>2062</v>
      </c>
      <c r="C1001" t="s">
        <v>699</v>
      </c>
      <c r="D1001" t="str">
        <f>VLOOKUP(Orders_Table[[#This Row],[Customer ID]],Customer_Table[],2,FALSE)</f>
        <v>Zenaida Mcfadden</v>
      </c>
      <c r="E1001" t="str">
        <f>VLOOKUP(Orders_Table[[#This Row],[Customer ID]],Customer_Table[],5,FALSE)</f>
        <v>Manila</v>
      </c>
      <c r="F1001" t="s">
        <v>29</v>
      </c>
      <c r="G1001" t="str">
        <f>VLOOKUP(Orders_Table[[#This Row],[Product ID]],Products_Table[],4,FALSE)</f>
        <v>Cetaphil Daily Facial Moisturizer with SPF 15</v>
      </c>
      <c r="H1001" t="str">
        <f>VLOOKUP(Orders_Table[[#This Row],[Product ID]],Products_Table[],2,FALSE)</f>
        <v>Cetaphil</v>
      </c>
      <c r="I1001" t="str">
        <f>VLOOKUP(Orders_Table[[#This Row],[Product ID]],Products_Table[],3,FALSE)</f>
        <v>Moisturizer</v>
      </c>
      <c r="J1001" s="16">
        <f>VLOOKUP(Orders_Table[[#This Row],[Product ID]],Products_Table[],5,FALSE)</f>
        <v>1165</v>
      </c>
      <c r="K1001" s="16">
        <v>2</v>
      </c>
      <c r="L1001" s="16">
        <f>Orders_Table[[#This Row],[Product Price]]*Orders_Table[[#This Row],[Quantity]]</f>
        <v>2330</v>
      </c>
      <c r="M1001" s="17">
        <v>45285</v>
      </c>
      <c r="N1001" s="16" t="s">
        <v>134</v>
      </c>
    </row>
    <row r="1002" spans="2:14" x14ac:dyDescent="0.3">
      <c r="B1002" t="s">
        <v>2062</v>
      </c>
      <c r="C1002" t="s">
        <v>699</v>
      </c>
      <c r="D1002" t="str">
        <f>VLOOKUP(Orders_Table[[#This Row],[Customer ID]],Customer_Table[],2,FALSE)</f>
        <v>Zenaida Mcfadden</v>
      </c>
      <c r="E1002" t="str">
        <f>VLOOKUP(Orders_Table[[#This Row],[Customer ID]],Customer_Table[],5,FALSE)</f>
        <v>Manila</v>
      </c>
      <c r="F1002" t="s">
        <v>5</v>
      </c>
      <c r="G1002" t="str">
        <f>VLOOKUP(Orders_Table[[#This Row],[Product ID]],Products_Table[],4,FALSE)</f>
        <v>CeraVe Hydrating Facial Cleanser</v>
      </c>
      <c r="H1002" t="str">
        <f>VLOOKUP(Orders_Table[[#This Row],[Product ID]],Products_Table[],2,FALSE)</f>
        <v>CeraVe</v>
      </c>
      <c r="I1002" t="str">
        <f>VLOOKUP(Orders_Table[[#This Row],[Product ID]],Products_Table[],3,FALSE)</f>
        <v>Cleanser</v>
      </c>
      <c r="J1002" s="16">
        <f>VLOOKUP(Orders_Table[[#This Row],[Product ID]],Products_Table[],5,FALSE)</f>
        <v>1250</v>
      </c>
      <c r="K1002" s="16">
        <v>1</v>
      </c>
      <c r="L1002" s="16">
        <f>Orders_Table[[#This Row],[Product Price]]*Orders_Table[[#This Row],[Quantity]]</f>
        <v>1250</v>
      </c>
      <c r="M1002" s="17">
        <v>45285</v>
      </c>
      <c r="N1002" s="16" t="s">
        <v>134</v>
      </c>
    </row>
    <row r="1003" spans="2:14" x14ac:dyDescent="0.3">
      <c r="B1003" t="s">
        <v>2062</v>
      </c>
      <c r="C1003" t="s">
        <v>699</v>
      </c>
      <c r="D1003" t="str">
        <f>VLOOKUP(Orders_Table[[#This Row],[Customer ID]],Customer_Table[],2,FALSE)</f>
        <v>Zenaida Mcfadden</v>
      </c>
      <c r="E1003" t="str">
        <f>VLOOKUP(Orders_Table[[#This Row],[Customer ID]],Customer_Table[],5,FALSE)</f>
        <v>Manila</v>
      </c>
      <c r="F1003" t="s">
        <v>9</v>
      </c>
      <c r="G1003" t="str">
        <f>VLOOKUP(Orders_Table[[#This Row],[Product ID]],Products_Table[],4,FALSE)</f>
        <v>CeraVe Renewing SA Cleanser</v>
      </c>
      <c r="H1003" t="str">
        <f>VLOOKUP(Orders_Table[[#This Row],[Product ID]],Products_Table[],2,FALSE)</f>
        <v>CeraVe</v>
      </c>
      <c r="I1003" t="str">
        <f>VLOOKUP(Orders_Table[[#This Row],[Product ID]],Products_Table[],3,FALSE)</f>
        <v>Cleanser</v>
      </c>
      <c r="J1003" s="16">
        <f>VLOOKUP(Orders_Table[[#This Row],[Product ID]],Products_Table[],5,FALSE)</f>
        <v>935</v>
      </c>
      <c r="K1003" s="16">
        <v>3</v>
      </c>
      <c r="L1003" s="16">
        <f>Orders_Table[[#This Row],[Product Price]]*Orders_Table[[#This Row],[Quantity]]</f>
        <v>2805</v>
      </c>
      <c r="M1003" s="17">
        <v>45285</v>
      </c>
      <c r="N1003" s="16" t="s">
        <v>134</v>
      </c>
    </row>
    <row r="1004" spans="2:14" x14ac:dyDescent="0.3">
      <c r="B1004" t="s">
        <v>2062</v>
      </c>
      <c r="C1004" t="s">
        <v>699</v>
      </c>
      <c r="D1004" t="str">
        <f>VLOOKUP(Orders_Table[[#This Row],[Customer ID]],Customer_Table[],2,FALSE)</f>
        <v>Zenaida Mcfadden</v>
      </c>
      <c r="E1004" t="str">
        <f>VLOOKUP(Orders_Table[[#This Row],[Customer ID]],Customer_Table[],5,FALSE)</f>
        <v>Manila</v>
      </c>
      <c r="F1004" t="s">
        <v>19</v>
      </c>
      <c r="G1004" t="str">
        <f>VLOOKUP(Orders_Table[[#This Row],[Product ID]],Products_Table[],4,FALSE)</f>
        <v>Cetaphil Gentle Skin Cleanser</v>
      </c>
      <c r="H1004" t="str">
        <f>VLOOKUP(Orders_Table[[#This Row],[Product ID]],Products_Table[],2,FALSE)</f>
        <v>Cetaphil</v>
      </c>
      <c r="I1004" t="str">
        <f>VLOOKUP(Orders_Table[[#This Row],[Product ID]],Products_Table[],3,FALSE)</f>
        <v>Cleanser</v>
      </c>
      <c r="J1004" s="16">
        <f>VLOOKUP(Orders_Table[[#This Row],[Product ID]],Products_Table[],5,FALSE)</f>
        <v>1004</v>
      </c>
      <c r="K1004" s="16">
        <v>2</v>
      </c>
      <c r="L1004" s="16">
        <f>Orders_Table[[#This Row],[Product Price]]*Orders_Table[[#This Row],[Quantity]]</f>
        <v>2008</v>
      </c>
      <c r="M1004" s="17">
        <v>45285</v>
      </c>
      <c r="N1004" s="16" t="s">
        <v>134</v>
      </c>
    </row>
    <row r="1005" spans="2:14" x14ac:dyDescent="0.3">
      <c r="B1005" t="s">
        <v>371</v>
      </c>
      <c r="C1005" t="s">
        <v>372</v>
      </c>
      <c r="D1005" t="str">
        <f>VLOOKUP(Orders_Table[[#This Row],[Customer ID]],Customer_Table[],2,FALSE)</f>
        <v>Kim Bailey</v>
      </c>
      <c r="E1005" t="str">
        <f>VLOOKUP(Orders_Table[[#This Row],[Customer ID]],Customer_Table[],5,FALSE)</f>
        <v>Manila</v>
      </c>
      <c r="F1005" t="s">
        <v>14</v>
      </c>
      <c r="G1005" t="str">
        <f>VLOOKUP(Orders_Table[[#This Row],[Product ID]],Products_Table[],4,FALSE)</f>
        <v>CeraVe Ultra-Light Moisturizing Lotion SPF 30</v>
      </c>
      <c r="H1005" t="str">
        <f>VLOOKUP(Orders_Table[[#This Row],[Product ID]],Products_Table[],2,FALSE)</f>
        <v>CeraVe</v>
      </c>
      <c r="I1005" t="str">
        <f>VLOOKUP(Orders_Table[[#This Row],[Product ID]],Products_Table[],3,FALSE)</f>
        <v>Sunscreen</v>
      </c>
      <c r="J1005" s="16">
        <f>VLOOKUP(Orders_Table[[#This Row],[Product ID]],Products_Table[],5,FALSE)</f>
        <v>1190</v>
      </c>
      <c r="K1005" s="16">
        <v>3</v>
      </c>
      <c r="L1005" s="16">
        <f>Orders_Table[[#This Row],[Product Price]]*Orders_Table[[#This Row],[Quantity]]</f>
        <v>3570</v>
      </c>
      <c r="M1005" s="17">
        <v>45286</v>
      </c>
      <c r="N1005" s="16" t="s">
        <v>134</v>
      </c>
    </row>
    <row r="1006" spans="2:14" x14ac:dyDescent="0.3">
      <c r="B1006" t="s">
        <v>371</v>
      </c>
      <c r="C1006" t="s">
        <v>372</v>
      </c>
      <c r="D1006" t="str">
        <f>VLOOKUP(Orders_Table[[#This Row],[Customer ID]],Customer_Table[],2,FALSE)</f>
        <v>Kim Bailey</v>
      </c>
      <c r="E1006" t="str">
        <f>VLOOKUP(Orders_Table[[#This Row],[Customer ID]],Customer_Table[],5,FALSE)</f>
        <v>Manila</v>
      </c>
      <c r="F1006" t="s">
        <v>17</v>
      </c>
      <c r="G1006" t="str">
        <f>VLOOKUP(Orders_Table[[#This Row],[Product ID]],Products_Table[],4,FALSE)</f>
        <v>CeraVe AM Facial Moisturizing Lotion with Sunscreen (SPF 30)</v>
      </c>
      <c r="H1006" t="str">
        <f>VLOOKUP(Orders_Table[[#This Row],[Product ID]],Products_Table[],2,FALSE)</f>
        <v>CeraVe</v>
      </c>
      <c r="I1006" t="str">
        <f>VLOOKUP(Orders_Table[[#This Row],[Product ID]],Products_Table[],3,FALSE)</f>
        <v>Sunscreen</v>
      </c>
      <c r="J1006" s="16">
        <f>VLOOKUP(Orders_Table[[#This Row],[Product ID]],Products_Table[],5,FALSE)</f>
        <v>999</v>
      </c>
      <c r="K1006" s="16">
        <v>2</v>
      </c>
      <c r="L1006" s="16">
        <f>Orders_Table[[#This Row],[Product Price]]*Orders_Table[[#This Row],[Quantity]]</f>
        <v>1998</v>
      </c>
      <c r="M1006" s="17">
        <v>45286</v>
      </c>
      <c r="N1006" s="16" t="s">
        <v>134</v>
      </c>
    </row>
    <row r="1007" spans="2:14" x14ac:dyDescent="0.3">
      <c r="B1007" t="s">
        <v>2063</v>
      </c>
      <c r="C1007" t="s">
        <v>662</v>
      </c>
      <c r="D1007" t="str">
        <f>VLOOKUP(Orders_Table[[#This Row],[Customer ID]],Customer_Table[],2,FALSE)</f>
        <v>Lance Terry</v>
      </c>
      <c r="E1007" t="str">
        <f>VLOOKUP(Orders_Table[[#This Row],[Customer ID]],Customer_Table[],5,FALSE)</f>
        <v>Makati</v>
      </c>
      <c r="F1007" t="s">
        <v>19</v>
      </c>
      <c r="G1007" t="str">
        <f>VLOOKUP(Orders_Table[[#This Row],[Product ID]],Products_Table[],4,FALSE)</f>
        <v>Cetaphil Gentle Skin Cleanser</v>
      </c>
      <c r="H1007" t="str">
        <f>VLOOKUP(Orders_Table[[#This Row],[Product ID]],Products_Table[],2,FALSE)</f>
        <v>Cetaphil</v>
      </c>
      <c r="I1007" t="str">
        <f>VLOOKUP(Orders_Table[[#This Row],[Product ID]],Products_Table[],3,FALSE)</f>
        <v>Cleanser</v>
      </c>
      <c r="J1007" s="16">
        <f>VLOOKUP(Orders_Table[[#This Row],[Product ID]],Products_Table[],5,FALSE)</f>
        <v>1004</v>
      </c>
      <c r="K1007" s="16">
        <v>2</v>
      </c>
      <c r="L1007" s="16">
        <f>Orders_Table[[#This Row],[Product Price]]*Orders_Table[[#This Row],[Quantity]]</f>
        <v>2008</v>
      </c>
      <c r="M1007" s="17">
        <v>45288</v>
      </c>
      <c r="N1007" s="16" t="s">
        <v>134</v>
      </c>
    </row>
    <row r="1008" spans="2:14" x14ac:dyDescent="0.3">
      <c r="B1008" t="s">
        <v>2064</v>
      </c>
      <c r="C1008" t="s">
        <v>664</v>
      </c>
      <c r="D1008" t="str">
        <f>VLOOKUP(Orders_Table[[#This Row],[Customer ID]],Customer_Table[],2,FALSE)</f>
        <v>Wade Callahan</v>
      </c>
      <c r="E1008" t="str">
        <f>VLOOKUP(Orders_Table[[#This Row],[Customer ID]],Customer_Table[],5,FALSE)</f>
        <v>Makati</v>
      </c>
      <c r="F1008" t="s">
        <v>31</v>
      </c>
      <c r="G1008" t="str">
        <f>VLOOKUP(Orders_Table[[#This Row],[Product ID]],Products_Table[],4,FALSE)</f>
        <v>Neutrogena Oil-Free Acne Wash</v>
      </c>
      <c r="H1008" t="str">
        <f>VLOOKUP(Orders_Table[[#This Row],[Product ID]],Products_Table[],2,FALSE)</f>
        <v>Neutrogena</v>
      </c>
      <c r="I1008" t="str">
        <f>VLOOKUP(Orders_Table[[#This Row],[Product ID]],Products_Table[],3,FALSE)</f>
        <v>Cleanser</v>
      </c>
      <c r="J1008" s="16">
        <f>VLOOKUP(Orders_Table[[#This Row],[Product ID]],Products_Table[],5,FALSE)</f>
        <v>489</v>
      </c>
      <c r="K1008" s="16">
        <v>1</v>
      </c>
      <c r="L1008" s="16">
        <f>Orders_Table[[#This Row],[Product Price]]*Orders_Table[[#This Row],[Quantity]]</f>
        <v>489</v>
      </c>
      <c r="M1008" s="17">
        <v>45288</v>
      </c>
      <c r="N1008" s="16" t="s">
        <v>134</v>
      </c>
    </row>
    <row r="1009" spans="2:14" x14ac:dyDescent="0.3">
      <c r="B1009" t="s">
        <v>2065</v>
      </c>
      <c r="C1009" t="s">
        <v>667</v>
      </c>
      <c r="D1009" t="str">
        <f>VLOOKUP(Orders_Table[[#This Row],[Customer ID]],Customer_Table[],2,FALSE)</f>
        <v>Tanek Oliver</v>
      </c>
      <c r="E1009" t="str">
        <f>VLOOKUP(Orders_Table[[#This Row],[Customer ID]],Customer_Table[],5,FALSE)</f>
        <v>Makati</v>
      </c>
      <c r="F1009" t="s">
        <v>34</v>
      </c>
      <c r="G1009" t="str">
        <f>VLOOKUP(Orders_Table[[#This Row],[Product ID]],Products_Table[],4,FALSE)</f>
        <v>Neutrogena Hydro Boost Hydrating Cleansing Gel</v>
      </c>
      <c r="H1009" t="str">
        <f>VLOOKUP(Orders_Table[[#This Row],[Product ID]],Products_Table[],2,FALSE)</f>
        <v>Neutrogena</v>
      </c>
      <c r="I1009" t="str">
        <f>VLOOKUP(Orders_Table[[#This Row],[Product ID]],Products_Table[],3,FALSE)</f>
        <v>Cleanser</v>
      </c>
      <c r="J1009" s="16">
        <f>VLOOKUP(Orders_Table[[#This Row],[Product ID]],Products_Table[],5,FALSE)</f>
        <v>799</v>
      </c>
      <c r="K1009" s="16">
        <v>2</v>
      </c>
      <c r="L1009" s="16">
        <f>Orders_Table[[#This Row],[Product Price]]*Orders_Table[[#This Row],[Quantity]]</f>
        <v>1598</v>
      </c>
      <c r="M1009" s="17">
        <v>45288</v>
      </c>
      <c r="N1009" s="16" t="s">
        <v>134</v>
      </c>
    </row>
    <row r="1010" spans="2:14" x14ac:dyDescent="0.3">
      <c r="B1010" t="s">
        <v>2066</v>
      </c>
      <c r="C1010" t="s">
        <v>670</v>
      </c>
      <c r="D1010" t="str">
        <f>VLOOKUP(Orders_Table[[#This Row],[Customer ID]],Customer_Table[],2,FALSE)</f>
        <v>Kane Figueroa</v>
      </c>
      <c r="E1010" t="str">
        <f>VLOOKUP(Orders_Table[[#This Row],[Customer ID]],Customer_Table[],5,FALSE)</f>
        <v>Makati</v>
      </c>
      <c r="F1010" t="s">
        <v>27</v>
      </c>
      <c r="G1010" t="str">
        <f>VLOOKUP(Orders_Table[[#This Row],[Product ID]],Products_Table[],4,FALSE)</f>
        <v>Cetaphil Daily Hydrating Lotion</v>
      </c>
      <c r="H1010" t="str">
        <f>VLOOKUP(Orders_Table[[#This Row],[Product ID]],Products_Table[],2,FALSE)</f>
        <v>Cetaphil</v>
      </c>
      <c r="I1010" t="str">
        <f>VLOOKUP(Orders_Table[[#This Row],[Product ID]],Products_Table[],3,FALSE)</f>
        <v>Moisturizer</v>
      </c>
      <c r="J1010" s="16">
        <f>VLOOKUP(Orders_Table[[#This Row],[Product ID]],Products_Table[],5,FALSE)</f>
        <v>972</v>
      </c>
      <c r="K1010" s="16">
        <v>1</v>
      </c>
      <c r="L1010" s="16">
        <f>Orders_Table[[#This Row],[Product Price]]*Orders_Table[[#This Row],[Quantity]]</f>
        <v>972</v>
      </c>
      <c r="M1010" s="17">
        <v>45288</v>
      </c>
      <c r="N1010" s="16" t="s">
        <v>134</v>
      </c>
    </row>
    <row r="1011" spans="2:14" x14ac:dyDescent="0.3">
      <c r="B1011" t="s">
        <v>2067</v>
      </c>
      <c r="C1011" t="s">
        <v>672</v>
      </c>
      <c r="D1011" t="str">
        <f>VLOOKUP(Orders_Table[[#This Row],[Customer ID]],Customer_Table[],2,FALSE)</f>
        <v>Bernard Perkins</v>
      </c>
      <c r="E1011" t="str">
        <f>VLOOKUP(Orders_Table[[#This Row],[Customer ID]],Customer_Table[],5,FALSE)</f>
        <v>Makati</v>
      </c>
      <c r="F1011" t="s">
        <v>29</v>
      </c>
      <c r="G1011" t="str">
        <f>VLOOKUP(Orders_Table[[#This Row],[Product ID]],Products_Table[],4,FALSE)</f>
        <v>Cetaphil Daily Facial Moisturizer with SPF 15</v>
      </c>
      <c r="H1011" t="str">
        <f>VLOOKUP(Orders_Table[[#This Row],[Product ID]],Products_Table[],2,FALSE)</f>
        <v>Cetaphil</v>
      </c>
      <c r="I1011" t="str">
        <f>VLOOKUP(Orders_Table[[#This Row],[Product ID]],Products_Table[],3,FALSE)</f>
        <v>Moisturizer</v>
      </c>
      <c r="J1011" s="16">
        <f>VLOOKUP(Orders_Table[[#This Row],[Product ID]],Products_Table[],5,FALSE)</f>
        <v>1165</v>
      </c>
      <c r="K1011" s="16">
        <v>3</v>
      </c>
      <c r="L1011" s="16">
        <f>Orders_Table[[#This Row],[Product Price]]*Orders_Table[[#This Row],[Quantity]]</f>
        <v>3495</v>
      </c>
      <c r="M1011" s="17">
        <v>45289</v>
      </c>
      <c r="N1011" s="16" t="s">
        <v>134</v>
      </c>
    </row>
    <row r="1012" spans="2:14" x14ac:dyDescent="0.3">
      <c r="B1012" t="s">
        <v>2068</v>
      </c>
      <c r="C1012" t="s">
        <v>577</v>
      </c>
      <c r="D1012" t="str">
        <f>VLOOKUP(Orders_Table[[#This Row],[Customer ID]],Customer_Table[],2,FALSE)</f>
        <v>Kyle Flores</v>
      </c>
      <c r="E1012" t="str">
        <f>VLOOKUP(Orders_Table[[#This Row],[Customer ID]],Customer_Table[],5,FALSE)</f>
        <v>Makati</v>
      </c>
      <c r="F1012" t="s">
        <v>31</v>
      </c>
      <c r="G1012" t="str">
        <f>VLOOKUP(Orders_Table[[#This Row],[Product ID]],Products_Table[],4,FALSE)</f>
        <v>Neutrogena Oil-Free Acne Wash</v>
      </c>
      <c r="H1012" t="str">
        <f>VLOOKUP(Orders_Table[[#This Row],[Product ID]],Products_Table[],2,FALSE)</f>
        <v>Neutrogena</v>
      </c>
      <c r="I1012" t="str">
        <f>VLOOKUP(Orders_Table[[#This Row],[Product ID]],Products_Table[],3,FALSE)</f>
        <v>Cleanser</v>
      </c>
      <c r="J1012" s="16">
        <f>VLOOKUP(Orders_Table[[#This Row],[Product ID]],Products_Table[],5,FALSE)</f>
        <v>489</v>
      </c>
      <c r="K1012" s="16">
        <v>2</v>
      </c>
      <c r="L1012" s="16">
        <f>Orders_Table[[#This Row],[Product Price]]*Orders_Table[[#This Row],[Quantity]]</f>
        <v>978</v>
      </c>
      <c r="M1012" s="17">
        <v>45289</v>
      </c>
      <c r="N1012" s="16" t="s">
        <v>134</v>
      </c>
    </row>
    <row r="1013" spans="2:14" x14ac:dyDescent="0.3">
      <c r="B1013" t="s">
        <v>2069</v>
      </c>
      <c r="C1013" t="s">
        <v>676</v>
      </c>
      <c r="D1013" t="str">
        <f>VLOOKUP(Orders_Table[[#This Row],[Customer ID]],Customer_Table[],2,FALSE)</f>
        <v>Brianna Leon</v>
      </c>
      <c r="E1013" t="str">
        <f>VLOOKUP(Orders_Table[[#This Row],[Customer ID]],Customer_Table[],5,FALSE)</f>
        <v>Manila</v>
      </c>
      <c r="F1013" t="s">
        <v>19</v>
      </c>
      <c r="G1013" t="str">
        <f>VLOOKUP(Orders_Table[[#This Row],[Product ID]],Products_Table[],4,FALSE)</f>
        <v>Cetaphil Gentle Skin Cleanser</v>
      </c>
      <c r="H1013" t="str">
        <f>VLOOKUP(Orders_Table[[#This Row],[Product ID]],Products_Table[],2,FALSE)</f>
        <v>Cetaphil</v>
      </c>
      <c r="I1013" t="str">
        <f>VLOOKUP(Orders_Table[[#This Row],[Product ID]],Products_Table[],3,FALSE)</f>
        <v>Cleanser</v>
      </c>
      <c r="J1013" s="16">
        <f>VLOOKUP(Orders_Table[[#This Row],[Product ID]],Products_Table[],5,FALSE)</f>
        <v>1004</v>
      </c>
      <c r="K1013" s="16">
        <v>2</v>
      </c>
      <c r="L1013" s="16">
        <f>Orders_Table[[#This Row],[Product Price]]*Orders_Table[[#This Row],[Quantity]]</f>
        <v>2008</v>
      </c>
      <c r="M1013" s="17">
        <v>45289</v>
      </c>
      <c r="N1013" s="16" t="s">
        <v>134</v>
      </c>
    </row>
    <row r="1014" spans="2:14" x14ac:dyDescent="0.3">
      <c r="B1014" t="s">
        <v>2070</v>
      </c>
      <c r="C1014" t="s">
        <v>679</v>
      </c>
      <c r="D1014" t="str">
        <f>VLOOKUP(Orders_Table[[#This Row],[Customer ID]],Customer_Table[],2,FALSE)</f>
        <v>Emma Lewis</v>
      </c>
      <c r="E1014" t="str">
        <f>VLOOKUP(Orders_Table[[#This Row],[Customer ID]],Customer_Table[],5,FALSE)</f>
        <v>Manila</v>
      </c>
      <c r="F1014" t="s">
        <v>9</v>
      </c>
      <c r="G1014" t="str">
        <f>VLOOKUP(Orders_Table[[#This Row],[Product ID]],Products_Table[],4,FALSE)</f>
        <v>CeraVe Renewing SA Cleanser</v>
      </c>
      <c r="H1014" t="str">
        <f>VLOOKUP(Orders_Table[[#This Row],[Product ID]],Products_Table[],2,FALSE)</f>
        <v>CeraVe</v>
      </c>
      <c r="I1014" t="str">
        <f>VLOOKUP(Orders_Table[[#This Row],[Product ID]],Products_Table[],3,FALSE)</f>
        <v>Cleanser</v>
      </c>
      <c r="J1014" s="16">
        <f>VLOOKUP(Orders_Table[[#This Row],[Product ID]],Products_Table[],5,FALSE)</f>
        <v>935</v>
      </c>
      <c r="K1014" s="16">
        <v>3</v>
      </c>
      <c r="L1014" s="16">
        <f>Orders_Table[[#This Row],[Product Price]]*Orders_Table[[#This Row],[Quantity]]</f>
        <v>2805</v>
      </c>
      <c r="M1014" s="17">
        <v>45289</v>
      </c>
      <c r="N1014" s="16" t="s">
        <v>134</v>
      </c>
    </row>
    <row r="1015" spans="2:14" x14ac:dyDescent="0.3">
      <c r="B1015" t="s">
        <v>2071</v>
      </c>
      <c r="C1015" t="s">
        <v>682</v>
      </c>
      <c r="D1015" t="str">
        <f>VLOOKUP(Orders_Table[[#This Row],[Customer ID]],Customer_Table[],2,FALSE)</f>
        <v>Kyla Davenport</v>
      </c>
      <c r="E1015" t="str">
        <f>VLOOKUP(Orders_Table[[#This Row],[Customer ID]],Customer_Table[],5,FALSE)</f>
        <v>Manila</v>
      </c>
      <c r="F1015" t="s">
        <v>19</v>
      </c>
      <c r="G1015" t="str">
        <f>VLOOKUP(Orders_Table[[#This Row],[Product ID]],Products_Table[],4,FALSE)</f>
        <v>Cetaphil Gentle Skin Cleanser</v>
      </c>
      <c r="H1015" t="str">
        <f>VLOOKUP(Orders_Table[[#This Row],[Product ID]],Products_Table[],2,FALSE)</f>
        <v>Cetaphil</v>
      </c>
      <c r="I1015" t="str">
        <f>VLOOKUP(Orders_Table[[#This Row],[Product ID]],Products_Table[],3,FALSE)</f>
        <v>Cleanser</v>
      </c>
      <c r="J1015" s="16">
        <f>VLOOKUP(Orders_Table[[#This Row],[Product ID]],Products_Table[],5,FALSE)</f>
        <v>1004</v>
      </c>
      <c r="K1015" s="16">
        <v>2</v>
      </c>
      <c r="L1015" s="16">
        <f>Orders_Table[[#This Row],[Product Price]]*Orders_Table[[#This Row],[Quantity]]</f>
        <v>2008</v>
      </c>
      <c r="M1015" s="17">
        <v>45290</v>
      </c>
      <c r="N1015" s="16" t="s">
        <v>134</v>
      </c>
    </row>
    <row r="1016" spans="2:14" x14ac:dyDescent="0.3">
      <c r="B1016" t="s">
        <v>2071</v>
      </c>
      <c r="C1016" t="s">
        <v>682</v>
      </c>
      <c r="D1016" t="str">
        <f>VLOOKUP(Orders_Table[[#This Row],[Customer ID]],Customer_Table[],2,FALSE)</f>
        <v>Kyla Davenport</v>
      </c>
      <c r="E1016" t="str">
        <f>VLOOKUP(Orders_Table[[#This Row],[Customer ID]],Customer_Table[],5,FALSE)</f>
        <v>Manila</v>
      </c>
      <c r="F1016" t="s">
        <v>76</v>
      </c>
      <c r="G1016" t="str">
        <f>VLOOKUP(Orders_Table[[#This Row],[Product ID]],Products_Table[],4,FALSE)</f>
        <v>Innisfree Jeju Volcanic Pore Cleansing Foam</v>
      </c>
      <c r="H1016" t="str">
        <f>VLOOKUP(Orders_Table[[#This Row],[Product ID]],Products_Table[],2,FALSE)</f>
        <v>Innisfree</v>
      </c>
      <c r="I1016" t="str">
        <f>VLOOKUP(Orders_Table[[#This Row],[Product ID]],Products_Table[],3,FALSE)</f>
        <v>Cleanser</v>
      </c>
      <c r="J1016" s="16">
        <f>VLOOKUP(Orders_Table[[#This Row],[Product ID]],Products_Table[],5,FALSE)</f>
        <v>329</v>
      </c>
      <c r="K1016" s="16">
        <v>2</v>
      </c>
      <c r="L1016" s="16">
        <f>Orders_Table[[#This Row],[Product Price]]*Orders_Table[[#This Row],[Quantity]]</f>
        <v>658</v>
      </c>
      <c r="M1016" s="17">
        <v>45290</v>
      </c>
      <c r="N1016" s="16" t="s">
        <v>134</v>
      </c>
    </row>
    <row r="1017" spans="2:14" x14ac:dyDescent="0.3">
      <c r="B1017" t="s">
        <v>2072</v>
      </c>
      <c r="C1017" t="s">
        <v>186</v>
      </c>
      <c r="D1017" t="str">
        <f>VLOOKUP(Orders_Table[[#This Row],[Customer ID]],Customer_Table[],2,FALSE)</f>
        <v>Kirby Campbell</v>
      </c>
      <c r="E1017" t="str">
        <f>VLOOKUP(Orders_Table[[#This Row],[Customer ID]],Customer_Table[],5,FALSE)</f>
        <v>Manila</v>
      </c>
      <c r="F1017" t="s">
        <v>22</v>
      </c>
      <c r="G1017" t="str">
        <f>VLOOKUP(Orders_Table[[#This Row],[Product ID]],Products_Table[],4,FALSE)</f>
        <v>Cetaphil Daily Facial Cleanser</v>
      </c>
      <c r="H1017" t="str">
        <f>VLOOKUP(Orders_Table[[#This Row],[Product ID]],Products_Table[],2,FALSE)</f>
        <v>Cetaphil</v>
      </c>
      <c r="I1017" t="str">
        <f>VLOOKUP(Orders_Table[[#This Row],[Product ID]],Products_Table[],3,FALSE)</f>
        <v>Cleanser</v>
      </c>
      <c r="J1017" s="16">
        <f>VLOOKUP(Orders_Table[[#This Row],[Product ID]],Products_Table[],5,FALSE)</f>
        <v>1005</v>
      </c>
      <c r="K1017" s="16">
        <v>1</v>
      </c>
      <c r="L1017" s="16">
        <f>Orders_Table[[#This Row],[Product Price]]*Orders_Table[[#This Row],[Quantity]]</f>
        <v>1005</v>
      </c>
      <c r="M1017" s="17">
        <v>45290</v>
      </c>
      <c r="N1017" s="16" t="s">
        <v>134</v>
      </c>
    </row>
    <row r="1018" spans="2:14" x14ac:dyDescent="0.3">
      <c r="B1018" t="s">
        <v>2073</v>
      </c>
      <c r="C1018" t="s">
        <v>687</v>
      </c>
      <c r="D1018" t="str">
        <f>VLOOKUP(Orders_Table[[#This Row],[Customer ID]],Customer_Table[],2,FALSE)</f>
        <v>Wayne Brady</v>
      </c>
      <c r="E1018" t="str">
        <f>VLOOKUP(Orders_Table[[#This Row],[Customer ID]],Customer_Table[],5,FALSE)</f>
        <v>Manila</v>
      </c>
      <c r="F1018" t="s">
        <v>24</v>
      </c>
      <c r="G1018" t="str">
        <f>VLOOKUP(Orders_Table[[#This Row],[Product ID]],Products_Table[],4,FALSE)</f>
        <v>Cetaphil Moisturizing Cream</v>
      </c>
      <c r="H1018" t="str">
        <f>VLOOKUP(Orders_Table[[#This Row],[Product ID]],Products_Table[],2,FALSE)</f>
        <v>Cetaphil</v>
      </c>
      <c r="I1018" t="str">
        <f>VLOOKUP(Orders_Table[[#This Row],[Product ID]],Products_Table[],3,FALSE)</f>
        <v>Moisturizer</v>
      </c>
      <c r="J1018" s="16">
        <f>VLOOKUP(Orders_Table[[#This Row],[Product ID]],Products_Table[],5,FALSE)</f>
        <v>758</v>
      </c>
      <c r="K1018" s="16">
        <v>2</v>
      </c>
      <c r="L1018" s="16">
        <f>Orders_Table[[#This Row],[Product Price]]*Orders_Table[[#This Row],[Quantity]]</f>
        <v>1516</v>
      </c>
      <c r="M1018" s="17">
        <v>45290</v>
      </c>
      <c r="N1018" s="16" t="s">
        <v>134</v>
      </c>
    </row>
    <row r="1019" spans="2:14" x14ac:dyDescent="0.3">
      <c r="B1019" t="s">
        <v>2074</v>
      </c>
      <c r="C1019" t="s">
        <v>690</v>
      </c>
      <c r="D1019" t="str">
        <f>VLOOKUP(Orders_Table[[#This Row],[Customer ID]],Customer_Table[],2,FALSE)</f>
        <v>Kevyn Lawrence</v>
      </c>
      <c r="E1019" t="str">
        <f>VLOOKUP(Orders_Table[[#This Row],[Customer ID]],Customer_Table[],5,FALSE)</f>
        <v>Manila</v>
      </c>
      <c r="F1019" t="s">
        <v>27</v>
      </c>
      <c r="G1019" t="str">
        <f>VLOOKUP(Orders_Table[[#This Row],[Product ID]],Products_Table[],4,FALSE)</f>
        <v>Cetaphil Daily Hydrating Lotion</v>
      </c>
      <c r="H1019" t="str">
        <f>VLOOKUP(Orders_Table[[#This Row],[Product ID]],Products_Table[],2,FALSE)</f>
        <v>Cetaphil</v>
      </c>
      <c r="I1019" t="str">
        <f>VLOOKUP(Orders_Table[[#This Row],[Product ID]],Products_Table[],3,FALSE)</f>
        <v>Moisturizer</v>
      </c>
      <c r="J1019" s="16">
        <f>VLOOKUP(Orders_Table[[#This Row],[Product ID]],Products_Table[],5,FALSE)</f>
        <v>972</v>
      </c>
      <c r="K1019" s="16">
        <v>1</v>
      </c>
      <c r="L1019" s="16">
        <f>Orders_Table[[#This Row],[Product Price]]*Orders_Table[[#This Row],[Quantity]]</f>
        <v>972</v>
      </c>
      <c r="M1019" s="17">
        <v>45291</v>
      </c>
      <c r="N1019" s="16" t="s">
        <v>134</v>
      </c>
    </row>
    <row r="1020" spans="2:14" x14ac:dyDescent="0.3">
      <c r="B1020" t="s">
        <v>2075</v>
      </c>
      <c r="C1020" t="s">
        <v>693</v>
      </c>
      <c r="D1020" t="str">
        <f>VLOOKUP(Orders_Table[[#This Row],[Customer ID]],Customer_Table[],2,FALSE)</f>
        <v>Philip Marks</v>
      </c>
      <c r="E1020" t="str">
        <f>VLOOKUP(Orders_Table[[#This Row],[Customer ID]],Customer_Table[],5,FALSE)</f>
        <v>Manila</v>
      </c>
      <c r="F1020" t="s">
        <v>29</v>
      </c>
      <c r="G1020" t="str">
        <f>VLOOKUP(Orders_Table[[#This Row],[Product ID]],Products_Table[],4,FALSE)</f>
        <v>Cetaphil Daily Facial Moisturizer with SPF 15</v>
      </c>
      <c r="H1020" t="str">
        <f>VLOOKUP(Orders_Table[[#This Row],[Product ID]],Products_Table[],2,FALSE)</f>
        <v>Cetaphil</v>
      </c>
      <c r="I1020" t="str">
        <f>VLOOKUP(Orders_Table[[#This Row],[Product ID]],Products_Table[],3,FALSE)</f>
        <v>Moisturizer</v>
      </c>
      <c r="J1020" s="16">
        <f>VLOOKUP(Orders_Table[[#This Row],[Product ID]],Products_Table[],5,FALSE)</f>
        <v>1165</v>
      </c>
      <c r="K1020" s="16">
        <v>3</v>
      </c>
      <c r="L1020" s="16">
        <f>Orders_Table[[#This Row],[Product Price]]*Orders_Table[[#This Row],[Quantity]]</f>
        <v>3495</v>
      </c>
      <c r="M1020" s="17">
        <v>45291</v>
      </c>
      <c r="N1020" s="16" t="s">
        <v>134</v>
      </c>
    </row>
    <row r="1021" spans="2:14" x14ac:dyDescent="0.3">
      <c r="B1021" t="s">
        <v>2076</v>
      </c>
      <c r="C1021" t="s">
        <v>696</v>
      </c>
      <c r="D1021" t="str">
        <f>VLOOKUP(Orders_Table[[#This Row],[Customer ID]],Customer_Table[],2,FALSE)</f>
        <v>Maxwell Gardner</v>
      </c>
      <c r="E1021" t="str">
        <f>VLOOKUP(Orders_Table[[#This Row],[Customer ID]],Customer_Table[],5,FALSE)</f>
        <v>Manila</v>
      </c>
      <c r="F1021" t="s">
        <v>27</v>
      </c>
      <c r="G1021" t="str">
        <f>VLOOKUP(Orders_Table[[#This Row],[Product ID]],Products_Table[],4,FALSE)</f>
        <v>Cetaphil Daily Hydrating Lotion</v>
      </c>
      <c r="H1021" t="str">
        <f>VLOOKUP(Orders_Table[[#This Row],[Product ID]],Products_Table[],2,FALSE)</f>
        <v>Cetaphil</v>
      </c>
      <c r="I1021" t="str">
        <f>VLOOKUP(Orders_Table[[#This Row],[Product ID]],Products_Table[],3,FALSE)</f>
        <v>Moisturizer</v>
      </c>
      <c r="J1021" s="16">
        <f>VLOOKUP(Orders_Table[[#This Row],[Product ID]],Products_Table[],5,FALSE)</f>
        <v>972</v>
      </c>
      <c r="K1021" s="16">
        <v>2</v>
      </c>
      <c r="L1021" s="16">
        <f>Orders_Table[[#This Row],[Product Price]]*Orders_Table[[#This Row],[Quantity]]</f>
        <v>1944</v>
      </c>
      <c r="M1021" s="17">
        <v>45291</v>
      </c>
      <c r="N1021" s="16"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5A2B-B4EE-410E-BAC8-F0CE926C7DE0}">
  <dimension ref="A1:E51"/>
  <sheetViews>
    <sheetView zoomScale="70" zoomScaleNormal="70" workbookViewId="0">
      <selection activeCell="C17" sqref="A2:E51"/>
    </sheetView>
  </sheetViews>
  <sheetFormatPr defaultRowHeight="14.4" x14ac:dyDescent="0.3"/>
  <cols>
    <col min="1" max="1" width="16" bestFit="1" customWidth="1"/>
    <col min="2" max="2" width="22.6640625" customWidth="1"/>
    <col min="3" max="3" width="18.44140625" customWidth="1"/>
    <col min="4" max="4" width="54.21875" customWidth="1"/>
    <col min="5" max="5" width="9.21875" customWidth="1"/>
  </cols>
  <sheetData>
    <row r="1" spans="1:5" x14ac:dyDescent="0.3">
      <c r="A1" t="s">
        <v>0</v>
      </c>
      <c r="B1" s="1" t="s">
        <v>1</v>
      </c>
      <c r="C1" s="2" t="s">
        <v>2</v>
      </c>
      <c r="D1" s="2" t="s">
        <v>3</v>
      </c>
      <c r="E1" s="2" t="s">
        <v>4</v>
      </c>
    </row>
    <row r="2" spans="1:5" x14ac:dyDescent="0.3">
      <c r="A2" t="s">
        <v>5</v>
      </c>
      <c r="B2" s="3" t="s">
        <v>6</v>
      </c>
      <c r="C2" s="4" t="s">
        <v>7</v>
      </c>
      <c r="D2" s="5" t="s">
        <v>8</v>
      </c>
      <c r="E2" s="6">
        <v>1250</v>
      </c>
    </row>
    <row r="3" spans="1:5" x14ac:dyDescent="0.3">
      <c r="A3" t="s">
        <v>9</v>
      </c>
      <c r="B3" s="7" t="s">
        <v>6</v>
      </c>
      <c r="C3" s="8" t="s">
        <v>7</v>
      </c>
      <c r="D3" s="9" t="s">
        <v>10</v>
      </c>
      <c r="E3" s="9">
        <v>935</v>
      </c>
    </row>
    <row r="4" spans="1:5" x14ac:dyDescent="0.3">
      <c r="A4" t="s">
        <v>11</v>
      </c>
      <c r="B4" s="3" t="s">
        <v>6</v>
      </c>
      <c r="C4" s="4" t="s">
        <v>12</v>
      </c>
      <c r="D4" s="5" t="s">
        <v>13</v>
      </c>
      <c r="E4" s="5">
        <v>1891</v>
      </c>
    </row>
    <row r="5" spans="1:5" x14ac:dyDescent="0.3">
      <c r="A5" t="s">
        <v>14</v>
      </c>
      <c r="B5" s="7" t="s">
        <v>6</v>
      </c>
      <c r="C5" s="8" t="s">
        <v>15</v>
      </c>
      <c r="D5" s="9" t="s">
        <v>16</v>
      </c>
      <c r="E5" s="10">
        <v>1190</v>
      </c>
    </row>
    <row r="6" spans="1:5" x14ac:dyDescent="0.3">
      <c r="A6" t="s">
        <v>17</v>
      </c>
      <c r="B6" s="3" t="s">
        <v>6</v>
      </c>
      <c r="C6" s="4" t="s">
        <v>15</v>
      </c>
      <c r="D6" s="5" t="s">
        <v>18</v>
      </c>
      <c r="E6" s="5">
        <v>999</v>
      </c>
    </row>
    <row r="7" spans="1:5" x14ac:dyDescent="0.3">
      <c r="A7" t="s">
        <v>19</v>
      </c>
      <c r="B7" s="7" t="s">
        <v>20</v>
      </c>
      <c r="C7" s="8" t="s">
        <v>7</v>
      </c>
      <c r="D7" s="8" t="s">
        <v>21</v>
      </c>
      <c r="E7" s="10">
        <v>1004</v>
      </c>
    </row>
    <row r="8" spans="1:5" x14ac:dyDescent="0.3">
      <c r="A8" t="s">
        <v>22</v>
      </c>
      <c r="B8" s="3" t="s">
        <v>20</v>
      </c>
      <c r="C8" s="4" t="s">
        <v>7</v>
      </c>
      <c r="D8" s="5" t="s">
        <v>23</v>
      </c>
      <c r="E8" s="6">
        <v>1005</v>
      </c>
    </row>
    <row r="9" spans="1:5" x14ac:dyDescent="0.3">
      <c r="A9" t="s">
        <v>24</v>
      </c>
      <c r="B9" s="7" t="s">
        <v>20</v>
      </c>
      <c r="C9" s="8" t="s">
        <v>25</v>
      </c>
      <c r="D9" s="9" t="s">
        <v>26</v>
      </c>
      <c r="E9" s="10">
        <v>758</v>
      </c>
    </row>
    <row r="10" spans="1:5" x14ac:dyDescent="0.3">
      <c r="A10" t="s">
        <v>27</v>
      </c>
      <c r="B10" s="3" t="s">
        <v>20</v>
      </c>
      <c r="C10" s="4" t="s">
        <v>25</v>
      </c>
      <c r="D10" s="5" t="s">
        <v>28</v>
      </c>
      <c r="E10" s="6">
        <v>972</v>
      </c>
    </row>
    <row r="11" spans="1:5" x14ac:dyDescent="0.3">
      <c r="A11" t="s">
        <v>29</v>
      </c>
      <c r="B11" s="7" t="s">
        <v>20</v>
      </c>
      <c r="C11" s="8" t="s">
        <v>25</v>
      </c>
      <c r="D11" s="9" t="s">
        <v>30</v>
      </c>
      <c r="E11" s="10">
        <v>1165</v>
      </c>
    </row>
    <row r="12" spans="1:5" x14ac:dyDescent="0.3">
      <c r="A12" t="s">
        <v>31</v>
      </c>
      <c r="B12" s="3" t="s">
        <v>32</v>
      </c>
      <c r="C12" s="4" t="s">
        <v>7</v>
      </c>
      <c r="D12" s="5" t="s">
        <v>33</v>
      </c>
      <c r="E12" s="6">
        <v>489</v>
      </c>
    </row>
    <row r="13" spans="1:5" x14ac:dyDescent="0.3">
      <c r="A13" t="s">
        <v>34</v>
      </c>
      <c r="B13" s="7" t="s">
        <v>32</v>
      </c>
      <c r="C13" s="8" t="s">
        <v>7</v>
      </c>
      <c r="D13" s="9" t="s">
        <v>35</v>
      </c>
      <c r="E13" s="10">
        <v>799</v>
      </c>
    </row>
    <row r="14" spans="1:5" x14ac:dyDescent="0.3">
      <c r="A14" t="s">
        <v>36</v>
      </c>
      <c r="B14" s="3" t="s">
        <v>32</v>
      </c>
      <c r="C14" s="4" t="s">
        <v>15</v>
      </c>
      <c r="D14" s="5" t="s">
        <v>37</v>
      </c>
      <c r="E14" s="6">
        <v>799</v>
      </c>
    </row>
    <row r="15" spans="1:5" x14ac:dyDescent="0.3">
      <c r="A15" t="s">
        <v>38</v>
      </c>
      <c r="B15" s="7" t="s">
        <v>32</v>
      </c>
      <c r="C15" s="8" t="s">
        <v>12</v>
      </c>
      <c r="D15" s="9" t="s">
        <v>39</v>
      </c>
      <c r="E15" s="10">
        <v>1299</v>
      </c>
    </row>
    <row r="16" spans="1:5" x14ac:dyDescent="0.3">
      <c r="A16" t="s">
        <v>40</v>
      </c>
      <c r="B16" s="3" t="s">
        <v>32</v>
      </c>
      <c r="C16" s="4" t="s">
        <v>25</v>
      </c>
      <c r="D16" s="5" t="s">
        <v>41</v>
      </c>
      <c r="E16" s="6">
        <v>899</v>
      </c>
    </row>
    <row r="17" spans="1:5" x14ac:dyDescent="0.3">
      <c r="A17" t="s">
        <v>42</v>
      </c>
      <c r="B17" s="7" t="s">
        <v>43</v>
      </c>
      <c r="C17" s="8" t="s">
        <v>25</v>
      </c>
      <c r="D17" s="9" t="s">
        <v>44</v>
      </c>
      <c r="E17" s="10">
        <v>588</v>
      </c>
    </row>
    <row r="18" spans="1:5" x14ac:dyDescent="0.3">
      <c r="A18" t="s">
        <v>45</v>
      </c>
      <c r="B18" s="3" t="s">
        <v>43</v>
      </c>
      <c r="C18" s="4" t="s">
        <v>25</v>
      </c>
      <c r="D18" s="5" t="s">
        <v>46</v>
      </c>
      <c r="E18" s="6">
        <v>399</v>
      </c>
    </row>
    <row r="19" spans="1:5" x14ac:dyDescent="0.3">
      <c r="A19" t="s">
        <v>47</v>
      </c>
      <c r="B19" s="7" t="s">
        <v>43</v>
      </c>
      <c r="C19" s="8" t="s">
        <v>15</v>
      </c>
      <c r="D19" s="9" t="s">
        <v>48</v>
      </c>
      <c r="E19" s="10">
        <v>1150</v>
      </c>
    </row>
    <row r="20" spans="1:5" x14ac:dyDescent="0.3">
      <c r="A20" t="s">
        <v>49</v>
      </c>
      <c r="B20" s="3" t="s">
        <v>43</v>
      </c>
      <c r="C20" s="4" t="s">
        <v>25</v>
      </c>
      <c r="D20" s="5" t="s">
        <v>50</v>
      </c>
      <c r="E20" s="6">
        <v>728</v>
      </c>
    </row>
    <row r="21" spans="1:5" x14ac:dyDescent="0.3">
      <c r="A21" t="s">
        <v>51</v>
      </c>
      <c r="B21" s="7" t="s">
        <v>43</v>
      </c>
      <c r="C21" s="8" t="s">
        <v>12</v>
      </c>
      <c r="D21" s="9" t="s">
        <v>52</v>
      </c>
      <c r="E21" s="10">
        <v>1399</v>
      </c>
    </row>
    <row r="22" spans="1:5" x14ac:dyDescent="0.3">
      <c r="A22" t="s">
        <v>53</v>
      </c>
      <c r="B22" s="3" t="s">
        <v>54</v>
      </c>
      <c r="C22" s="4" t="s">
        <v>12</v>
      </c>
      <c r="D22" s="5" t="s">
        <v>55</v>
      </c>
      <c r="E22" s="6">
        <v>545</v>
      </c>
    </row>
    <row r="23" spans="1:5" x14ac:dyDescent="0.3">
      <c r="A23" t="s">
        <v>56</v>
      </c>
      <c r="B23" s="7" t="s">
        <v>54</v>
      </c>
      <c r="C23" s="8" t="s">
        <v>12</v>
      </c>
      <c r="D23" s="9" t="s">
        <v>57</v>
      </c>
      <c r="E23" s="10">
        <v>1190</v>
      </c>
    </row>
    <row r="24" spans="1:5" x14ac:dyDescent="0.3">
      <c r="A24" t="s">
        <v>58</v>
      </c>
      <c r="B24" s="3" t="s">
        <v>54</v>
      </c>
      <c r="C24" s="4" t="s">
        <v>12</v>
      </c>
      <c r="D24" s="5" t="s">
        <v>59</v>
      </c>
      <c r="E24" s="6">
        <v>700</v>
      </c>
    </row>
    <row r="25" spans="1:5" x14ac:dyDescent="0.3">
      <c r="A25" t="s">
        <v>60</v>
      </c>
      <c r="B25" s="7" t="s">
        <v>54</v>
      </c>
      <c r="C25" s="8" t="s">
        <v>61</v>
      </c>
      <c r="D25" s="9" t="s">
        <v>62</v>
      </c>
      <c r="E25" s="10">
        <v>770</v>
      </c>
    </row>
    <row r="26" spans="1:5" x14ac:dyDescent="0.3">
      <c r="A26" t="s">
        <v>63</v>
      </c>
      <c r="B26" s="3" t="s">
        <v>54</v>
      </c>
      <c r="C26" s="4" t="s">
        <v>12</v>
      </c>
      <c r="D26" s="5" t="s">
        <v>64</v>
      </c>
      <c r="E26" s="6">
        <v>900</v>
      </c>
    </row>
    <row r="27" spans="1:5" x14ac:dyDescent="0.3">
      <c r="A27" t="s">
        <v>65</v>
      </c>
      <c r="B27" s="7" t="s">
        <v>66</v>
      </c>
      <c r="C27" s="8" t="s">
        <v>7</v>
      </c>
      <c r="D27" s="9" t="s">
        <v>67</v>
      </c>
      <c r="E27" s="10">
        <v>299</v>
      </c>
    </row>
    <row r="28" spans="1:5" x14ac:dyDescent="0.3">
      <c r="A28" t="s">
        <v>68</v>
      </c>
      <c r="B28" s="3" t="s">
        <v>66</v>
      </c>
      <c r="C28" s="4" t="s">
        <v>61</v>
      </c>
      <c r="D28" s="5" t="s">
        <v>69</v>
      </c>
      <c r="E28" s="6">
        <v>990</v>
      </c>
    </row>
    <row r="29" spans="1:5" x14ac:dyDescent="0.3">
      <c r="A29" t="s">
        <v>70</v>
      </c>
      <c r="B29" s="7" t="s">
        <v>66</v>
      </c>
      <c r="C29" s="8" t="s">
        <v>61</v>
      </c>
      <c r="D29" s="9" t="s">
        <v>71</v>
      </c>
      <c r="E29" s="10">
        <v>520</v>
      </c>
    </row>
    <row r="30" spans="1:5" x14ac:dyDescent="0.3">
      <c r="A30" t="s">
        <v>72</v>
      </c>
      <c r="B30" s="3" t="s">
        <v>66</v>
      </c>
      <c r="C30" s="4" t="s">
        <v>12</v>
      </c>
      <c r="D30" s="5" t="s">
        <v>73</v>
      </c>
      <c r="E30" s="6">
        <v>1020</v>
      </c>
    </row>
    <row r="31" spans="1:5" x14ac:dyDescent="0.3">
      <c r="A31" t="s">
        <v>74</v>
      </c>
      <c r="B31" s="7" t="s">
        <v>66</v>
      </c>
      <c r="C31" s="8" t="s">
        <v>61</v>
      </c>
      <c r="D31" s="9" t="s">
        <v>75</v>
      </c>
      <c r="E31" s="10">
        <v>680</v>
      </c>
    </row>
    <row r="32" spans="1:5" x14ac:dyDescent="0.3">
      <c r="A32" t="s">
        <v>76</v>
      </c>
      <c r="B32" s="3" t="s">
        <v>77</v>
      </c>
      <c r="C32" s="4" t="s">
        <v>7</v>
      </c>
      <c r="D32" s="5" t="s">
        <v>78</v>
      </c>
      <c r="E32" s="6">
        <v>329</v>
      </c>
    </row>
    <row r="33" spans="1:5" x14ac:dyDescent="0.3">
      <c r="A33" t="s">
        <v>79</v>
      </c>
      <c r="B33" s="7" t="s">
        <v>77</v>
      </c>
      <c r="C33" s="8" t="s">
        <v>25</v>
      </c>
      <c r="D33" s="9" t="s">
        <v>80</v>
      </c>
      <c r="E33" s="10">
        <v>1192</v>
      </c>
    </row>
    <row r="34" spans="1:5" x14ac:dyDescent="0.3">
      <c r="A34" t="s">
        <v>81</v>
      </c>
      <c r="B34" s="3" t="s">
        <v>77</v>
      </c>
      <c r="C34" s="4" t="s">
        <v>12</v>
      </c>
      <c r="D34" s="5" t="s">
        <v>82</v>
      </c>
      <c r="E34" s="6">
        <v>1020</v>
      </c>
    </row>
    <row r="35" spans="1:5" x14ac:dyDescent="0.3">
      <c r="A35" t="s">
        <v>83</v>
      </c>
      <c r="B35" s="7" t="s">
        <v>77</v>
      </c>
      <c r="C35" s="8" t="s">
        <v>12</v>
      </c>
      <c r="D35" s="9" t="s">
        <v>84</v>
      </c>
      <c r="E35" s="10">
        <v>1690</v>
      </c>
    </row>
    <row r="36" spans="1:5" x14ac:dyDescent="0.3">
      <c r="A36" t="s">
        <v>85</v>
      </c>
      <c r="B36" s="3" t="s">
        <v>77</v>
      </c>
      <c r="C36" s="4" t="s">
        <v>25</v>
      </c>
      <c r="D36" s="5" t="s">
        <v>86</v>
      </c>
      <c r="E36" s="6">
        <v>200</v>
      </c>
    </row>
    <row r="37" spans="1:5" x14ac:dyDescent="0.3">
      <c r="A37" t="s">
        <v>87</v>
      </c>
      <c r="B37" s="7" t="s">
        <v>88</v>
      </c>
      <c r="C37" s="8" t="s">
        <v>15</v>
      </c>
      <c r="D37" s="9" t="s">
        <v>89</v>
      </c>
      <c r="E37" s="10">
        <v>475</v>
      </c>
    </row>
    <row r="38" spans="1:5" x14ac:dyDescent="0.3">
      <c r="A38" t="s">
        <v>90</v>
      </c>
      <c r="B38" s="3" t="s">
        <v>88</v>
      </c>
      <c r="C38" s="4" t="s">
        <v>61</v>
      </c>
      <c r="D38" s="5" t="s">
        <v>91</v>
      </c>
      <c r="E38" s="6">
        <v>1270</v>
      </c>
    </row>
    <row r="39" spans="1:5" x14ac:dyDescent="0.3">
      <c r="A39" t="s">
        <v>92</v>
      </c>
      <c r="B39" s="7" t="s">
        <v>88</v>
      </c>
      <c r="C39" s="8" t="s">
        <v>12</v>
      </c>
      <c r="D39" s="9" t="s">
        <v>93</v>
      </c>
      <c r="E39" s="10">
        <v>1100</v>
      </c>
    </row>
    <row r="40" spans="1:5" x14ac:dyDescent="0.3">
      <c r="A40" t="s">
        <v>94</v>
      </c>
      <c r="B40" s="3" t="s">
        <v>88</v>
      </c>
      <c r="C40" s="4" t="s">
        <v>25</v>
      </c>
      <c r="D40" s="5" t="s">
        <v>95</v>
      </c>
      <c r="E40" s="6">
        <v>245</v>
      </c>
    </row>
    <row r="41" spans="1:5" x14ac:dyDescent="0.3">
      <c r="A41" t="s">
        <v>96</v>
      </c>
      <c r="B41" s="7" t="s">
        <v>88</v>
      </c>
      <c r="C41" s="8" t="s">
        <v>12</v>
      </c>
      <c r="D41" s="9" t="s">
        <v>97</v>
      </c>
      <c r="E41" s="10">
        <v>828</v>
      </c>
    </row>
    <row r="42" spans="1:5" x14ac:dyDescent="0.3">
      <c r="A42" t="s">
        <v>98</v>
      </c>
      <c r="B42" s="3" t="s">
        <v>99</v>
      </c>
      <c r="C42" s="4" t="s">
        <v>7</v>
      </c>
      <c r="D42" s="5" t="s">
        <v>100</v>
      </c>
      <c r="E42" s="6">
        <v>111</v>
      </c>
    </row>
    <row r="43" spans="1:5" x14ac:dyDescent="0.3">
      <c r="A43" t="s">
        <v>101</v>
      </c>
      <c r="B43" s="7" t="s">
        <v>99</v>
      </c>
      <c r="C43" s="8" t="s">
        <v>25</v>
      </c>
      <c r="D43" s="9" t="s">
        <v>102</v>
      </c>
      <c r="E43" s="10">
        <v>264</v>
      </c>
    </row>
    <row r="44" spans="1:5" x14ac:dyDescent="0.3">
      <c r="A44" t="s">
        <v>103</v>
      </c>
      <c r="B44" s="3" t="s">
        <v>99</v>
      </c>
      <c r="C44" s="4" t="s">
        <v>61</v>
      </c>
      <c r="D44" s="5" t="s">
        <v>104</v>
      </c>
      <c r="E44" s="6">
        <v>89</v>
      </c>
    </row>
    <row r="45" spans="1:5" x14ac:dyDescent="0.3">
      <c r="A45" t="s">
        <v>105</v>
      </c>
      <c r="B45" s="7" t="s">
        <v>99</v>
      </c>
      <c r="C45" s="8" t="s">
        <v>7</v>
      </c>
      <c r="D45" s="9" t="s">
        <v>106</v>
      </c>
      <c r="E45" s="10">
        <v>165</v>
      </c>
    </row>
    <row r="46" spans="1:5" x14ac:dyDescent="0.3">
      <c r="A46" t="s">
        <v>107</v>
      </c>
      <c r="B46" s="3" t="s">
        <v>99</v>
      </c>
      <c r="C46" s="4" t="s">
        <v>61</v>
      </c>
      <c r="D46" s="5" t="s">
        <v>108</v>
      </c>
      <c r="E46" s="6">
        <v>90</v>
      </c>
    </row>
    <row r="47" spans="1:5" x14ac:dyDescent="0.3">
      <c r="A47" t="s">
        <v>109</v>
      </c>
      <c r="B47" s="7" t="s">
        <v>110</v>
      </c>
      <c r="C47" s="8" t="s">
        <v>25</v>
      </c>
      <c r="D47" s="9" t="s">
        <v>111</v>
      </c>
      <c r="E47" s="10">
        <v>250</v>
      </c>
    </row>
    <row r="48" spans="1:5" x14ac:dyDescent="0.3">
      <c r="A48" t="s">
        <v>112</v>
      </c>
      <c r="B48" s="3" t="s">
        <v>110</v>
      </c>
      <c r="C48" s="4" t="s">
        <v>7</v>
      </c>
      <c r="D48" s="5" t="s">
        <v>113</v>
      </c>
      <c r="E48" s="6">
        <v>270</v>
      </c>
    </row>
    <row r="49" spans="1:5" x14ac:dyDescent="0.3">
      <c r="A49" t="s">
        <v>114</v>
      </c>
      <c r="B49" s="7" t="s">
        <v>110</v>
      </c>
      <c r="C49" s="8" t="s">
        <v>7</v>
      </c>
      <c r="D49" s="9" t="s">
        <v>115</v>
      </c>
      <c r="E49" s="10">
        <v>199</v>
      </c>
    </row>
    <row r="50" spans="1:5" x14ac:dyDescent="0.3">
      <c r="A50" t="s">
        <v>116</v>
      </c>
      <c r="B50" s="3" t="s">
        <v>110</v>
      </c>
      <c r="C50" s="4" t="s">
        <v>61</v>
      </c>
      <c r="D50" s="5" t="s">
        <v>117</v>
      </c>
      <c r="E50" s="6">
        <v>139</v>
      </c>
    </row>
    <row r="51" spans="1:5" x14ac:dyDescent="0.3">
      <c r="A51" t="s">
        <v>118</v>
      </c>
      <c r="B51" s="11" t="s">
        <v>110</v>
      </c>
      <c r="C51" s="12" t="s">
        <v>61</v>
      </c>
      <c r="D51" s="13" t="s">
        <v>119</v>
      </c>
      <c r="E51" s="14">
        <v>129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777BE-A3E8-4692-840D-D033DF7F6CA9}">
  <dimension ref="A1:E488"/>
  <sheetViews>
    <sheetView topLeftCell="A445" zoomScale="70" zoomScaleNormal="70" workbookViewId="0">
      <selection activeCell="D464" sqref="A2:E488"/>
    </sheetView>
  </sheetViews>
  <sheetFormatPr defaultRowHeight="14.4" x14ac:dyDescent="0.3"/>
  <cols>
    <col min="1" max="1" width="16.21875" bestFit="1" customWidth="1"/>
    <col min="2" max="2" width="17.88671875" bestFit="1" customWidth="1"/>
    <col min="3" max="3" width="16.88671875" bestFit="1" customWidth="1"/>
    <col min="4" max="4" width="35.77734375" bestFit="1" customWidth="1"/>
    <col min="5" max="5" width="17.77734375" bestFit="1" customWidth="1"/>
  </cols>
  <sheetData>
    <row r="1" spans="1:5" x14ac:dyDescent="0.3">
      <c r="A1" t="s">
        <v>374</v>
      </c>
      <c r="B1" t="s">
        <v>375</v>
      </c>
      <c r="C1" s="15" t="s">
        <v>376</v>
      </c>
      <c r="D1" t="s">
        <v>377</v>
      </c>
      <c r="E1" t="s">
        <v>123</v>
      </c>
    </row>
    <row r="2" spans="1:5" x14ac:dyDescent="0.3">
      <c r="A2" t="s">
        <v>315</v>
      </c>
      <c r="B2" t="s">
        <v>316</v>
      </c>
      <c r="C2" s="15">
        <v>639876887839</v>
      </c>
      <c r="D2" t="s">
        <v>378</v>
      </c>
      <c r="E2" t="s">
        <v>133</v>
      </c>
    </row>
    <row r="3" spans="1:5" x14ac:dyDescent="0.3">
      <c r="A3" t="s">
        <v>131</v>
      </c>
      <c r="B3" t="s">
        <v>132</v>
      </c>
      <c r="C3" s="15">
        <v>639732883382</v>
      </c>
      <c r="D3" t="s">
        <v>379</v>
      </c>
      <c r="E3" t="s">
        <v>133</v>
      </c>
    </row>
    <row r="4" spans="1:5" x14ac:dyDescent="0.3">
      <c r="A4" t="s">
        <v>329</v>
      </c>
      <c r="B4" t="s">
        <v>330</v>
      </c>
      <c r="C4" s="15">
        <v>639137014451</v>
      </c>
      <c r="D4" t="s">
        <v>380</v>
      </c>
      <c r="E4" t="s">
        <v>133</v>
      </c>
    </row>
    <row r="5" spans="1:5" x14ac:dyDescent="0.3">
      <c r="A5" t="s">
        <v>381</v>
      </c>
      <c r="B5" t="s">
        <v>382</v>
      </c>
      <c r="C5" s="15">
        <v>639733942945</v>
      </c>
      <c r="D5" t="s">
        <v>383</v>
      </c>
      <c r="E5" t="s">
        <v>133</v>
      </c>
    </row>
    <row r="6" spans="1:5" x14ac:dyDescent="0.3">
      <c r="A6" t="s">
        <v>166</v>
      </c>
      <c r="B6" t="s">
        <v>167</v>
      </c>
      <c r="C6" s="15">
        <v>639985982638</v>
      </c>
      <c r="D6" t="s">
        <v>384</v>
      </c>
      <c r="E6" t="s">
        <v>133</v>
      </c>
    </row>
    <row r="7" spans="1:5" x14ac:dyDescent="0.3">
      <c r="A7" t="s">
        <v>385</v>
      </c>
      <c r="B7" t="s">
        <v>386</v>
      </c>
      <c r="C7" s="15">
        <v>639596542329</v>
      </c>
      <c r="D7" t="s">
        <v>387</v>
      </c>
      <c r="E7" t="s">
        <v>133</v>
      </c>
    </row>
    <row r="8" spans="1:5" x14ac:dyDescent="0.3">
      <c r="A8" t="s">
        <v>388</v>
      </c>
      <c r="B8" t="s">
        <v>389</v>
      </c>
      <c r="C8" s="15">
        <v>639258926112</v>
      </c>
      <c r="D8" t="s">
        <v>390</v>
      </c>
      <c r="E8" t="s">
        <v>133</v>
      </c>
    </row>
    <row r="9" spans="1:5" x14ac:dyDescent="0.3">
      <c r="A9" t="s">
        <v>391</v>
      </c>
      <c r="B9" t="s">
        <v>392</v>
      </c>
      <c r="C9" s="15">
        <v>639186204362</v>
      </c>
      <c r="D9" t="s">
        <v>393</v>
      </c>
      <c r="E9" t="s">
        <v>133</v>
      </c>
    </row>
    <row r="10" spans="1:5" x14ac:dyDescent="0.3">
      <c r="A10" t="s">
        <v>394</v>
      </c>
      <c r="B10" t="s">
        <v>395</v>
      </c>
      <c r="C10" s="15">
        <v>639338931381</v>
      </c>
      <c r="D10" t="s">
        <v>396</v>
      </c>
      <c r="E10" t="s">
        <v>133</v>
      </c>
    </row>
    <row r="11" spans="1:5" x14ac:dyDescent="0.3">
      <c r="A11" t="s">
        <v>397</v>
      </c>
      <c r="B11" t="s">
        <v>398</v>
      </c>
      <c r="C11" s="15">
        <v>639018213885</v>
      </c>
      <c r="D11" t="s">
        <v>399</v>
      </c>
      <c r="E11" t="s">
        <v>133</v>
      </c>
    </row>
    <row r="12" spans="1:5" x14ac:dyDescent="0.3">
      <c r="A12" t="s">
        <v>329</v>
      </c>
      <c r="B12" t="s">
        <v>400</v>
      </c>
      <c r="C12" s="15">
        <v>639839351267</v>
      </c>
      <c r="D12" t="s">
        <v>401</v>
      </c>
      <c r="E12" t="s">
        <v>133</v>
      </c>
    </row>
    <row r="13" spans="1:5" x14ac:dyDescent="0.3">
      <c r="A13" t="s">
        <v>139</v>
      </c>
      <c r="B13" t="s">
        <v>140</v>
      </c>
      <c r="C13" s="15">
        <v>639101275041</v>
      </c>
      <c r="D13" t="s">
        <v>402</v>
      </c>
      <c r="E13" t="s">
        <v>133</v>
      </c>
    </row>
    <row r="14" spans="1:5" x14ac:dyDescent="0.3">
      <c r="A14" t="s">
        <v>403</v>
      </c>
      <c r="B14" t="s">
        <v>404</v>
      </c>
      <c r="C14" s="15">
        <v>639412474759</v>
      </c>
      <c r="D14" t="s">
        <v>405</v>
      </c>
      <c r="E14" t="s">
        <v>133</v>
      </c>
    </row>
    <row r="15" spans="1:5" x14ac:dyDescent="0.3">
      <c r="A15" t="s">
        <v>406</v>
      </c>
      <c r="B15" t="s">
        <v>407</v>
      </c>
      <c r="C15" s="15">
        <v>639035058051</v>
      </c>
      <c r="D15" t="s">
        <v>408</v>
      </c>
      <c r="E15" t="s">
        <v>133</v>
      </c>
    </row>
    <row r="16" spans="1:5" x14ac:dyDescent="0.3">
      <c r="A16" t="s">
        <v>409</v>
      </c>
      <c r="B16" t="s">
        <v>410</v>
      </c>
      <c r="C16" s="15">
        <v>639226244098</v>
      </c>
      <c r="D16" t="s">
        <v>411</v>
      </c>
      <c r="E16" t="s">
        <v>133</v>
      </c>
    </row>
    <row r="17" spans="1:5" x14ac:dyDescent="0.3">
      <c r="A17" t="s">
        <v>412</v>
      </c>
      <c r="B17" t="s">
        <v>413</v>
      </c>
      <c r="C17" s="15">
        <v>639705743458</v>
      </c>
      <c r="D17" t="s">
        <v>414</v>
      </c>
      <c r="E17" t="s">
        <v>133</v>
      </c>
    </row>
    <row r="18" spans="1:5" x14ac:dyDescent="0.3">
      <c r="A18" t="s">
        <v>136</v>
      </c>
      <c r="B18" t="s">
        <v>137</v>
      </c>
      <c r="C18" s="15">
        <v>639567884451</v>
      </c>
      <c r="D18" t="s">
        <v>415</v>
      </c>
      <c r="E18" t="s">
        <v>133</v>
      </c>
    </row>
    <row r="19" spans="1:5" x14ac:dyDescent="0.3">
      <c r="A19" t="s">
        <v>416</v>
      </c>
      <c r="B19" t="s">
        <v>417</v>
      </c>
      <c r="C19" s="15">
        <v>639150158686</v>
      </c>
      <c r="D19" t="s">
        <v>418</v>
      </c>
      <c r="E19" t="s">
        <v>133</v>
      </c>
    </row>
    <row r="20" spans="1:5" x14ac:dyDescent="0.3">
      <c r="A20" t="s">
        <v>419</v>
      </c>
      <c r="B20" t="s">
        <v>420</v>
      </c>
      <c r="C20" s="15">
        <v>639177426822</v>
      </c>
      <c r="D20" t="s">
        <v>421</v>
      </c>
      <c r="E20" t="s">
        <v>133</v>
      </c>
    </row>
    <row r="21" spans="1:5" x14ac:dyDescent="0.3">
      <c r="A21" t="s">
        <v>146</v>
      </c>
      <c r="B21" t="s">
        <v>147</v>
      </c>
      <c r="C21" s="15">
        <v>639256470868</v>
      </c>
      <c r="D21" t="s">
        <v>422</v>
      </c>
      <c r="E21" t="s">
        <v>144</v>
      </c>
    </row>
    <row r="22" spans="1:5" x14ac:dyDescent="0.3">
      <c r="A22" t="s">
        <v>423</v>
      </c>
      <c r="B22" t="s">
        <v>424</v>
      </c>
      <c r="C22" s="15">
        <v>639789684977</v>
      </c>
      <c r="D22" t="s">
        <v>425</v>
      </c>
      <c r="E22" t="s">
        <v>144</v>
      </c>
    </row>
    <row r="23" spans="1:5" x14ac:dyDescent="0.3">
      <c r="A23" t="s">
        <v>426</v>
      </c>
      <c r="B23" t="s">
        <v>427</v>
      </c>
      <c r="C23" s="15">
        <v>639182858802</v>
      </c>
      <c r="D23" t="s">
        <v>428</v>
      </c>
      <c r="E23" t="s">
        <v>144</v>
      </c>
    </row>
    <row r="24" spans="1:5" x14ac:dyDescent="0.3">
      <c r="A24" t="s">
        <v>285</v>
      </c>
      <c r="B24" t="s">
        <v>286</v>
      </c>
      <c r="C24" s="15">
        <v>639468820275</v>
      </c>
      <c r="D24" t="s">
        <v>422</v>
      </c>
      <c r="E24" t="s">
        <v>144</v>
      </c>
    </row>
    <row r="25" spans="1:5" x14ac:dyDescent="0.3">
      <c r="A25" t="s">
        <v>429</v>
      </c>
      <c r="B25" t="s">
        <v>430</v>
      </c>
      <c r="C25" s="15">
        <v>639342314471</v>
      </c>
      <c r="D25" t="s">
        <v>431</v>
      </c>
      <c r="E25" t="s">
        <v>144</v>
      </c>
    </row>
    <row r="26" spans="1:5" x14ac:dyDescent="0.3">
      <c r="A26" t="s">
        <v>432</v>
      </c>
      <c r="B26" t="s">
        <v>433</v>
      </c>
      <c r="C26" s="15">
        <v>639674744257</v>
      </c>
      <c r="D26" t="s">
        <v>434</v>
      </c>
      <c r="E26" t="s">
        <v>144</v>
      </c>
    </row>
    <row r="27" spans="1:5" x14ac:dyDescent="0.3">
      <c r="A27" t="s">
        <v>435</v>
      </c>
      <c r="B27" t="s">
        <v>436</v>
      </c>
      <c r="C27" s="15">
        <v>639216264692</v>
      </c>
      <c r="D27" t="s">
        <v>437</v>
      </c>
      <c r="E27" t="s">
        <v>144</v>
      </c>
    </row>
    <row r="28" spans="1:5" x14ac:dyDescent="0.3">
      <c r="A28" t="s">
        <v>139</v>
      </c>
      <c r="B28" t="s">
        <v>438</v>
      </c>
      <c r="C28" s="15">
        <v>639170811845</v>
      </c>
      <c r="D28" t="s">
        <v>439</v>
      </c>
      <c r="E28" t="s">
        <v>144</v>
      </c>
    </row>
    <row r="29" spans="1:5" x14ac:dyDescent="0.3">
      <c r="A29" t="s">
        <v>309</v>
      </c>
      <c r="B29" t="s">
        <v>310</v>
      </c>
      <c r="C29" s="15">
        <v>639559098061</v>
      </c>
      <c r="D29" t="s">
        <v>440</v>
      </c>
      <c r="E29" t="s">
        <v>144</v>
      </c>
    </row>
    <row r="30" spans="1:5" x14ac:dyDescent="0.3">
      <c r="A30" t="s">
        <v>441</v>
      </c>
      <c r="B30" t="s">
        <v>442</v>
      </c>
      <c r="C30" s="15">
        <v>639264969577</v>
      </c>
      <c r="D30" t="s">
        <v>443</v>
      </c>
      <c r="E30" t="s">
        <v>144</v>
      </c>
    </row>
    <row r="31" spans="1:5" x14ac:dyDescent="0.3">
      <c r="A31" t="s">
        <v>444</v>
      </c>
      <c r="B31" t="s">
        <v>445</v>
      </c>
      <c r="C31" s="15">
        <v>639436052156</v>
      </c>
      <c r="D31" t="s">
        <v>446</v>
      </c>
      <c r="E31" t="s">
        <v>144</v>
      </c>
    </row>
    <row r="32" spans="1:5" x14ac:dyDescent="0.3">
      <c r="A32" t="s">
        <v>447</v>
      </c>
      <c r="B32" t="s">
        <v>448</v>
      </c>
      <c r="C32" s="15">
        <v>639278324766</v>
      </c>
      <c r="D32" t="s">
        <v>449</v>
      </c>
      <c r="E32" t="s">
        <v>144</v>
      </c>
    </row>
    <row r="33" spans="1:5" x14ac:dyDescent="0.3">
      <c r="A33" t="s">
        <v>450</v>
      </c>
      <c r="B33" t="s">
        <v>451</v>
      </c>
      <c r="C33" s="15">
        <v>639796085568</v>
      </c>
      <c r="D33" t="s">
        <v>452</v>
      </c>
      <c r="E33" t="s">
        <v>144</v>
      </c>
    </row>
    <row r="34" spans="1:5" x14ac:dyDescent="0.3">
      <c r="A34" t="s">
        <v>453</v>
      </c>
      <c r="B34" t="s">
        <v>454</v>
      </c>
      <c r="C34" s="15">
        <v>639268439426</v>
      </c>
      <c r="D34" t="s">
        <v>455</v>
      </c>
      <c r="E34" t="s">
        <v>144</v>
      </c>
    </row>
    <row r="35" spans="1:5" x14ac:dyDescent="0.3">
      <c r="A35" t="s">
        <v>456</v>
      </c>
      <c r="B35" t="s">
        <v>457</v>
      </c>
      <c r="C35" s="15">
        <v>639022303656</v>
      </c>
      <c r="D35" t="s">
        <v>458</v>
      </c>
      <c r="E35" t="s">
        <v>144</v>
      </c>
    </row>
    <row r="36" spans="1:5" x14ac:dyDescent="0.3">
      <c r="A36" t="s">
        <v>142</v>
      </c>
      <c r="B36" t="s">
        <v>143</v>
      </c>
      <c r="C36" s="15">
        <v>639252187492</v>
      </c>
      <c r="D36" t="s">
        <v>459</v>
      </c>
      <c r="E36" t="s">
        <v>144</v>
      </c>
    </row>
    <row r="37" spans="1:5" x14ac:dyDescent="0.3">
      <c r="A37" t="s">
        <v>146</v>
      </c>
      <c r="B37" t="s">
        <v>460</v>
      </c>
      <c r="C37" s="15">
        <v>639271494077</v>
      </c>
      <c r="D37" t="s">
        <v>461</v>
      </c>
      <c r="E37" t="s">
        <v>144</v>
      </c>
    </row>
    <row r="38" spans="1:5" x14ac:dyDescent="0.3">
      <c r="A38" t="s">
        <v>462</v>
      </c>
      <c r="B38" t="s">
        <v>463</v>
      </c>
      <c r="C38" s="15">
        <v>639871666836</v>
      </c>
      <c r="D38" t="s">
        <v>464</v>
      </c>
      <c r="E38" t="s">
        <v>144</v>
      </c>
    </row>
    <row r="39" spans="1:5" x14ac:dyDescent="0.3">
      <c r="A39" t="s">
        <v>257</v>
      </c>
      <c r="B39" t="s">
        <v>258</v>
      </c>
      <c r="C39" s="15">
        <v>639397431915</v>
      </c>
      <c r="D39" t="s">
        <v>465</v>
      </c>
      <c r="E39" t="s">
        <v>144</v>
      </c>
    </row>
    <row r="40" spans="1:5" x14ac:dyDescent="0.3">
      <c r="A40" t="s">
        <v>466</v>
      </c>
      <c r="B40" t="s">
        <v>467</v>
      </c>
      <c r="C40" s="15">
        <v>639471964825</v>
      </c>
      <c r="D40" t="s">
        <v>468</v>
      </c>
      <c r="E40" t="s">
        <v>144</v>
      </c>
    </row>
    <row r="41" spans="1:5" x14ac:dyDescent="0.3">
      <c r="A41" t="s">
        <v>469</v>
      </c>
      <c r="B41" t="s">
        <v>470</v>
      </c>
      <c r="C41" s="15">
        <v>639895583166</v>
      </c>
      <c r="D41" t="s">
        <v>471</v>
      </c>
      <c r="E41" t="s">
        <v>144</v>
      </c>
    </row>
    <row r="42" spans="1:5" x14ac:dyDescent="0.3">
      <c r="A42" t="s">
        <v>149</v>
      </c>
      <c r="B42" t="s">
        <v>150</v>
      </c>
      <c r="C42" s="15">
        <v>639722446951</v>
      </c>
      <c r="D42" t="s">
        <v>472</v>
      </c>
      <c r="E42" t="s">
        <v>144</v>
      </c>
    </row>
    <row r="43" spans="1:5" x14ac:dyDescent="0.3">
      <c r="A43" t="s">
        <v>473</v>
      </c>
      <c r="B43" t="s">
        <v>474</v>
      </c>
      <c r="C43" s="15">
        <v>639617651113</v>
      </c>
      <c r="D43" t="s">
        <v>475</v>
      </c>
      <c r="E43" t="s">
        <v>144</v>
      </c>
    </row>
    <row r="44" spans="1:5" x14ac:dyDescent="0.3">
      <c r="A44" t="s">
        <v>476</v>
      </c>
      <c r="B44" t="s">
        <v>477</v>
      </c>
      <c r="C44" s="15">
        <v>639718357840</v>
      </c>
      <c r="D44" t="s">
        <v>478</v>
      </c>
      <c r="E44" t="s">
        <v>144</v>
      </c>
    </row>
    <row r="45" spans="1:5" x14ac:dyDescent="0.3">
      <c r="A45" t="s">
        <v>479</v>
      </c>
      <c r="B45" t="s">
        <v>480</v>
      </c>
      <c r="C45" s="15">
        <v>639258523099</v>
      </c>
      <c r="D45" t="s">
        <v>481</v>
      </c>
      <c r="E45" t="s">
        <v>144</v>
      </c>
    </row>
    <row r="46" spans="1:5" x14ac:dyDescent="0.3">
      <c r="A46" t="s">
        <v>482</v>
      </c>
      <c r="B46" t="s">
        <v>483</v>
      </c>
      <c r="C46" s="15">
        <v>639543486258</v>
      </c>
      <c r="D46" t="s">
        <v>484</v>
      </c>
      <c r="E46" t="s">
        <v>144</v>
      </c>
    </row>
    <row r="47" spans="1:5" x14ac:dyDescent="0.3">
      <c r="A47" t="s">
        <v>485</v>
      </c>
      <c r="B47" t="s">
        <v>486</v>
      </c>
      <c r="C47" s="15">
        <v>639574723347</v>
      </c>
      <c r="D47" t="s">
        <v>487</v>
      </c>
      <c r="E47" t="s">
        <v>144</v>
      </c>
    </row>
    <row r="48" spans="1:5" x14ac:dyDescent="0.3">
      <c r="A48" t="s">
        <v>488</v>
      </c>
      <c r="B48" t="s">
        <v>489</v>
      </c>
      <c r="C48" s="15">
        <v>639436786548</v>
      </c>
      <c r="D48" t="s">
        <v>490</v>
      </c>
      <c r="E48" t="s">
        <v>144</v>
      </c>
    </row>
    <row r="49" spans="1:5" x14ac:dyDescent="0.3">
      <c r="A49" t="s">
        <v>491</v>
      </c>
      <c r="B49" t="s">
        <v>492</v>
      </c>
      <c r="C49" s="15">
        <v>639770204816</v>
      </c>
      <c r="D49" t="s">
        <v>493</v>
      </c>
      <c r="E49" t="s">
        <v>144</v>
      </c>
    </row>
    <row r="50" spans="1:5" x14ac:dyDescent="0.3">
      <c r="A50" t="s">
        <v>216</v>
      </c>
      <c r="B50" t="s">
        <v>217</v>
      </c>
      <c r="C50" s="15">
        <v>639826591882</v>
      </c>
      <c r="D50" t="s">
        <v>494</v>
      </c>
      <c r="E50" t="s">
        <v>144</v>
      </c>
    </row>
    <row r="51" spans="1:5" x14ac:dyDescent="0.3">
      <c r="A51" t="s">
        <v>495</v>
      </c>
      <c r="B51" t="s">
        <v>496</v>
      </c>
      <c r="C51" s="15">
        <v>639912475642</v>
      </c>
      <c r="D51" t="s">
        <v>497</v>
      </c>
      <c r="E51" t="s">
        <v>154</v>
      </c>
    </row>
    <row r="52" spans="1:5" x14ac:dyDescent="0.3">
      <c r="A52" t="s">
        <v>152</v>
      </c>
      <c r="B52" t="s">
        <v>153</v>
      </c>
      <c r="C52" s="15">
        <v>639278054224</v>
      </c>
      <c r="D52" t="s">
        <v>498</v>
      </c>
      <c r="E52" t="s">
        <v>154</v>
      </c>
    </row>
    <row r="53" spans="1:5" x14ac:dyDescent="0.3">
      <c r="A53" t="s">
        <v>499</v>
      </c>
      <c r="B53" t="s">
        <v>500</v>
      </c>
      <c r="C53" s="15">
        <v>639997264575</v>
      </c>
      <c r="D53" t="s">
        <v>501</v>
      </c>
      <c r="E53" t="s">
        <v>154</v>
      </c>
    </row>
    <row r="54" spans="1:5" x14ac:dyDescent="0.3">
      <c r="A54" t="s">
        <v>502</v>
      </c>
      <c r="B54" t="s">
        <v>503</v>
      </c>
      <c r="C54" s="15">
        <v>639555775819</v>
      </c>
      <c r="D54" t="s">
        <v>504</v>
      </c>
      <c r="E54" t="s">
        <v>154</v>
      </c>
    </row>
    <row r="55" spans="1:5" x14ac:dyDescent="0.3">
      <c r="A55" t="s">
        <v>156</v>
      </c>
      <c r="B55" t="s">
        <v>157</v>
      </c>
      <c r="C55" s="15">
        <v>639465152132</v>
      </c>
      <c r="D55" t="s">
        <v>505</v>
      </c>
      <c r="E55" t="s">
        <v>154</v>
      </c>
    </row>
    <row r="56" spans="1:5" x14ac:dyDescent="0.3">
      <c r="A56" t="s">
        <v>435</v>
      </c>
      <c r="B56" t="s">
        <v>506</v>
      </c>
      <c r="C56" s="15">
        <v>639570641875</v>
      </c>
      <c r="D56" t="s">
        <v>507</v>
      </c>
      <c r="E56" t="s">
        <v>154</v>
      </c>
    </row>
    <row r="57" spans="1:5" x14ac:dyDescent="0.3">
      <c r="A57" t="s">
        <v>247</v>
      </c>
      <c r="B57" t="s">
        <v>248</v>
      </c>
      <c r="C57" s="15">
        <v>639315786411</v>
      </c>
      <c r="D57" t="s">
        <v>508</v>
      </c>
      <c r="E57" t="s">
        <v>154</v>
      </c>
    </row>
    <row r="58" spans="1:5" x14ac:dyDescent="0.3">
      <c r="A58" t="s">
        <v>159</v>
      </c>
      <c r="B58" t="s">
        <v>160</v>
      </c>
      <c r="C58" s="15">
        <v>639261453847</v>
      </c>
      <c r="D58" t="s">
        <v>478</v>
      </c>
      <c r="E58" t="s">
        <v>154</v>
      </c>
    </row>
    <row r="59" spans="1:5" x14ac:dyDescent="0.3">
      <c r="A59" t="s">
        <v>509</v>
      </c>
      <c r="B59" t="s">
        <v>510</v>
      </c>
      <c r="C59" s="15">
        <v>639158466887</v>
      </c>
      <c r="D59" t="s">
        <v>511</v>
      </c>
      <c r="E59" t="s">
        <v>154</v>
      </c>
    </row>
    <row r="60" spans="1:5" x14ac:dyDescent="0.3">
      <c r="A60" t="s">
        <v>512</v>
      </c>
      <c r="B60" t="s">
        <v>513</v>
      </c>
      <c r="C60" s="15">
        <v>639244831383</v>
      </c>
      <c r="D60" t="s">
        <v>514</v>
      </c>
      <c r="E60" t="s">
        <v>154</v>
      </c>
    </row>
    <row r="61" spans="1:5" x14ac:dyDescent="0.3">
      <c r="A61" t="s">
        <v>515</v>
      </c>
      <c r="B61" t="s">
        <v>516</v>
      </c>
      <c r="C61" s="15">
        <v>639758242263</v>
      </c>
      <c r="D61" t="s">
        <v>517</v>
      </c>
      <c r="E61" t="s">
        <v>154</v>
      </c>
    </row>
    <row r="62" spans="1:5" x14ac:dyDescent="0.3">
      <c r="A62" t="s">
        <v>518</v>
      </c>
      <c r="B62" t="s">
        <v>519</v>
      </c>
      <c r="C62" s="15">
        <v>639978035043</v>
      </c>
      <c r="D62" t="s">
        <v>520</v>
      </c>
      <c r="E62" t="s">
        <v>154</v>
      </c>
    </row>
    <row r="63" spans="1:5" x14ac:dyDescent="0.3">
      <c r="A63" t="s">
        <v>521</v>
      </c>
      <c r="B63" t="s">
        <v>522</v>
      </c>
      <c r="C63" s="15">
        <v>639549886813</v>
      </c>
      <c r="D63" t="s">
        <v>523</v>
      </c>
      <c r="E63" t="s">
        <v>154</v>
      </c>
    </row>
    <row r="64" spans="1:5" x14ac:dyDescent="0.3">
      <c r="A64" t="s">
        <v>524</v>
      </c>
      <c r="B64" t="s">
        <v>525</v>
      </c>
      <c r="C64" s="15">
        <v>639783437817</v>
      </c>
      <c r="D64" t="s">
        <v>526</v>
      </c>
      <c r="E64" t="s">
        <v>154</v>
      </c>
    </row>
    <row r="65" spans="1:5" x14ac:dyDescent="0.3">
      <c r="A65" t="s">
        <v>527</v>
      </c>
      <c r="B65" t="s">
        <v>528</v>
      </c>
      <c r="C65" s="15">
        <v>639279435531</v>
      </c>
      <c r="D65" t="s">
        <v>529</v>
      </c>
      <c r="E65" t="s">
        <v>154</v>
      </c>
    </row>
    <row r="66" spans="1:5" x14ac:dyDescent="0.3">
      <c r="A66" t="s">
        <v>491</v>
      </c>
      <c r="B66" t="s">
        <v>530</v>
      </c>
      <c r="C66" s="15">
        <v>639473233688</v>
      </c>
      <c r="D66" t="s">
        <v>531</v>
      </c>
      <c r="E66" t="s">
        <v>154</v>
      </c>
    </row>
    <row r="67" spans="1:5" x14ac:dyDescent="0.3">
      <c r="A67" t="s">
        <v>532</v>
      </c>
      <c r="B67" t="s">
        <v>533</v>
      </c>
      <c r="C67" s="15">
        <v>639303557787</v>
      </c>
      <c r="D67" t="s">
        <v>534</v>
      </c>
      <c r="E67" t="s">
        <v>154</v>
      </c>
    </row>
    <row r="68" spans="1:5" x14ac:dyDescent="0.3">
      <c r="A68" t="s">
        <v>535</v>
      </c>
      <c r="B68" t="s">
        <v>536</v>
      </c>
      <c r="C68" s="15">
        <v>639744142252</v>
      </c>
      <c r="D68" t="s">
        <v>537</v>
      </c>
      <c r="E68" t="s">
        <v>154</v>
      </c>
    </row>
    <row r="69" spans="1:5" x14ac:dyDescent="0.3">
      <c r="A69" t="s">
        <v>538</v>
      </c>
      <c r="B69" t="s">
        <v>539</v>
      </c>
      <c r="C69" s="15">
        <v>639639405622</v>
      </c>
      <c r="D69" t="s">
        <v>540</v>
      </c>
      <c r="E69" t="s">
        <v>154</v>
      </c>
    </row>
    <row r="70" spans="1:5" x14ac:dyDescent="0.3">
      <c r="A70" t="s">
        <v>541</v>
      </c>
      <c r="B70" t="s">
        <v>542</v>
      </c>
      <c r="C70" s="15">
        <v>639561488298</v>
      </c>
      <c r="D70" t="s">
        <v>543</v>
      </c>
      <c r="E70" t="s">
        <v>154</v>
      </c>
    </row>
    <row r="71" spans="1:5" x14ac:dyDescent="0.3">
      <c r="A71" t="s">
        <v>544</v>
      </c>
      <c r="B71" t="s">
        <v>545</v>
      </c>
      <c r="C71" s="15">
        <v>639718119637</v>
      </c>
      <c r="D71" t="s">
        <v>546</v>
      </c>
      <c r="E71" t="s">
        <v>164</v>
      </c>
    </row>
    <row r="72" spans="1:5" x14ac:dyDescent="0.3">
      <c r="A72" t="s">
        <v>365</v>
      </c>
      <c r="B72" t="s">
        <v>366</v>
      </c>
      <c r="C72" s="15">
        <v>639355355702</v>
      </c>
      <c r="D72" t="s">
        <v>547</v>
      </c>
      <c r="E72" t="s">
        <v>164</v>
      </c>
    </row>
    <row r="73" spans="1:5" x14ac:dyDescent="0.3">
      <c r="A73" t="s">
        <v>204</v>
      </c>
      <c r="B73" t="s">
        <v>205</v>
      </c>
      <c r="C73" s="15">
        <v>639634581665</v>
      </c>
      <c r="D73" t="s">
        <v>548</v>
      </c>
      <c r="E73" t="s">
        <v>164</v>
      </c>
    </row>
    <row r="74" spans="1:5" x14ac:dyDescent="0.3">
      <c r="A74" t="s">
        <v>162</v>
      </c>
      <c r="B74" t="s">
        <v>163</v>
      </c>
      <c r="C74" s="15">
        <v>639311479328</v>
      </c>
      <c r="D74" t="s">
        <v>446</v>
      </c>
      <c r="E74" t="s">
        <v>164</v>
      </c>
    </row>
    <row r="75" spans="1:5" x14ac:dyDescent="0.3">
      <c r="A75" t="s">
        <v>291</v>
      </c>
      <c r="B75" t="s">
        <v>292</v>
      </c>
      <c r="C75" s="15">
        <v>639339734772</v>
      </c>
      <c r="D75" t="s">
        <v>549</v>
      </c>
      <c r="E75" t="s">
        <v>164</v>
      </c>
    </row>
    <row r="76" spans="1:5" x14ac:dyDescent="0.3">
      <c r="A76" t="s">
        <v>550</v>
      </c>
      <c r="B76" t="s">
        <v>551</v>
      </c>
      <c r="C76" s="15">
        <v>639101875745</v>
      </c>
      <c r="D76" t="s">
        <v>507</v>
      </c>
      <c r="E76" t="s">
        <v>164</v>
      </c>
    </row>
    <row r="77" spans="1:5" x14ac:dyDescent="0.3">
      <c r="A77" t="s">
        <v>552</v>
      </c>
      <c r="B77" t="s">
        <v>553</v>
      </c>
      <c r="C77" s="15">
        <v>639654362776</v>
      </c>
      <c r="D77" t="s">
        <v>554</v>
      </c>
      <c r="E77" t="s">
        <v>164</v>
      </c>
    </row>
    <row r="78" spans="1:5" x14ac:dyDescent="0.3">
      <c r="A78" t="s">
        <v>166</v>
      </c>
      <c r="B78" t="s">
        <v>555</v>
      </c>
      <c r="C78" s="15">
        <v>639667364147</v>
      </c>
      <c r="D78" t="s">
        <v>556</v>
      </c>
      <c r="E78" t="s">
        <v>164</v>
      </c>
    </row>
    <row r="79" spans="1:5" x14ac:dyDescent="0.3">
      <c r="A79" t="s">
        <v>450</v>
      </c>
      <c r="B79" t="s">
        <v>557</v>
      </c>
      <c r="C79" s="15">
        <v>639734163265</v>
      </c>
      <c r="D79" t="s">
        <v>558</v>
      </c>
      <c r="E79" t="s">
        <v>171</v>
      </c>
    </row>
    <row r="80" spans="1:5" x14ac:dyDescent="0.3">
      <c r="A80" t="s">
        <v>559</v>
      </c>
      <c r="B80" t="s">
        <v>560</v>
      </c>
      <c r="C80" s="15">
        <v>639687827534</v>
      </c>
      <c r="D80" t="s">
        <v>478</v>
      </c>
      <c r="E80" t="s">
        <v>171</v>
      </c>
    </row>
    <row r="81" spans="1:5" x14ac:dyDescent="0.3">
      <c r="A81" t="s">
        <v>561</v>
      </c>
      <c r="B81" t="s">
        <v>562</v>
      </c>
      <c r="C81" s="15">
        <v>639068755270</v>
      </c>
      <c r="D81" t="s">
        <v>563</v>
      </c>
      <c r="E81" t="s">
        <v>171</v>
      </c>
    </row>
    <row r="82" spans="1:5" x14ac:dyDescent="0.3">
      <c r="A82" t="s">
        <v>564</v>
      </c>
      <c r="B82" t="s">
        <v>565</v>
      </c>
      <c r="C82" s="15">
        <v>639847852304</v>
      </c>
      <c r="D82" t="s">
        <v>546</v>
      </c>
      <c r="E82" t="s">
        <v>171</v>
      </c>
    </row>
    <row r="83" spans="1:5" x14ac:dyDescent="0.3">
      <c r="A83" t="s">
        <v>169</v>
      </c>
      <c r="B83" t="s">
        <v>170</v>
      </c>
      <c r="C83" s="15">
        <v>639767847752</v>
      </c>
      <c r="D83" t="s">
        <v>566</v>
      </c>
      <c r="E83" t="s">
        <v>171</v>
      </c>
    </row>
    <row r="84" spans="1:5" x14ac:dyDescent="0.3">
      <c r="A84" t="s">
        <v>567</v>
      </c>
      <c r="B84" t="s">
        <v>568</v>
      </c>
      <c r="C84" s="15">
        <v>639713573143</v>
      </c>
      <c r="D84" t="s">
        <v>569</v>
      </c>
      <c r="E84" t="s">
        <v>171</v>
      </c>
    </row>
    <row r="85" spans="1:5" x14ac:dyDescent="0.3">
      <c r="A85" t="s">
        <v>570</v>
      </c>
      <c r="B85" t="s">
        <v>571</v>
      </c>
      <c r="C85" s="15">
        <v>639368327471</v>
      </c>
      <c r="D85" t="s">
        <v>572</v>
      </c>
      <c r="E85" t="s">
        <v>171</v>
      </c>
    </row>
    <row r="86" spans="1:5" x14ac:dyDescent="0.3">
      <c r="A86" t="s">
        <v>339</v>
      </c>
      <c r="B86" t="s">
        <v>340</v>
      </c>
      <c r="C86" s="15">
        <v>639189193476</v>
      </c>
      <c r="D86" t="s">
        <v>573</v>
      </c>
      <c r="E86" t="s">
        <v>171</v>
      </c>
    </row>
    <row r="87" spans="1:5" x14ac:dyDescent="0.3">
      <c r="A87" t="s">
        <v>574</v>
      </c>
      <c r="B87" t="s">
        <v>575</v>
      </c>
      <c r="C87" s="15">
        <v>639836257368</v>
      </c>
      <c r="D87" t="s">
        <v>576</v>
      </c>
      <c r="E87" t="s">
        <v>171</v>
      </c>
    </row>
    <row r="88" spans="1:5" x14ac:dyDescent="0.3">
      <c r="A88" t="s">
        <v>577</v>
      </c>
      <c r="B88" t="s">
        <v>578</v>
      </c>
      <c r="C88" s="15">
        <v>639715558957</v>
      </c>
      <c r="D88" t="s">
        <v>579</v>
      </c>
      <c r="E88" t="s">
        <v>171</v>
      </c>
    </row>
    <row r="89" spans="1:5" x14ac:dyDescent="0.3">
      <c r="A89" t="s">
        <v>580</v>
      </c>
      <c r="B89" t="s">
        <v>581</v>
      </c>
      <c r="C89" s="15">
        <v>639336576564</v>
      </c>
      <c r="D89" t="s">
        <v>582</v>
      </c>
      <c r="E89" t="s">
        <v>171</v>
      </c>
    </row>
    <row r="90" spans="1:5" x14ac:dyDescent="0.3">
      <c r="A90" t="s">
        <v>583</v>
      </c>
      <c r="B90" t="s">
        <v>584</v>
      </c>
      <c r="C90" s="15">
        <v>639892110422</v>
      </c>
      <c r="D90" t="s">
        <v>585</v>
      </c>
      <c r="E90" t="s">
        <v>171</v>
      </c>
    </row>
    <row r="91" spans="1:5" x14ac:dyDescent="0.3">
      <c r="A91" t="s">
        <v>586</v>
      </c>
      <c r="B91" t="s">
        <v>587</v>
      </c>
      <c r="C91" s="15">
        <v>639286672704</v>
      </c>
      <c r="D91" t="s">
        <v>588</v>
      </c>
      <c r="E91" t="s">
        <v>171</v>
      </c>
    </row>
    <row r="92" spans="1:5" x14ac:dyDescent="0.3">
      <c r="A92" t="s">
        <v>589</v>
      </c>
      <c r="B92" t="s">
        <v>590</v>
      </c>
      <c r="C92" s="15">
        <v>639456431591</v>
      </c>
      <c r="D92" t="s">
        <v>591</v>
      </c>
      <c r="E92" t="s">
        <v>171</v>
      </c>
    </row>
    <row r="93" spans="1:5" x14ac:dyDescent="0.3">
      <c r="A93" t="s">
        <v>592</v>
      </c>
      <c r="B93" t="s">
        <v>593</v>
      </c>
      <c r="C93" s="15">
        <v>639143093828</v>
      </c>
      <c r="D93" t="s">
        <v>594</v>
      </c>
      <c r="E93" t="s">
        <v>171</v>
      </c>
    </row>
    <row r="94" spans="1:5" x14ac:dyDescent="0.3">
      <c r="A94" t="s">
        <v>595</v>
      </c>
      <c r="B94" t="s">
        <v>596</v>
      </c>
      <c r="C94" s="15">
        <v>639872326174</v>
      </c>
      <c r="D94" t="s">
        <v>597</v>
      </c>
      <c r="E94" t="s">
        <v>171</v>
      </c>
    </row>
    <row r="95" spans="1:5" x14ac:dyDescent="0.3">
      <c r="A95" t="s">
        <v>598</v>
      </c>
      <c r="B95" t="s">
        <v>599</v>
      </c>
      <c r="C95" s="15">
        <v>639414071211</v>
      </c>
      <c r="D95" t="s">
        <v>600</v>
      </c>
      <c r="E95" t="s">
        <v>171</v>
      </c>
    </row>
    <row r="96" spans="1:5" x14ac:dyDescent="0.3">
      <c r="A96" t="s">
        <v>173</v>
      </c>
      <c r="B96" t="s">
        <v>174</v>
      </c>
      <c r="C96" s="15">
        <v>639626088860</v>
      </c>
      <c r="D96" t="s">
        <v>546</v>
      </c>
      <c r="E96" t="s">
        <v>171</v>
      </c>
    </row>
    <row r="97" spans="1:5" x14ac:dyDescent="0.3">
      <c r="A97" t="s">
        <v>601</v>
      </c>
      <c r="B97" t="s">
        <v>602</v>
      </c>
      <c r="C97" s="15">
        <v>639775737837</v>
      </c>
      <c r="D97" t="s">
        <v>603</v>
      </c>
      <c r="E97" t="s">
        <v>171</v>
      </c>
    </row>
    <row r="98" spans="1:5" x14ac:dyDescent="0.3">
      <c r="A98" t="s">
        <v>604</v>
      </c>
      <c r="B98" t="s">
        <v>605</v>
      </c>
      <c r="C98" s="15">
        <v>639885765638</v>
      </c>
      <c r="D98" t="s">
        <v>606</v>
      </c>
      <c r="E98" t="s">
        <v>171</v>
      </c>
    </row>
    <row r="99" spans="1:5" x14ac:dyDescent="0.3">
      <c r="A99" t="s">
        <v>607</v>
      </c>
      <c r="B99" t="s">
        <v>608</v>
      </c>
      <c r="C99" s="15">
        <v>639677773430</v>
      </c>
      <c r="D99" t="s">
        <v>609</v>
      </c>
      <c r="E99" t="s">
        <v>171</v>
      </c>
    </row>
    <row r="100" spans="1:5" x14ac:dyDescent="0.3">
      <c r="A100" t="s">
        <v>610</v>
      </c>
      <c r="B100" t="s">
        <v>611</v>
      </c>
      <c r="C100" s="15">
        <v>639105563682</v>
      </c>
      <c r="D100" t="s">
        <v>446</v>
      </c>
      <c r="E100" t="s">
        <v>171</v>
      </c>
    </row>
    <row r="101" spans="1:5" x14ac:dyDescent="0.3">
      <c r="A101" t="s">
        <v>612</v>
      </c>
      <c r="B101" t="s">
        <v>613</v>
      </c>
      <c r="C101" s="15">
        <v>639573513471</v>
      </c>
      <c r="D101" t="s">
        <v>614</v>
      </c>
      <c r="E101" t="s">
        <v>171</v>
      </c>
    </row>
    <row r="102" spans="1:5" x14ac:dyDescent="0.3">
      <c r="A102" t="s">
        <v>615</v>
      </c>
      <c r="B102" t="s">
        <v>616</v>
      </c>
      <c r="C102" s="15">
        <v>639639391043</v>
      </c>
      <c r="D102" t="s">
        <v>617</v>
      </c>
      <c r="E102" t="s">
        <v>171</v>
      </c>
    </row>
    <row r="103" spans="1:5" x14ac:dyDescent="0.3">
      <c r="A103" t="s">
        <v>618</v>
      </c>
      <c r="B103" t="s">
        <v>619</v>
      </c>
      <c r="C103" s="15">
        <v>639232503564</v>
      </c>
      <c r="D103" t="s">
        <v>620</v>
      </c>
      <c r="E103" t="s">
        <v>171</v>
      </c>
    </row>
    <row r="104" spans="1:5" x14ac:dyDescent="0.3">
      <c r="A104" t="s">
        <v>180</v>
      </c>
      <c r="B104" t="s">
        <v>181</v>
      </c>
      <c r="C104" s="15">
        <v>639358345865</v>
      </c>
      <c r="D104" t="s">
        <v>621</v>
      </c>
      <c r="E104" t="s">
        <v>171</v>
      </c>
    </row>
    <row r="105" spans="1:5" x14ac:dyDescent="0.3">
      <c r="A105" t="s">
        <v>183</v>
      </c>
      <c r="B105" t="s">
        <v>184</v>
      </c>
      <c r="C105" s="15">
        <v>639475770571</v>
      </c>
      <c r="D105" t="s">
        <v>622</v>
      </c>
      <c r="E105" t="s">
        <v>171</v>
      </c>
    </row>
    <row r="106" spans="1:5" x14ac:dyDescent="0.3">
      <c r="A106" t="s">
        <v>623</v>
      </c>
      <c r="B106" t="s">
        <v>624</v>
      </c>
      <c r="C106" s="15">
        <v>639329574866</v>
      </c>
      <c r="D106" t="s">
        <v>625</v>
      </c>
      <c r="E106" t="s">
        <v>171</v>
      </c>
    </row>
    <row r="107" spans="1:5" x14ac:dyDescent="0.3">
      <c r="A107" t="s">
        <v>626</v>
      </c>
      <c r="B107" t="s">
        <v>627</v>
      </c>
      <c r="C107" s="15">
        <v>639613844782</v>
      </c>
      <c r="D107" t="s">
        <v>628</v>
      </c>
      <c r="E107" t="s">
        <v>171</v>
      </c>
    </row>
    <row r="108" spans="1:5" x14ac:dyDescent="0.3">
      <c r="A108" t="s">
        <v>190</v>
      </c>
      <c r="B108" t="s">
        <v>191</v>
      </c>
      <c r="C108" s="15">
        <v>639235232583</v>
      </c>
      <c r="D108" t="s">
        <v>629</v>
      </c>
      <c r="E108" t="s">
        <v>171</v>
      </c>
    </row>
    <row r="109" spans="1:5" x14ac:dyDescent="0.3">
      <c r="A109" t="s">
        <v>630</v>
      </c>
      <c r="B109" t="s">
        <v>631</v>
      </c>
      <c r="C109" s="15">
        <v>639972201167</v>
      </c>
      <c r="D109" t="s">
        <v>632</v>
      </c>
      <c r="E109" t="s">
        <v>171</v>
      </c>
    </row>
    <row r="110" spans="1:5" x14ac:dyDescent="0.3">
      <c r="A110" t="s">
        <v>633</v>
      </c>
      <c r="B110" t="s">
        <v>634</v>
      </c>
      <c r="C110" s="15">
        <v>639854636338</v>
      </c>
      <c r="D110" t="s">
        <v>635</v>
      </c>
      <c r="E110" t="s">
        <v>171</v>
      </c>
    </row>
    <row r="111" spans="1:5" x14ac:dyDescent="0.3">
      <c r="A111" t="s">
        <v>636</v>
      </c>
      <c r="B111" t="s">
        <v>637</v>
      </c>
      <c r="C111" s="15">
        <v>639351694576</v>
      </c>
      <c r="D111" t="s">
        <v>638</v>
      </c>
      <c r="E111" t="s">
        <v>171</v>
      </c>
    </row>
    <row r="112" spans="1:5" x14ac:dyDescent="0.3">
      <c r="A112" t="s">
        <v>639</v>
      </c>
      <c r="B112" t="s">
        <v>640</v>
      </c>
      <c r="C112" s="15">
        <v>639831497265</v>
      </c>
      <c r="D112" t="s">
        <v>641</v>
      </c>
      <c r="E112" t="s">
        <v>171</v>
      </c>
    </row>
    <row r="113" spans="1:5" x14ac:dyDescent="0.3">
      <c r="A113" t="s">
        <v>201</v>
      </c>
      <c r="B113" t="s">
        <v>202</v>
      </c>
      <c r="C113" s="15">
        <v>639427125878</v>
      </c>
      <c r="D113" t="s">
        <v>642</v>
      </c>
      <c r="E113" t="s">
        <v>171</v>
      </c>
    </row>
    <row r="114" spans="1:5" x14ac:dyDescent="0.3">
      <c r="A114" t="s">
        <v>643</v>
      </c>
      <c r="B114" t="s">
        <v>644</v>
      </c>
      <c r="C114" s="15">
        <v>639823070737</v>
      </c>
      <c r="D114" t="s">
        <v>645</v>
      </c>
      <c r="E114" t="s">
        <v>171</v>
      </c>
    </row>
    <row r="115" spans="1:5" x14ac:dyDescent="0.3">
      <c r="A115" t="s">
        <v>204</v>
      </c>
      <c r="B115" t="s">
        <v>646</v>
      </c>
      <c r="C115" s="15">
        <v>639958190768</v>
      </c>
      <c r="D115" t="s">
        <v>647</v>
      </c>
      <c r="E115" t="s">
        <v>171</v>
      </c>
    </row>
    <row r="116" spans="1:5" x14ac:dyDescent="0.3">
      <c r="A116" t="s">
        <v>149</v>
      </c>
      <c r="B116" t="s">
        <v>648</v>
      </c>
      <c r="C116" s="15">
        <v>639776477544</v>
      </c>
      <c r="D116" t="s">
        <v>649</v>
      </c>
      <c r="E116" t="s">
        <v>171</v>
      </c>
    </row>
    <row r="117" spans="1:5" x14ac:dyDescent="0.3">
      <c r="A117" t="s">
        <v>207</v>
      </c>
      <c r="B117" t="s">
        <v>208</v>
      </c>
      <c r="C117" s="15">
        <v>639686818254</v>
      </c>
      <c r="D117" t="s">
        <v>650</v>
      </c>
      <c r="E117" t="s">
        <v>171</v>
      </c>
    </row>
    <row r="118" spans="1:5" x14ac:dyDescent="0.3">
      <c r="A118" t="s">
        <v>651</v>
      </c>
      <c r="B118" t="s">
        <v>652</v>
      </c>
      <c r="C118" s="15">
        <v>639789683308</v>
      </c>
      <c r="D118" t="s">
        <v>653</v>
      </c>
      <c r="E118" t="s">
        <v>171</v>
      </c>
    </row>
    <row r="119" spans="1:5" x14ac:dyDescent="0.3">
      <c r="A119" t="s">
        <v>210</v>
      </c>
      <c r="B119" t="s">
        <v>211</v>
      </c>
      <c r="C119" s="15">
        <v>639249804494</v>
      </c>
      <c r="D119" t="s">
        <v>654</v>
      </c>
      <c r="E119" t="s">
        <v>171</v>
      </c>
    </row>
    <row r="120" spans="1:5" x14ac:dyDescent="0.3">
      <c r="A120" t="s">
        <v>213</v>
      </c>
      <c r="B120" t="s">
        <v>214</v>
      </c>
      <c r="C120" s="15">
        <v>639582826341</v>
      </c>
      <c r="D120" t="s">
        <v>655</v>
      </c>
      <c r="E120" t="s">
        <v>171</v>
      </c>
    </row>
    <row r="121" spans="1:5" x14ac:dyDescent="0.3">
      <c r="A121" t="s">
        <v>656</v>
      </c>
      <c r="B121" t="s">
        <v>657</v>
      </c>
      <c r="C121" s="15">
        <v>639468716214</v>
      </c>
      <c r="D121" t="s">
        <v>658</v>
      </c>
      <c r="E121" t="s">
        <v>171</v>
      </c>
    </row>
    <row r="122" spans="1:5" x14ac:dyDescent="0.3">
      <c r="A122" t="s">
        <v>219</v>
      </c>
      <c r="B122" t="s">
        <v>220</v>
      </c>
      <c r="C122" s="15">
        <v>639618624438</v>
      </c>
      <c r="D122" t="s">
        <v>659</v>
      </c>
      <c r="E122" t="s">
        <v>171</v>
      </c>
    </row>
    <row r="123" spans="1:5" x14ac:dyDescent="0.3">
      <c r="A123" t="s">
        <v>152</v>
      </c>
      <c r="B123" t="s">
        <v>660</v>
      </c>
      <c r="C123" s="15">
        <v>639860528584</v>
      </c>
      <c r="D123" t="s">
        <v>661</v>
      </c>
      <c r="E123" t="s">
        <v>171</v>
      </c>
    </row>
    <row r="124" spans="1:5" x14ac:dyDescent="0.3">
      <c r="A124" t="s">
        <v>662</v>
      </c>
      <c r="B124" t="s">
        <v>663</v>
      </c>
      <c r="C124" s="15">
        <v>639268355575</v>
      </c>
      <c r="D124" t="s">
        <v>481</v>
      </c>
      <c r="E124" t="s">
        <v>171</v>
      </c>
    </row>
    <row r="125" spans="1:5" x14ac:dyDescent="0.3">
      <c r="A125" t="s">
        <v>664</v>
      </c>
      <c r="B125" t="s">
        <v>665</v>
      </c>
      <c r="C125" s="15">
        <v>639636054223</v>
      </c>
      <c r="D125" t="s">
        <v>666</v>
      </c>
      <c r="E125" t="s">
        <v>171</v>
      </c>
    </row>
    <row r="126" spans="1:5" x14ac:dyDescent="0.3">
      <c r="A126" t="s">
        <v>667</v>
      </c>
      <c r="B126" t="s">
        <v>668</v>
      </c>
      <c r="C126" s="15">
        <v>639274441676</v>
      </c>
      <c r="D126" t="s">
        <v>669</v>
      </c>
      <c r="E126" t="s">
        <v>171</v>
      </c>
    </row>
    <row r="127" spans="1:5" x14ac:dyDescent="0.3">
      <c r="A127" t="s">
        <v>670</v>
      </c>
      <c r="B127" t="s">
        <v>671</v>
      </c>
      <c r="C127" s="15">
        <v>639936615964</v>
      </c>
      <c r="D127" t="s">
        <v>666</v>
      </c>
      <c r="E127" t="s">
        <v>171</v>
      </c>
    </row>
    <row r="128" spans="1:5" x14ac:dyDescent="0.3">
      <c r="A128" t="s">
        <v>672</v>
      </c>
      <c r="B128" t="s">
        <v>673</v>
      </c>
      <c r="C128" s="15">
        <v>639676721489</v>
      </c>
      <c r="D128" t="s">
        <v>547</v>
      </c>
      <c r="E128" t="s">
        <v>171</v>
      </c>
    </row>
    <row r="129" spans="1:5" x14ac:dyDescent="0.3">
      <c r="A129" t="s">
        <v>577</v>
      </c>
      <c r="B129" t="s">
        <v>674</v>
      </c>
      <c r="C129" s="15">
        <v>639863352018</v>
      </c>
      <c r="D129" t="s">
        <v>675</v>
      </c>
      <c r="E129" t="s">
        <v>171</v>
      </c>
    </row>
    <row r="130" spans="1:5" x14ac:dyDescent="0.3">
      <c r="A130" t="s">
        <v>676</v>
      </c>
      <c r="B130" t="s">
        <v>677</v>
      </c>
      <c r="C130" s="15">
        <v>639012435386</v>
      </c>
      <c r="D130" t="s">
        <v>678</v>
      </c>
      <c r="E130" t="s">
        <v>188</v>
      </c>
    </row>
    <row r="131" spans="1:5" x14ac:dyDescent="0.3">
      <c r="A131" t="s">
        <v>679</v>
      </c>
      <c r="B131" t="s">
        <v>680</v>
      </c>
      <c r="C131" s="15">
        <v>639780348186</v>
      </c>
      <c r="D131" t="s">
        <v>681</v>
      </c>
      <c r="E131" t="s">
        <v>188</v>
      </c>
    </row>
    <row r="132" spans="1:5" x14ac:dyDescent="0.3">
      <c r="A132" t="s">
        <v>682</v>
      </c>
      <c r="B132" t="s">
        <v>683</v>
      </c>
      <c r="C132" s="15">
        <v>639843775764</v>
      </c>
      <c r="D132" t="s">
        <v>684</v>
      </c>
      <c r="E132" t="s">
        <v>188</v>
      </c>
    </row>
    <row r="133" spans="1:5" x14ac:dyDescent="0.3">
      <c r="A133" t="s">
        <v>369</v>
      </c>
      <c r="B133" t="s">
        <v>370</v>
      </c>
      <c r="C133" s="15">
        <v>639535045344</v>
      </c>
      <c r="D133" t="s">
        <v>685</v>
      </c>
      <c r="E133" t="s">
        <v>188</v>
      </c>
    </row>
    <row r="134" spans="1:5" x14ac:dyDescent="0.3">
      <c r="A134" t="s">
        <v>186</v>
      </c>
      <c r="B134" t="s">
        <v>187</v>
      </c>
      <c r="C134" s="15">
        <v>639672252922</v>
      </c>
      <c r="D134" t="s">
        <v>686</v>
      </c>
      <c r="E134" t="s">
        <v>188</v>
      </c>
    </row>
    <row r="135" spans="1:5" x14ac:dyDescent="0.3">
      <c r="A135" t="s">
        <v>687</v>
      </c>
      <c r="B135" t="s">
        <v>688</v>
      </c>
      <c r="C135" s="15">
        <v>639032423581</v>
      </c>
      <c r="D135" t="s">
        <v>689</v>
      </c>
      <c r="E135" t="s">
        <v>188</v>
      </c>
    </row>
    <row r="136" spans="1:5" x14ac:dyDescent="0.3">
      <c r="A136" t="s">
        <v>690</v>
      </c>
      <c r="B136" t="s">
        <v>691</v>
      </c>
      <c r="C136" s="15">
        <v>639472553953</v>
      </c>
      <c r="D136" t="s">
        <v>692</v>
      </c>
      <c r="E136" t="s">
        <v>188</v>
      </c>
    </row>
    <row r="137" spans="1:5" x14ac:dyDescent="0.3">
      <c r="A137" t="s">
        <v>693</v>
      </c>
      <c r="B137" t="s">
        <v>694</v>
      </c>
      <c r="C137" s="15">
        <v>639376004688</v>
      </c>
      <c r="D137" t="s">
        <v>695</v>
      </c>
      <c r="E137" t="s">
        <v>188</v>
      </c>
    </row>
    <row r="138" spans="1:5" x14ac:dyDescent="0.3">
      <c r="A138" t="s">
        <v>696</v>
      </c>
      <c r="B138" t="s">
        <v>697</v>
      </c>
      <c r="C138" s="15">
        <v>639653490874</v>
      </c>
      <c r="D138" t="s">
        <v>698</v>
      </c>
      <c r="E138" t="s">
        <v>188</v>
      </c>
    </row>
    <row r="139" spans="1:5" x14ac:dyDescent="0.3">
      <c r="A139" t="s">
        <v>699</v>
      </c>
      <c r="B139" t="s">
        <v>700</v>
      </c>
      <c r="C139" s="15">
        <v>639361126615</v>
      </c>
      <c r="D139" t="s">
        <v>701</v>
      </c>
      <c r="E139" t="s">
        <v>188</v>
      </c>
    </row>
    <row r="140" spans="1:5" x14ac:dyDescent="0.3">
      <c r="A140" t="s">
        <v>372</v>
      </c>
      <c r="B140" t="s">
        <v>373</v>
      </c>
      <c r="C140" s="15">
        <v>639616404534</v>
      </c>
      <c r="D140" t="s">
        <v>702</v>
      </c>
      <c r="E140" t="s">
        <v>188</v>
      </c>
    </row>
    <row r="141" spans="1:5" x14ac:dyDescent="0.3">
      <c r="A141" t="s">
        <v>193</v>
      </c>
      <c r="B141" t="s">
        <v>194</v>
      </c>
      <c r="C141" s="15">
        <v>639676123429</v>
      </c>
      <c r="D141" t="s">
        <v>703</v>
      </c>
      <c r="E141" t="s">
        <v>188</v>
      </c>
    </row>
    <row r="142" spans="1:5" x14ac:dyDescent="0.3">
      <c r="A142" t="s">
        <v>704</v>
      </c>
      <c r="B142" t="s">
        <v>705</v>
      </c>
      <c r="C142" s="15">
        <v>639241645356</v>
      </c>
      <c r="D142" t="s">
        <v>706</v>
      </c>
      <c r="E142" t="s">
        <v>188</v>
      </c>
    </row>
    <row r="143" spans="1:5" x14ac:dyDescent="0.3">
      <c r="A143" t="s">
        <v>406</v>
      </c>
      <c r="B143" t="s">
        <v>707</v>
      </c>
      <c r="C143" s="15">
        <v>639223583638</v>
      </c>
      <c r="D143" t="s">
        <v>708</v>
      </c>
      <c r="E143" t="s">
        <v>188</v>
      </c>
    </row>
    <row r="144" spans="1:5" x14ac:dyDescent="0.3">
      <c r="A144" t="s">
        <v>709</v>
      </c>
      <c r="B144" t="s">
        <v>710</v>
      </c>
      <c r="C144" s="15">
        <v>639828315316</v>
      </c>
      <c r="D144" t="s">
        <v>711</v>
      </c>
      <c r="E144" t="s">
        <v>188</v>
      </c>
    </row>
    <row r="145" spans="1:5" x14ac:dyDescent="0.3">
      <c r="A145" t="s">
        <v>712</v>
      </c>
      <c r="B145" t="s">
        <v>713</v>
      </c>
      <c r="C145" s="15">
        <v>639778538176</v>
      </c>
      <c r="D145" t="s">
        <v>714</v>
      </c>
      <c r="E145" t="s">
        <v>188</v>
      </c>
    </row>
    <row r="146" spans="1:5" x14ac:dyDescent="0.3">
      <c r="A146" t="s">
        <v>715</v>
      </c>
      <c r="B146" t="s">
        <v>716</v>
      </c>
      <c r="C146" s="15">
        <v>639157182113</v>
      </c>
      <c r="D146" t="s">
        <v>717</v>
      </c>
      <c r="E146" t="s">
        <v>188</v>
      </c>
    </row>
    <row r="147" spans="1:5" x14ac:dyDescent="0.3">
      <c r="A147" t="s">
        <v>601</v>
      </c>
      <c r="B147" t="s">
        <v>718</v>
      </c>
      <c r="C147" s="15">
        <v>639437579333</v>
      </c>
      <c r="D147" t="s">
        <v>719</v>
      </c>
      <c r="E147" t="s">
        <v>188</v>
      </c>
    </row>
    <row r="148" spans="1:5" x14ac:dyDescent="0.3">
      <c r="A148" t="s">
        <v>720</v>
      </c>
      <c r="B148" t="s">
        <v>721</v>
      </c>
      <c r="C148" s="15">
        <v>639781842138</v>
      </c>
      <c r="D148" t="s">
        <v>722</v>
      </c>
      <c r="E148" t="s">
        <v>188</v>
      </c>
    </row>
    <row r="149" spans="1:5" x14ac:dyDescent="0.3">
      <c r="A149" t="s">
        <v>723</v>
      </c>
      <c r="B149" t="s">
        <v>724</v>
      </c>
      <c r="C149" s="15">
        <v>639581334295</v>
      </c>
      <c r="D149" t="s">
        <v>725</v>
      </c>
      <c r="E149" t="s">
        <v>224</v>
      </c>
    </row>
    <row r="150" spans="1:5" x14ac:dyDescent="0.3">
      <c r="A150" t="s">
        <v>726</v>
      </c>
      <c r="B150" t="s">
        <v>727</v>
      </c>
      <c r="C150" s="15">
        <v>639132719524</v>
      </c>
      <c r="D150" t="s">
        <v>383</v>
      </c>
      <c r="E150" t="s">
        <v>224</v>
      </c>
    </row>
    <row r="151" spans="1:5" x14ac:dyDescent="0.3">
      <c r="A151" t="s">
        <v>728</v>
      </c>
      <c r="B151" t="s">
        <v>729</v>
      </c>
      <c r="C151" s="15">
        <v>639296782957</v>
      </c>
      <c r="D151" t="s">
        <v>730</v>
      </c>
      <c r="E151" t="s">
        <v>224</v>
      </c>
    </row>
    <row r="152" spans="1:5" x14ac:dyDescent="0.3">
      <c r="A152" t="s">
        <v>222</v>
      </c>
      <c r="B152" t="s">
        <v>223</v>
      </c>
      <c r="C152" s="15">
        <v>639683581523</v>
      </c>
      <c r="D152" t="s">
        <v>731</v>
      </c>
      <c r="E152" t="s">
        <v>224</v>
      </c>
    </row>
    <row r="153" spans="1:5" x14ac:dyDescent="0.3">
      <c r="A153" t="s">
        <v>222</v>
      </c>
      <c r="B153" t="s">
        <v>732</v>
      </c>
      <c r="C153" s="15">
        <v>639761824366</v>
      </c>
      <c r="D153" t="s">
        <v>733</v>
      </c>
      <c r="E153" t="s">
        <v>224</v>
      </c>
    </row>
    <row r="154" spans="1:5" x14ac:dyDescent="0.3">
      <c r="A154" t="s">
        <v>250</v>
      </c>
      <c r="B154" t="s">
        <v>251</v>
      </c>
      <c r="C154" s="15">
        <v>639677684342</v>
      </c>
      <c r="D154" t="s">
        <v>734</v>
      </c>
      <c r="E154" t="s">
        <v>224</v>
      </c>
    </row>
    <row r="155" spans="1:5" x14ac:dyDescent="0.3">
      <c r="A155" t="s">
        <v>735</v>
      </c>
      <c r="B155" t="s">
        <v>736</v>
      </c>
      <c r="C155" s="15">
        <v>639223553656</v>
      </c>
      <c r="D155" t="s">
        <v>737</v>
      </c>
      <c r="E155" t="s">
        <v>224</v>
      </c>
    </row>
    <row r="156" spans="1:5" x14ac:dyDescent="0.3">
      <c r="A156" t="s">
        <v>241</v>
      </c>
      <c r="B156" t="s">
        <v>242</v>
      </c>
      <c r="C156" s="15">
        <v>639756405358</v>
      </c>
      <c r="D156" t="s">
        <v>738</v>
      </c>
      <c r="E156" t="s">
        <v>224</v>
      </c>
    </row>
    <row r="157" spans="1:5" x14ac:dyDescent="0.3">
      <c r="A157" t="s">
        <v>739</v>
      </c>
      <c r="B157" t="s">
        <v>740</v>
      </c>
      <c r="C157" s="15">
        <v>639641421813</v>
      </c>
      <c r="D157" t="s">
        <v>594</v>
      </c>
      <c r="E157" t="s">
        <v>224</v>
      </c>
    </row>
    <row r="158" spans="1:5" x14ac:dyDescent="0.3">
      <c r="A158" t="s">
        <v>226</v>
      </c>
      <c r="B158" t="s">
        <v>227</v>
      </c>
      <c r="C158" s="15">
        <v>639781174983</v>
      </c>
      <c r="D158" t="s">
        <v>741</v>
      </c>
      <c r="E158" t="s">
        <v>224</v>
      </c>
    </row>
    <row r="159" spans="1:5" x14ac:dyDescent="0.3">
      <c r="A159" t="s">
        <v>709</v>
      </c>
      <c r="B159" t="s">
        <v>742</v>
      </c>
      <c r="C159" s="15">
        <v>639506516246</v>
      </c>
      <c r="D159" t="s">
        <v>743</v>
      </c>
      <c r="E159" t="s">
        <v>224</v>
      </c>
    </row>
    <row r="160" spans="1:5" x14ac:dyDescent="0.3">
      <c r="A160" t="s">
        <v>744</v>
      </c>
      <c r="B160" t="s">
        <v>745</v>
      </c>
      <c r="C160" s="15">
        <v>639778726621</v>
      </c>
      <c r="D160" t="s">
        <v>746</v>
      </c>
      <c r="E160" t="s">
        <v>224</v>
      </c>
    </row>
    <row r="161" spans="1:5" x14ac:dyDescent="0.3">
      <c r="A161" t="s">
        <v>244</v>
      </c>
      <c r="B161" t="s">
        <v>245</v>
      </c>
      <c r="C161" s="15">
        <v>639136716519</v>
      </c>
      <c r="D161" t="s">
        <v>747</v>
      </c>
      <c r="E161" t="s">
        <v>224</v>
      </c>
    </row>
    <row r="162" spans="1:5" x14ac:dyDescent="0.3">
      <c r="A162" t="s">
        <v>748</v>
      </c>
      <c r="B162" t="s">
        <v>749</v>
      </c>
      <c r="C162" s="15">
        <v>639737473463</v>
      </c>
      <c r="D162" t="s">
        <v>725</v>
      </c>
      <c r="E162" t="s">
        <v>224</v>
      </c>
    </row>
    <row r="163" spans="1:5" x14ac:dyDescent="0.3">
      <c r="A163" t="s">
        <v>750</v>
      </c>
      <c r="B163" t="s">
        <v>751</v>
      </c>
      <c r="C163" s="15">
        <v>639228318791</v>
      </c>
      <c r="D163" t="s">
        <v>752</v>
      </c>
      <c r="E163" t="s">
        <v>224</v>
      </c>
    </row>
    <row r="164" spans="1:5" x14ac:dyDescent="0.3">
      <c r="A164" t="s">
        <v>753</v>
      </c>
      <c r="B164" t="s">
        <v>754</v>
      </c>
      <c r="C164" s="15">
        <v>639903846313</v>
      </c>
      <c r="D164" t="s">
        <v>755</v>
      </c>
      <c r="E164" t="s">
        <v>224</v>
      </c>
    </row>
    <row r="165" spans="1:5" x14ac:dyDescent="0.3">
      <c r="A165" t="s">
        <v>756</v>
      </c>
      <c r="B165" t="s">
        <v>757</v>
      </c>
      <c r="C165" s="15">
        <v>639681408960</v>
      </c>
      <c r="D165" t="s">
        <v>758</v>
      </c>
      <c r="E165" t="s">
        <v>224</v>
      </c>
    </row>
    <row r="166" spans="1:5" x14ac:dyDescent="0.3">
      <c r="A166" t="s">
        <v>247</v>
      </c>
      <c r="B166" t="s">
        <v>759</v>
      </c>
      <c r="C166" s="15">
        <v>639257586421</v>
      </c>
      <c r="D166" t="s">
        <v>760</v>
      </c>
      <c r="E166" t="s">
        <v>224</v>
      </c>
    </row>
    <row r="167" spans="1:5" x14ac:dyDescent="0.3">
      <c r="A167" t="s">
        <v>761</v>
      </c>
      <c r="B167" t="s">
        <v>762</v>
      </c>
      <c r="C167" s="15">
        <v>639524586565</v>
      </c>
      <c r="D167" t="s">
        <v>763</v>
      </c>
      <c r="E167" t="s">
        <v>224</v>
      </c>
    </row>
    <row r="168" spans="1:5" x14ac:dyDescent="0.3">
      <c r="A168" t="s">
        <v>764</v>
      </c>
      <c r="B168" t="s">
        <v>765</v>
      </c>
      <c r="C168" s="15">
        <v>639203160312</v>
      </c>
      <c r="D168" t="s">
        <v>766</v>
      </c>
      <c r="E168" t="s">
        <v>224</v>
      </c>
    </row>
    <row r="169" spans="1:5" x14ac:dyDescent="0.3">
      <c r="A169" t="s">
        <v>166</v>
      </c>
      <c r="B169" t="s">
        <v>767</v>
      </c>
      <c r="C169" s="15">
        <v>639753692062</v>
      </c>
      <c r="D169" t="s">
        <v>768</v>
      </c>
      <c r="E169" t="s">
        <v>224</v>
      </c>
    </row>
    <row r="170" spans="1:5" x14ac:dyDescent="0.3">
      <c r="A170" t="s">
        <v>769</v>
      </c>
      <c r="B170" t="s">
        <v>770</v>
      </c>
      <c r="C170" s="15">
        <v>639702145261</v>
      </c>
      <c r="D170" t="s">
        <v>771</v>
      </c>
      <c r="E170" t="s">
        <v>224</v>
      </c>
    </row>
    <row r="171" spans="1:5" x14ac:dyDescent="0.3">
      <c r="A171" t="s">
        <v>772</v>
      </c>
      <c r="B171" t="s">
        <v>773</v>
      </c>
      <c r="C171" s="15">
        <v>639128736687</v>
      </c>
      <c r="D171" t="s">
        <v>774</v>
      </c>
      <c r="E171" t="s">
        <v>224</v>
      </c>
    </row>
    <row r="172" spans="1:5" x14ac:dyDescent="0.3">
      <c r="A172" t="s">
        <v>775</v>
      </c>
      <c r="B172" t="s">
        <v>776</v>
      </c>
      <c r="C172" s="15">
        <v>639161019281</v>
      </c>
      <c r="D172" t="s">
        <v>777</v>
      </c>
      <c r="E172" t="s">
        <v>224</v>
      </c>
    </row>
    <row r="173" spans="1:5" x14ac:dyDescent="0.3">
      <c r="A173" t="s">
        <v>229</v>
      </c>
      <c r="B173" t="s">
        <v>230</v>
      </c>
      <c r="C173" s="15">
        <v>639916349062</v>
      </c>
      <c r="D173" t="s">
        <v>778</v>
      </c>
      <c r="E173" t="s">
        <v>231</v>
      </c>
    </row>
    <row r="174" spans="1:5" x14ac:dyDescent="0.3">
      <c r="A174" t="s">
        <v>779</v>
      </c>
      <c r="B174" t="s">
        <v>780</v>
      </c>
      <c r="C174" s="15">
        <v>639691637877</v>
      </c>
      <c r="D174" t="s">
        <v>781</v>
      </c>
      <c r="E174" t="s">
        <v>231</v>
      </c>
    </row>
    <row r="175" spans="1:5" x14ac:dyDescent="0.3">
      <c r="A175" t="s">
        <v>294</v>
      </c>
      <c r="B175" t="s">
        <v>295</v>
      </c>
      <c r="C175" s="15">
        <v>639626150341</v>
      </c>
      <c r="D175" t="s">
        <v>782</v>
      </c>
      <c r="E175" t="s">
        <v>231</v>
      </c>
    </row>
    <row r="176" spans="1:5" x14ac:dyDescent="0.3">
      <c r="A176" t="s">
        <v>783</v>
      </c>
      <c r="B176" t="s">
        <v>784</v>
      </c>
      <c r="C176" s="15">
        <v>639839473550</v>
      </c>
      <c r="D176" t="s">
        <v>785</v>
      </c>
      <c r="E176" t="s">
        <v>231</v>
      </c>
    </row>
    <row r="177" spans="1:5" x14ac:dyDescent="0.3">
      <c r="A177" t="s">
        <v>285</v>
      </c>
      <c r="B177" t="s">
        <v>786</v>
      </c>
      <c r="C177" s="15">
        <v>639222795082</v>
      </c>
      <c r="D177" t="s">
        <v>787</v>
      </c>
      <c r="E177" t="s">
        <v>231</v>
      </c>
    </row>
    <row r="178" spans="1:5" x14ac:dyDescent="0.3">
      <c r="A178" t="s">
        <v>788</v>
      </c>
      <c r="B178" t="s">
        <v>789</v>
      </c>
      <c r="C178" s="15">
        <v>639497087758</v>
      </c>
      <c r="D178" t="s">
        <v>425</v>
      </c>
      <c r="E178" t="s">
        <v>231</v>
      </c>
    </row>
    <row r="179" spans="1:5" x14ac:dyDescent="0.3">
      <c r="A179" t="s">
        <v>790</v>
      </c>
      <c r="B179" t="s">
        <v>791</v>
      </c>
      <c r="C179" s="15">
        <v>639408174221</v>
      </c>
      <c r="D179" t="s">
        <v>792</v>
      </c>
      <c r="E179" t="s">
        <v>231</v>
      </c>
    </row>
    <row r="180" spans="1:5" x14ac:dyDescent="0.3">
      <c r="A180" t="s">
        <v>297</v>
      </c>
      <c r="B180" t="s">
        <v>298</v>
      </c>
      <c r="C180" s="15">
        <v>639277546233</v>
      </c>
      <c r="D180" t="s">
        <v>793</v>
      </c>
      <c r="E180" t="s">
        <v>231</v>
      </c>
    </row>
    <row r="181" spans="1:5" x14ac:dyDescent="0.3">
      <c r="A181" t="s">
        <v>794</v>
      </c>
      <c r="B181" t="s">
        <v>795</v>
      </c>
      <c r="C181" s="15">
        <v>639634487857</v>
      </c>
      <c r="D181" t="s">
        <v>796</v>
      </c>
      <c r="E181" t="s">
        <v>231</v>
      </c>
    </row>
    <row r="182" spans="1:5" x14ac:dyDescent="0.3">
      <c r="A182" t="s">
        <v>797</v>
      </c>
      <c r="B182" t="s">
        <v>798</v>
      </c>
      <c r="C182" s="15">
        <v>639186541146</v>
      </c>
      <c r="D182" t="s">
        <v>799</v>
      </c>
      <c r="E182" t="s">
        <v>231</v>
      </c>
    </row>
    <row r="183" spans="1:5" x14ac:dyDescent="0.3">
      <c r="A183" t="s">
        <v>233</v>
      </c>
      <c r="B183" t="s">
        <v>234</v>
      </c>
      <c r="C183" s="15">
        <v>639059546835</v>
      </c>
      <c r="D183" t="s">
        <v>800</v>
      </c>
      <c r="E183" t="s">
        <v>231</v>
      </c>
    </row>
    <row r="184" spans="1:5" x14ac:dyDescent="0.3">
      <c r="A184" t="s">
        <v>693</v>
      </c>
      <c r="B184" t="s">
        <v>801</v>
      </c>
      <c r="C184" s="15">
        <v>639593738324</v>
      </c>
      <c r="D184" t="s">
        <v>446</v>
      </c>
      <c r="E184" t="s">
        <v>231</v>
      </c>
    </row>
    <row r="185" spans="1:5" x14ac:dyDescent="0.3">
      <c r="A185" t="s">
        <v>802</v>
      </c>
      <c r="B185" t="s">
        <v>803</v>
      </c>
      <c r="C185" s="15">
        <v>639651929624</v>
      </c>
      <c r="D185" t="s">
        <v>804</v>
      </c>
      <c r="E185" t="s">
        <v>238</v>
      </c>
    </row>
    <row r="186" spans="1:5" x14ac:dyDescent="0.3">
      <c r="A186" t="s">
        <v>805</v>
      </c>
      <c r="B186" t="s">
        <v>806</v>
      </c>
      <c r="C186" s="15">
        <v>639171175604</v>
      </c>
      <c r="D186" t="s">
        <v>807</v>
      </c>
      <c r="E186" t="s">
        <v>238</v>
      </c>
    </row>
    <row r="187" spans="1:5" x14ac:dyDescent="0.3">
      <c r="A187" t="s">
        <v>662</v>
      </c>
      <c r="B187" t="s">
        <v>808</v>
      </c>
      <c r="C187" s="15">
        <v>639162052081</v>
      </c>
      <c r="D187" t="s">
        <v>809</v>
      </c>
      <c r="E187" t="s">
        <v>238</v>
      </c>
    </row>
    <row r="188" spans="1:5" x14ac:dyDescent="0.3">
      <c r="A188" t="s">
        <v>254</v>
      </c>
      <c r="B188" t="s">
        <v>255</v>
      </c>
      <c r="C188" s="15">
        <v>639662588178</v>
      </c>
      <c r="D188" t="s">
        <v>810</v>
      </c>
      <c r="E188" t="s">
        <v>238</v>
      </c>
    </row>
    <row r="189" spans="1:5" x14ac:dyDescent="0.3">
      <c r="A189" t="s">
        <v>811</v>
      </c>
      <c r="B189" t="s">
        <v>812</v>
      </c>
      <c r="C189" s="15">
        <v>639284532642</v>
      </c>
      <c r="D189" t="s">
        <v>813</v>
      </c>
      <c r="E189" t="s">
        <v>238</v>
      </c>
    </row>
    <row r="190" spans="1:5" x14ac:dyDescent="0.3">
      <c r="A190" t="s">
        <v>814</v>
      </c>
      <c r="B190" t="s">
        <v>815</v>
      </c>
      <c r="C190" s="15">
        <v>639854978808</v>
      </c>
      <c r="D190" t="s">
        <v>737</v>
      </c>
      <c r="E190" t="s">
        <v>238</v>
      </c>
    </row>
    <row r="191" spans="1:5" x14ac:dyDescent="0.3">
      <c r="A191" t="s">
        <v>748</v>
      </c>
      <c r="B191" t="s">
        <v>816</v>
      </c>
      <c r="C191" s="15">
        <v>639848123941</v>
      </c>
      <c r="D191" t="s">
        <v>817</v>
      </c>
      <c r="E191" t="s">
        <v>238</v>
      </c>
    </row>
    <row r="192" spans="1:5" x14ac:dyDescent="0.3">
      <c r="A192" t="s">
        <v>818</v>
      </c>
      <c r="B192" t="s">
        <v>819</v>
      </c>
      <c r="C192" s="15">
        <v>639530508632</v>
      </c>
      <c r="D192" t="s">
        <v>820</v>
      </c>
      <c r="E192" t="s">
        <v>238</v>
      </c>
    </row>
    <row r="193" spans="1:5" x14ac:dyDescent="0.3">
      <c r="A193" t="s">
        <v>630</v>
      </c>
      <c r="B193" t="s">
        <v>821</v>
      </c>
      <c r="C193" s="15">
        <v>639476365863</v>
      </c>
      <c r="D193" t="s">
        <v>822</v>
      </c>
      <c r="E193" t="s">
        <v>238</v>
      </c>
    </row>
    <row r="194" spans="1:5" x14ac:dyDescent="0.3">
      <c r="A194" t="s">
        <v>823</v>
      </c>
      <c r="B194" t="s">
        <v>824</v>
      </c>
      <c r="C194" s="15">
        <v>639938776135</v>
      </c>
      <c r="D194" t="s">
        <v>825</v>
      </c>
      <c r="E194" t="s">
        <v>238</v>
      </c>
    </row>
    <row r="195" spans="1:5" x14ac:dyDescent="0.3">
      <c r="A195" t="s">
        <v>325</v>
      </c>
      <c r="B195" t="s">
        <v>326</v>
      </c>
      <c r="C195" s="15">
        <v>639685880886</v>
      </c>
      <c r="D195" t="s">
        <v>826</v>
      </c>
      <c r="E195" t="s">
        <v>238</v>
      </c>
    </row>
    <row r="196" spans="1:5" x14ac:dyDescent="0.3">
      <c r="A196" t="s">
        <v>827</v>
      </c>
      <c r="B196" t="s">
        <v>828</v>
      </c>
      <c r="C196" s="15">
        <v>639747313719</v>
      </c>
      <c r="D196" t="s">
        <v>829</v>
      </c>
      <c r="E196" t="s">
        <v>238</v>
      </c>
    </row>
    <row r="197" spans="1:5" x14ac:dyDescent="0.3">
      <c r="A197" t="s">
        <v>342</v>
      </c>
      <c r="B197" t="s">
        <v>343</v>
      </c>
      <c r="C197" s="15">
        <v>639222552682</v>
      </c>
      <c r="D197" t="s">
        <v>830</v>
      </c>
      <c r="E197" t="s">
        <v>238</v>
      </c>
    </row>
    <row r="198" spans="1:5" x14ac:dyDescent="0.3">
      <c r="A198" t="s">
        <v>345</v>
      </c>
      <c r="B198" t="s">
        <v>346</v>
      </c>
      <c r="C198" s="15">
        <v>639516163869</v>
      </c>
      <c r="D198" t="s">
        <v>831</v>
      </c>
      <c r="E198" t="s">
        <v>238</v>
      </c>
    </row>
    <row r="199" spans="1:5" x14ac:dyDescent="0.3">
      <c r="A199" t="s">
        <v>348</v>
      </c>
      <c r="B199" t="s">
        <v>349</v>
      </c>
      <c r="C199" s="15">
        <v>639231871989</v>
      </c>
      <c r="D199" t="s">
        <v>832</v>
      </c>
      <c r="E199" t="s">
        <v>238</v>
      </c>
    </row>
    <row r="200" spans="1:5" x14ac:dyDescent="0.3">
      <c r="A200" t="s">
        <v>833</v>
      </c>
      <c r="B200" t="s">
        <v>834</v>
      </c>
      <c r="C200" s="15">
        <v>639725228464</v>
      </c>
      <c r="D200" t="s">
        <v>835</v>
      </c>
      <c r="E200" t="s">
        <v>238</v>
      </c>
    </row>
    <row r="201" spans="1:5" x14ac:dyDescent="0.3">
      <c r="A201" t="s">
        <v>836</v>
      </c>
      <c r="B201" t="s">
        <v>837</v>
      </c>
      <c r="C201" s="15">
        <v>639338610986</v>
      </c>
      <c r="D201" t="s">
        <v>838</v>
      </c>
      <c r="E201" t="s">
        <v>238</v>
      </c>
    </row>
    <row r="202" spans="1:5" x14ac:dyDescent="0.3">
      <c r="A202" t="s">
        <v>839</v>
      </c>
      <c r="B202" t="s">
        <v>840</v>
      </c>
      <c r="C202" s="15">
        <v>639926970728</v>
      </c>
      <c r="D202" t="s">
        <v>841</v>
      </c>
      <c r="E202" t="s">
        <v>238</v>
      </c>
    </row>
    <row r="203" spans="1:5" x14ac:dyDescent="0.3">
      <c r="A203" t="s">
        <v>351</v>
      </c>
      <c r="B203" t="s">
        <v>352</v>
      </c>
      <c r="C203" s="15">
        <v>639334251254</v>
      </c>
      <c r="D203" t="s">
        <v>842</v>
      </c>
      <c r="E203" t="s">
        <v>238</v>
      </c>
    </row>
    <row r="204" spans="1:5" x14ac:dyDescent="0.3">
      <c r="A204" t="s">
        <v>843</v>
      </c>
      <c r="B204" t="s">
        <v>844</v>
      </c>
      <c r="C204" s="15">
        <v>639187726524</v>
      </c>
      <c r="D204" t="s">
        <v>845</v>
      </c>
      <c r="E204" t="s">
        <v>238</v>
      </c>
    </row>
    <row r="205" spans="1:5" x14ac:dyDescent="0.3">
      <c r="A205" t="s">
        <v>351</v>
      </c>
      <c r="B205" t="s">
        <v>846</v>
      </c>
      <c r="C205" s="15">
        <v>639310627611</v>
      </c>
      <c r="D205" t="s">
        <v>847</v>
      </c>
      <c r="E205" t="s">
        <v>238</v>
      </c>
    </row>
    <row r="206" spans="1:5" x14ac:dyDescent="0.3">
      <c r="A206" t="s">
        <v>479</v>
      </c>
      <c r="B206" t="s">
        <v>848</v>
      </c>
      <c r="C206" s="15">
        <v>639857210524</v>
      </c>
      <c r="D206" t="s">
        <v>849</v>
      </c>
      <c r="E206" t="s">
        <v>238</v>
      </c>
    </row>
    <row r="207" spans="1:5" x14ac:dyDescent="0.3">
      <c r="A207" t="s">
        <v>850</v>
      </c>
      <c r="B207" t="s">
        <v>851</v>
      </c>
      <c r="C207" s="15">
        <v>639714287618</v>
      </c>
      <c r="D207" t="s">
        <v>852</v>
      </c>
      <c r="E207" t="s">
        <v>238</v>
      </c>
    </row>
    <row r="208" spans="1:5" x14ac:dyDescent="0.3">
      <c r="A208" t="s">
        <v>236</v>
      </c>
      <c r="B208" t="s">
        <v>237</v>
      </c>
      <c r="C208" s="15">
        <v>639289363141</v>
      </c>
      <c r="D208" t="s">
        <v>853</v>
      </c>
      <c r="E208" t="s">
        <v>238</v>
      </c>
    </row>
    <row r="209" spans="1:5" x14ac:dyDescent="0.3">
      <c r="A209" t="s">
        <v>297</v>
      </c>
      <c r="B209" t="s">
        <v>854</v>
      </c>
      <c r="C209" s="15">
        <v>639513361947</v>
      </c>
      <c r="D209" t="s">
        <v>855</v>
      </c>
      <c r="E209" t="s">
        <v>268</v>
      </c>
    </row>
    <row r="210" spans="1:5" x14ac:dyDescent="0.3">
      <c r="A210" t="s">
        <v>856</v>
      </c>
      <c r="B210" t="s">
        <v>857</v>
      </c>
      <c r="C210" s="15">
        <v>639852751125</v>
      </c>
      <c r="D210" t="s">
        <v>858</v>
      </c>
      <c r="E210" t="s">
        <v>268</v>
      </c>
    </row>
    <row r="211" spans="1:5" x14ac:dyDescent="0.3">
      <c r="A211" t="s">
        <v>859</v>
      </c>
      <c r="B211" t="s">
        <v>860</v>
      </c>
      <c r="C211" s="15">
        <v>639413983876</v>
      </c>
      <c r="D211" t="s">
        <v>861</v>
      </c>
      <c r="E211" t="s">
        <v>268</v>
      </c>
    </row>
    <row r="212" spans="1:5" x14ac:dyDescent="0.3">
      <c r="A212" t="s">
        <v>818</v>
      </c>
      <c r="B212" t="s">
        <v>862</v>
      </c>
      <c r="C212" s="15">
        <v>639479683668</v>
      </c>
      <c r="D212" t="s">
        <v>863</v>
      </c>
      <c r="E212" t="s">
        <v>268</v>
      </c>
    </row>
    <row r="213" spans="1:5" x14ac:dyDescent="0.3">
      <c r="A213" t="s">
        <v>864</v>
      </c>
      <c r="B213" t="s">
        <v>865</v>
      </c>
      <c r="C213" s="15">
        <v>639125251953</v>
      </c>
      <c r="D213" t="s">
        <v>702</v>
      </c>
      <c r="E213" t="s">
        <v>268</v>
      </c>
    </row>
    <row r="214" spans="1:5" x14ac:dyDescent="0.3">
      <c r="A214" t="s">
        <v>866</v>
      </c>
      <c r="B214" t="s">
        <v>867</v>
      </c>
      <c r="C214" s="15">
        <v>639179360594</v>
      </c>
      <c r="D214" t="s">
        <v>649</v>
      </c>
      <c r="E214" t="s">
        <v>268</v>
      </c>
    </row>
    <row r="215" spans="1:5" x14ac:dyDescent="0.3">
      <c r="A215" t="s">
        <v>868</v>
      </c>
      <c r="B215" t="s">
        <v>869</v>
      </c>
      <c r="C215" s="15">
        <v>639805883121</v>
      </c>
      <c r="D215" t="s">
        <v>384</v>
      </c>
      <c r="E215" t="s">
        <v>268</v>
      </c>
    </row>
    <row r="216" spans="1:5" x14ac:dyDescent="0.3">
      <c r="A216" t="s">
        <v>870</v>
      </c>
      <c r="B216" t="s">
        <v>871</v>
      </c>
      <c r="C216" s="15">
        <v>639184796621</v>
      </c>
      <c r="D216" t="s">
        <v>708</v>
      </c>
      <c r="E216" t="s">
        <v>268</v>
      </c>
    </row>
    <row r="217" spans="1:5" x14ac:dyDescent="0.3">
      <c r="A217" t="s">
        <v>726</v>
      </c>
      <c r="B217" t="s">
        <v>872</v>
      </c>
      <c r="C217" s="15">
        <v>639424623096</v>
      </c>
      <c r="D217" t="s">
        <v>873</v>
      </c>
      <c r="E217" t="s">
        <v>268</v>
      </c>
    </row>
    <row r="218" spans="1:5" x14ac:dyDescent="0.3">
      <c r="A218" t="s">
        <v>874</v>
      </c>
      <c r="B218" t="s">
        <v>875</v>
      </c>
      <c r="C218" s="15">
        <v>639268026282</v>
      </c>
      <c r="D218" t="s">
        <v>876</v>
      </c>
      <c r="E218" t="s">
        <v>268</v>
      </c>
    </row>
    <row r="219" spans="1:5" x14ac:dyDescent="0.3">
      <c r="A219" t="s">
        <v>266</v>
      </c>
      <c r="B219" t="s">
        <v>267</v>
      </c>
      <c r="C219" s="15">
        <v>639293855141</v>
      </c>
      <c r="D219" t="s">
        <v>877</v>
      </c>
      <c r="E219" t="s">
        <v>268</v>
      </c>
    </row>
    <row r="220" spans="1:5" x14ac:dyDescent="0.3">
      <c r="A220" t="s">
        <v>315</v>
      </c>
      <c r="B220" t="s">
        <v>878</v>
      </c>
      <c r="C220" s="15">
        <v>639510261158</v>
      </c>
      <c r="D220" t="s">
        <v>572</v>
      </c>
      <c r="E220" t="s">
        <v>268</v>
      </c>
    </row>
    <row r="221" spans="1:5" x14ac:dyDescent="0.3">
      <c r="A221" t="s">
        <v>365</v>
      </c>
      <c r="B221" t="s">
        <v>879</v>
      </c>
      <c r="C221" s="15">
        <v>639758098634</v>
      </c>
      <c r="D221" t="s">
        <v>880</v>
      </c>
      <c r="E221" t="s">
        <v>268</v>
      </c>
    </row>
    <row r="222" spans="1:5" x14ac:dyDescent="0.3">
      <c r="A222" t="s">
        <v>881</v>
      </c>
      <c r="B222" t="s">
        <v>882</v>
      </c>
      <c r="C222" s="15">
        <v>639419051982</v>
      </c>
      <c r="D222" t="s">
        <v>883</v>
      </c>
      <c r="E222" t="s">
        <v>268</v>
      </c>
    </row>
    <row r="223" spans="1:5" x14ac:dyDescent="0.3">
      <c r="A223" t="s">
        <v>254</v>
      </c>
      <c r="B223" t="s">
        <v>884</v>
      </c>
      <c r="C223" s="15">
        <v>639489773587</v>
      </c>
      <c r="D223" t="s">
        <v>885</v>
      </c>
      <c r="E223" t="s">
        <v>268</v>
      </c>
    </row>
    <row r="224" spans="1:5" x14ac:dyDescent="0.3">
      <c r="A224" t="s">
        <v>270</v>
      </c>
      <c r="B224" t="s">
        <v>271</v>
      </c>
      <c r="C224" s="15">
        <v>639600817314</v>
      </c>
      <c r="D224" t="s">
        <v>886</v>
      </c>
      <c r="E224" t="s">
        <v>268</v>
      </c>
    </row>
    <row r="225" spans="1:5" x14ac:dyDescent="0.3">
      <c r="A225" t="s">
        <v>499</v>
      </c>
      <c r="B225" t="s">
        <v>887</v>
      </c>
      <c r="C225" s="15">
        <v>639228117148</v>
      </c>
      <c r="D225" t="s">
        <v>888</v>
      </c>
      <c r="E225" t="s">
        <v>268</v>
      </c>
    </row>
    <row r="226" spans="1:5" x14ac:dyDescent="0.3">
      <c r="A226" t="s">
        <v>889</v>
      </c>
      <c r="B226" t="s">
        <v>890</v>
      </c>
      <c r="C226" s="15">
        <v>639031126385</v>
      </c>
      <c r="D226" t="s">
        <v>891</v>
      </c>
      <c r="E226" t="s">
        <v>268</v>
      </c>
    </row>
    <row r="227" spans="1:5" x14ac:dyDescent="0.3">
      <c r="A227" t="s">
        <v>892</v>
      </c>
      <c r="B227" t="s">
        <v>893</v>
      </c>
      <c r="C227" s="15">
        <v>639681140318</v>
      </c>
      <c r="D227" t="s">
        <v>894</v>
      </c>
      <c r="E227" t="s">
        <v>268</v>
      </c>
    </row>
    <row r="228" spans="1:5" x14ac:dyDescent="0.3">
      <c r="A228" t="s">
        <v>485</v>
      </c>
      <c r="B228" t="s">
        <v>895</v>
      </c>
      <c r="C228" s="15">
        <v>639052284300</v>
      </c>
      <c r="D228" t="s">
        <v>896</v>
      </c>
      <c r="E228" t="s">
        <v>268</v>
      </c>
    </row>
    <row r="229" spans="1:5" x14ac:dyDescent="0.3">
      <c r="A229" t="s">
        <v>473</v>
      </c>
      <c r="B229" t="s">
        <v>897</v>
      </c>
      <c r="C229" s="15">
        <v>639017953772</v>
      </c>
      <c r="D229" t="s">
        <v>689</v>
      </c>
      <c r="E229" t="s">
        <v>268</v>
      </c>
    </row>
    <row r="230" spans="1:5" x14ac:dyDescent="0.3">
      <c r="A230" t="s">
        <v>756</v>
      </c>
      <c r="B230" t="s">
        <v>898</v>
      </c>
      <c r="C230" s="15">
        <v>639742916495</v>
      </c>
      <c r="D230" t="s">
        <v>899</v>
      </c>
      <c r="E230" t="s">
        <v>268</v>
      </c>
    </row>
    <row r="231" spans="1:5" x14ac:dyDescent="0.3">
      <c r="A231" t="s">
        <v>900</v>
      </c>
      <c r="B231" t="s">
        <v>901</v>
      </c>
      <c r="C231" s="15">
        <v>639117422083</v>
      </c>
      <c r="D231" t="s">
        <v>902</v>
      </c>
      <c r="E231" t="s">
        <v>268</v>
      </c>
    </row>
    <row r="232" spans="1:5" x14ac:dyDescent="0.3">
      <c r="A232" t="s">
        <v>903</v>
      </c>
      <c r="B232" t="s">
        <v>904</v>
      </c>
      <c r="C232" s="15">
        <v>639810407267</v>
      </c>
      <c r="D232" t="s">
        <v>905</v>
      </c>
      <c r="E232" t="s">
        <v>268</v>
      </c>
    </row>
    <row r="233" spans="1:5" x14ac:dyDescent="0.3">
      <c r="A233" t="s">
        <v>273</v>
      </c>
      <c r="B233" t="s">
        <v>274</v>
      </c>
      <c r="C233" s="15">
        <v>639474521861</v>
      </c>
      <c r="D233" t="s">
        <v>906</v>
      </c>
      <c r="E233" t="s">
        <v>268</v>
      </c>
    </row>
    <row r="234" spans="1:5" x14ac:dyDescent="0.3">
      <c r="A234" t="s">
        <v>907</v>
      </c>
      <c r="B234" t="s">
        <v>908</v>
      </c>
      <c r="C234" s="15">
        <v>639357683868</v>
      </c>
      <c r="D234" t="s">
        <v>909</v>
      </c>
      <c r="E234" t="s">
        <v>268</v>
      </c>
    </row>
    <row r="235" spans="1:5" x14ac:dyDescent="0.3">
      <c r="A235" t="s">
        <v>394</v>
      </c>
      <c r="B235" t="s">
        <v>910</v>
      </c>
      <c r="C235" s="15">
        <v>639653768411</v>
      </c>
      <c r="D235" t="s">
        <v>911</v>
      </c>
      <c r="E235" t="s">
        <v>268</v>
      </c>
    </row>
    <row r="236" spans="1:5" x14ac:dyDescent="0.3">
      <c r="A236" t="s">
        <v>912</v>
      </c>
      <c r="B236" t="s">
        <v>913</v>
      </c>
      <c r="C236" s="15">
        <v>639312488125</v>
      </c>
      <c r="D236" t="s">
        <v>914</v>
      </c>
      <c r="E236" t="s">
        <v>268</v>
      </c>
    </row>
    <row r="237" spans="1:5" x14ac:dyDescent="0.3">
      <c r="A237" t="s">
        <v>550</v>
      </c>
      <c r="B237" t="s">
        <v>915</v>
      </c>
      <c r="C237" s="15">
        <v>639266075896</v>
      </c>
      <c r="D237" t="s">
        <v>916</v>
      </c>
      <c r="E237" t="s">
        <v>268</v>
      </c>
    </row>
    <row r="238" spans="1:5" x14ac:dyDescent="0.3">
      <c r="A238" t="s">
        <v>917</v>
      </c>
      <c r="B238" t="s">
        <v>918</v>
      </c>
      <c r="C238" s="15">
        <v>639504480384</v>
      </c>
      <c r="D238" t="s">
        <v>446</v>
      </c>
      <c r="E238" t="s">
        <v>268</v>
      </c>
    </row>
    <row r="239" spans="1:5" x14ac:dyDescent="0.3">
      <c r="A239" t="s">
        <v>485</v>
      </c>
      <c r="B239" t="s">
        <v>919</v>
      </c>
      <c r="C239" s="15">
        <v>639281406137</v>
      </c>
      <c r="D239" t="s">
        <v>920</v>
      </c>
      <c r="E239" t="s">
        <v>268</v>
      </c>
    </row>
    <row r="240" spans="1:5" x14ac:dyDescent="0.3">
      <c r="A240" t="s">
        <v>276</v>
      </c>
      <c r="B240" t="s">
        <v>277</v>
      </c>
      <c r="C240" s="15">
        <v>639374871554</v>
      </c>
      <c r="D240" t="s">
        <v>921</v>
      </c>
      <c r="E240" t="s">
        <v>268</v>
      </c>
    </row>
    <row r="241" spans="1:5" x14ac:dyDescent="0.3">
      <c r="A241" t="s">
        <v>922</v>
      </c>
      <c r="B241" t="s">
        <v>923</v>
      </c>
      <c r="C241" s="15">
        <v>639050178132</v>
      </c>
      <c r="D241" t="s">
        <v>924</v>
      </c>
      <c r="E241" t="s">
        <v>268</v>
      </c>
    </row>
    <row r="242" spans="1:5" x14ac:dyDescent="0.3">
      <c r="A242" t="s">
        <v>925</v>
      </c>
      <c r="B242" t="s">
        <v>926</v>
      </c>
      <c r="C242" s="15">
        <v>639413767626</v>
      </c>
      <c r="D242" t="s">
        <v>927</v>
      </c>
      <c r="E242" t="s">
        <v>268</v>
      </c>
    </row>
    <row r="243" spans="1:5" x14ac:dyDescent="0.3">
      <c r="A243" t="s">
        <v>928</v>
      </c>
      <c r="B243" t="s">
        <v>929</v>
      </c>
      <c r="C243" s="15">
        <v>639168271527</v>
      </c>
      <c r="D243" t="s">
        <v>930</v>
      </c>
      <c r="E243" t="s">
        <v>268</v>
      </c>
    </row>
    <row r="244" spans="1:5" x14ac:dyDescent="0.3">
      <c r="A244" t="s">
        <v>931</v>
      </c>
      <c r="B244" t="s">
        <v>932</v>
      </c>
      <c r="C244" s="15">
        <v>639318666732</v>
      </c>
      <c r="D244" t="s">
        <v>888</v>
      </c>
      <c r="E244" t="s">
        <v>268</v>
      </c>
    </row>
    <row r="245" spans="1:5" x14ac:dyDescent="0.3">
      <c r="A245" t="s">
        <v>933</v>
      </c>
      <c r="B245" t="s">
        <v>934</v>
      </c>
      <c r="C245" s="15">
        <v>639745388754</v>
      </c>
      <c r="D245" t="s">
        <v>935</v>
      </c>
      <c r="E245" t="s">
        <v>268</v>
      </c>
    </row>
    <row r="246" spans="1:5" x14ac:dyDescent="0.3">
      <c r="A246" t="s">
        <v>300</v>
      </c>
      <c r="B246" t="s">
        <v>301</v>
      </c>
      <c r="C246" s="15">
        <v>639693487756</v>
      </c>
      <c r="D246" t="s">
        <v>936</v>
      </c>
      <c r="E246" t="s">
        <v>268</v>
      </c>
    </row>
    <row r="247" spans="1:5" x14ac:dyDescent="0.3">
      <c r="A247" t="s">
        <v>937</v>
      </c>
      <c r="B247" t="s">
        <v>938</v>
      </c>
      <c r="C247" s="15">
        <v>639372335262</v>
      </c>
      <c r="D247" t="s">
        <v>939</v>
      </c>
      <c r="E247" t="s">
        <v>268</v>
      </c>
    </row>
    <row r="248" spans="1:5" x14ac:dyDescent="0.3">
      <c r="A248" t="s">
        <v>940</v>
      </c>
      <c r="B248" t="s">
        <v>941</v>
      </c>
      <c r="C248" s="15">
        <v>639453856525</v>
      </c>
      <c r="D248" t="s">
        <v>498</v>
      </c>
      <c r="E248" t="s">
        <v>268</v>
      </c>
    </row>
    <row r="249" spans="1:5" x14ac:dyDescent="0.3">
      <c r="A249" t="s">
        <v>687</v>
      </c>
      <c r="B249" t="s">
        <v>942</v>
      </c>
      <c r="C249" s="15">
        <v>639422682318</v>
      </c>
      <c r="D249" t="s">
        <v>943</v>
      </c>
      <c r="E249" t="s">
        <v>268</v>
      </c>
    </row>
    <row r="250" spans="1:5" x14ac:dyDescent="0.3">
      <c r="A250" t="s">
        <v>303</v>
      </c>
      <c r="B250" t="s">
        <v>304</v>
      </c>
      <c r="C250" s="15">
        <v>639926253137</v>
      </c>
      <c r="D250" t="s">
        <v>944</v>
      </c>
      <c r="E250" t="s">
        <v>268</v>
      </c>
    </row>
    <row r="251" spans="1:5" x14ac:dyDescent="0.3">
      <c r="A251" t="s">
        <v>945</v>
      </c>
      <c r="B251" t="s">
        <v>946</v>
      </c>
      <c r="C251" s="15">
        <v>639502499886</v>
      </c>
      <c r="D251" t="s">
        <v>947</v>
      </c>
      <c r="E251" t="s">
        <v>268</v>
      </c>
    </row>
    <row r="252" spans="1:5" x14ac:dyDescent="0.3">
      <c r="A252" t="s">
        <v>306</v>
      </c>
      <c r="B252" t="s">
        <v>307</v>
      </c>
      <c r="C252" s="15">
        <v>639618823677</v>
      </c>
      <c r="D252" t="s">
        <v>948</v>
      </c>
      <c r="E252" t="s">
        <v>268</v>
      </c>
    </row>
    <row r="253" spans="1:5" x14ac:dyDescent="0.3">
      <c r="A253" t="s">
        <v>583</v>
      </c>
      <c r="B253" t="s">
        <v>949</v>
      </c>
      <c r="C253" s="15">
        <v>639193516761</v>
      </c>
      <c r="D253" t="s">
        <v>950</v>
      </c>
      <c r="E253" t="s">
        <v>268</v>
      </c>
    </row>
    <row r="254" spans="1:5" x14ac:dyDescent="0.3">
      <c r="A254" t="s">
        <v>797</v>
      </c>
      <c r="B254" t="s">
        <v>951</v>
      </c>
      <c r="C254" s="15">
        <v>639149306851</v>
      </c>
      <c r="D254" t="s">
        <v>952</v>
      </c>
      <c r="E254" t="s">
        <v>268</v>
      </c>
    </row>
    <row r="255" spans="1:5" x14ac:dyDescent="0.3">
      <c r="A255" t="s">
        <v>309</v>
      </c>
      <c r="B255" t="s">
        <v>953</v>
      </c>
      <c r="C255" s="15">
        <v>639357326371</v>
      </c>
      <c r="D255" t="s">
        <v>954</v>
      </c>
      <c r="E255" t="s">
        <v>268</v>
      </c>
    </row>
    <row r="256" spans="1:5" x14ac:dyDescent="0.3">
      <c r="A256" t="s">
        <v>823</v>
      </c>
      <c r="B256" t="s">
        <v>955</v>
      </c>
      <c r="C256" s="15">
        <v>639635878298</v>
      </c>
      <c r="D256" t="s">
        <v>956</v>
      </c>
      <c r="E256" t="s">
        <v>178</v>
      </c>
    </row>
    <row r="257" spans="1:5" x14ac:dyDescent="0.3">
      <c r="A257" t="s">
        <v>957</v>
      </c>
      <c r="B257" t="s">
        <v>958</v>
      </c>
      <c r="C257" s="15">
        <v>639652934056</v>
      </c>
      <c r="D257" t="s">
        <v>959</v>
      </c>
      <c r="E257" t="s">
        <v>178</v>
      </c>
    </row>
    <row r="258" spans="1:5" x14ac:dyDescent="0.3">
      <c r="A258" t="s">
        <v>312</v>
      </c>
      <c r="B258" t="s">
        <v>313</v>
      </c>
      <c r="C258" s="15">
        <v>639385240136</v>
      </c>
      <c r="D258" t="s">
        <v>540</v>
      </c>
      <c r="E258" t="s">
        <v>178</v>
      </c>
    </row>
    <row r="259" spans="1:5" x14ac:dyDescent="0.3">
      <c r="A259" t="s">
        <v>960</v>
      </c>
      <c r="B259" t="s">
        <v>961</v>
      </c>
      <c r="C259" s="15">
        <v>639561527605</v>
      </c>
      <c r="D259" t="s">
        <v>962</v>
      </c>
      <c r="E259" t="s">
        <v>178</v>
      </c>
    </row>
    <row r="260" spans="1:5" x14ac:dyDescent="0.3">
      <c r="A260" t="s">
        <v>303</v>
      </c>
      <c r="B260" t="s">
        <v>963</v>
      </c>
      <c r="C260" s="15">
        <v>639285665565</v>
      </c>
      <c r="D260" t="s">
        <v>964</v>
      </c>
      <c r="E260" t="s">
        <v>178</v>
      </c>
    </row>
    <row r="261" spans="1:5" x14ac:dyDescent="0.3">
      <c r="A261" t="s">
        <v>922</v>
      </c>
      <c r="B261" t="s">
        <v>965</v>
      </c>
      <c r="C261" s="15">
        <v>639199327460</v>
      </c>
      <c r="D261" t="s">
        <v>966</v>
      </c>
      <c r="E261" t="s">
        <v>178</v>
      </c>
    </row>
    <row r="262" spans="1:5" x14ac:dyDescent="0.3">
      <c r="A262" t="s">
        <v>233</v>
      </c>
      <c r="B262" t="s">
        <v>967</v>
      </c>
      <c r="C262" s="15">
        <v>639381745375</v>
      </c>
      <c r="D262" t="s">
        <v>968</v>
      </c>
      <c r="E262" t="s">
        <v>178</v>
      </c>
    </row>
    <row r="263" spans="1:5" x14ac:dyDescent="0.3">
      <c r="A263" t="s">
        <v>969</v>
      </c>
      <c r="B263" t="s">
        <v>970</v>
      </c>
      <c r="C263" s="15">
        <v>639421651272</v>
      </c>
      <c r="D263" t="s">
        <v>971</v>
      </c>
      <c r="E263" t="s">
        <v>178</v>
      </c>
    </row>
    <row r="264" spans="1:5" x14ac:dyDescent="0.3">
      <c r="A264" t="s">
        <v>589</v>
      </c>
      <c r="B264" t="s">
        <v>972</v>
      </c>
      <c r="C264" s="15">
        <v>639627862147</v>
      </c>
      <c r="D264" t="s">
        <v>973</v>
      </c>
      <c r="E264" t="s">
        <v>178</v>
      </c>
    </row>
    <row r="265" spans="1:5" x14ac:dyDescent="0.3">
      <c r="A265" t="s">
        <v>318</v>
      </c>
      <c r="B265" t="s">
        <v>319</v>
      </c>
      <c r="C265" s="15">
        <v>639124837314</v>
      </c>
      <c r="D265" t="s">
        <v>974</v>
      </c>
      <c r="E265" t="s">
        <v>178</v>
      </c>
    </row>
    <row r="266" spans="1:5" x14ac:dyDescent="0.3">
      <c r="A266" t="s">
        <v>975</v>
      </c>
      <c r="B266" t="s">
        <v>976</v>
      </c>
      <c r="C266" s="15">
        <v>639664784115</v>
      </c>
      <c r="D266" t="s">
        <v>977</v>
      </c>
      <c r="E266" t="s">
        <v>178</v>
      </c>
    </row>
    <row r="267" spans="1:5" x14ac:dyDescent="0.3">
      <c r="A267" t="s">
        <v>978</v>
      </c>
      <c r="B267" t="s">
        <v>979</v>
      </c>
      <c r="C267" s="15">
        <v>639524578948</v>
      </c>
      <c r="D267" t="s">
        <v>980</v>
      </c>
      <c r="E267" t="s">
        <v>178</v>
      </c>
    </row>
    <row r="268" spans="1:5" x14ac:dyDescent="0.3">
      <c r="A268" t="s">
        <v>270</v>
      </c>
      <c r="B268" t="s">
        <v>981</v>
      </c>
      <c r="C268" s="15">
        <v>639043228593</v>
      </c>
      <c r="D268" t="s">
        <v>982</v>
      </c>
      <c r="E268" t="s">
        <v>178</v>
      </c>
    </row>
    <row r="269" spans="1:5" x14ac:dyDescent="0.3">
      <c r="A269" t="s">
        <v>322</v>
      </c>
      <c r="B269" t="s">
        <v>323</v>
      </c>
      <c r="C269" s="15">
        <v>639013944521</v>
      </c>
      <c r="D269" t="s">
        <v>983</v>
      </c>
      <c r="E269" t="s">
        <v>178</v>
      </c>
    </row>
    <row r="270" spans="1:5" x14ac:dyDescent="0.3">
      <c r="A270" t="s">
        <v>325</v>
      </c>
      <c r="B270" t="s">
        <v>984</v>
      </c>
      <c r="C270" s="15">
        <v>639765825178</v>
      </c>
      <c r="D270" t="s">
        <v>985</v>
      </c>
      <c r="E270" t="s">
        <v>178</v>
      </c>
    </row>
    <row r="271" spans="1:5" x14ac:dyDescent="0.3">
      <c r="A271" t="s">
        <v>986</v>
      </c>
      <c r="B271" t="s">
        <v>987</v>
      </c>
      <c r="C271" s="15">
        <v>639013232811</v>
      </c>
      <c r="D271" t="s">
        <v>985</v>
      </c>
      <c r="E271" t="s">
        <v>178</v>
      </c>
    </row>
    <row r="272" spans="1:5" x14ac:dyDescent="0.3">
      <c r="A272" t="s">
        <v>176</v>
      </c>
      <c r="B272" t="s">
        <v>177</v>
      </c>
      <c r="C272" s="15">
        <v>639536855917</v>
      </c>
      <c r="D272" t="s">
        <v>702</v>
      </c>
      <c r="E272" t="s">
        <v>178</v>
      </c>
    </row>
    <row r="273" spans="1:5" x14ac:dyDescent="0.3">
      <c r="A273" t="s">
        <v>761</v>
      </c>
      <c r="B273" t="s">
        <v>988</v>
      </c>
      <c r="C273" s="15">
        <v>639315153362</v>
      </c>
      <c r="D273" t="s">
        <v>989</v>
      </c>
      <c r="E273" t="s">
        <v>178</v>
      </c>
    </row>
    <row r="274" spans="1:5" x14ac:dyDescent="0.3">
      <c r="A274" t="s">
        <v>577</v>
      </c>
      <c r="B274" t="s">
        <v>990</v>
      </c>
      <c r="C274" s="15">
        <v>639764627592</v>
      </c>
      <c r="D274" t="s">
        <v>991</v>
      </c>
      <c r="E274" t="s">
        <v>178</v>
      </c>
    </row>
    <row r="275" spans="1:5" x14ac:dyDescent="0.3">
      <c r="A275" t="s">
        <v>992</v>
      </c>
      <c r="B275" t="s">
        <v>993</v>
      </c>
      <c r="C275" s="15">
        <v>639718792633</v>
      </c>
      <c r="D275" t="s">
        <v>994</v>
      </c>
      <c r="E275" t="s">
        <v>334</v>
      </c>
    </row>
    <row r="276" spans="1:5" x14ac:dyDescent="0.3">
      <c r="A276" t="s">
        <v>995</v>
      </c>
      <c r="B276" t="s">
        <v>996</v>
      </c>
      <c r="C276" s="15">
        <v>639541137048</v>
      </c>
      <c r="D276" t="s">
        <v>997</v>
      </c>
      <c r="E276" t="s">
        <v>334</v>
      </c>
    </row>
    <row r="277" spans="1:5" x14ac:dyDescent="0.3">
      <c r="A277" t="s">
        <v>173</v>
      </c>
      <c r="B277" t="s">
        <v>998</v>
      </c>
      <c r="C277" s="15">
        <v>639407648217</v>
      </c>
      <c r="D277" t="s">
        <v>999</v>
      </c>
      <c r="E277" t="s">
        <v>334</v>
      </c>
    </row>
    <row r="278" spans="1:5" x14ac:dyDescent="0.3">
      <c r="A278" t="s">
        <v>270</v>
      </c>
      <c r="B278" t="s">
        <v>1000</v>
      </c>
      <c r="C278" s="15">
        <v>639322842876</v>
      </c>
      <c r="D278" t="s">
        <v>1001</v>
      </c>
      <c r="E278" t="s">
        <v>334</v>
      </c>
    </row>
    <row r="279" spans="1:5" x14ac:dyDescent="0.3">
      <c r="A279" t="s">
        <v>1002</v>
      </c>
      <c r="B279" t="s">
        <v>1003</v>
      </c>
      <c r="C279" s="15">
        <v>639154958874</v>
      </c>
      <c r="D279" t="s">
        <v>1004</v>
      </c>
      <c r="E279" t="s">
        <v>334</v>
      </c>
    </row>
    <row r="280" spans="1:5" x14ac:dyDescent="0.3">
      <c r="A280" t="s">
        <v>332</v>
      </c>
      <c r="B280" t="s">
        <v>333</v>
      </c>
      <c r="C280" s="15">
        <v>639226761167</v>
      </c>
      <c r="D280" t="s">
        <v>1005</v>
      </c>
      <c r="E280" t="s">
        <v>334</v>
      </c>
    </row>
    <row r="281" spans="1:5" x14ac:dyDescent="0.3">
      <c r="A281" t="s">
        <v>1006</v>
      </c>
      <c r="B281" t="s">
        <v>1007</v>
      </c>
      <c r="C281" s="15">
        <v>639211244786</v>
      </c>
      <c r="D281" t="s">
        <v>1008</v>
      </c>
      <c r="E281" t="s">
        <v>334</v>
      </c>
    </row>
    <row r="282" spans="1:5" x14ac:dyDescent="0.3">
      <c r="A282" t="s">
        <v>864</v>
      </c>
      <c r="B282" t="s">
        <v>1009</v>
      </c>
      <c r="C282" s="15">
        <v>639674458354</v>
      </c>
      <c r="D282" t="s">
        <v>1010</v>
      </c>
      <c r="E282" t="s">
        <v>334</v>
      </c>
    </row>
    <row r="283" spans="1:5" x14ac:dyDescent="0.3">
      <c r="A283" t="s">
        <v>1011</v>
      </c>
      <c r="B283" t="s">
        <v>1012</v>
      </c>
      <c r="C283" s="15">
        <v>639158427568</v>
      </c>
      <c r="D283" t="s">
        <v>606</v>
      </c>
      <c r="E283" t="s">
        <v>334</v>
      </c>
    </row>
    <row r="284" spans="1:5" x14ac:dyDescent="0.3">
      <c r="A284" t="s">
        <v>1013</v>
      </c>
      <c r="B284" t="s">
        <v>1014</v>
      </c>
      <c r="C284" s="15">
        <v>639527852383</v>
      </c>
      <c r="D284" t="s">
        <v>1015</v>
      </c>
      <c r="E284" t="s">
        <v>334</v>
      </c>
    </row>
    <row r="285" spans="1:5" x14ac:dyDescent="0.3">
      <c r="A285" t="s">
        <v>173</v>
      </c>
      <c r="B285" t="s">
        <v>1016</v>
      </c>
      <c r="C285" s="15">
        <v>639873242262</v>
      </c>
      <c r="D285" t="s">
        <v>1017</v>
      </c>
      <c r="E285" t="s">
        <v>334</v>
      </c>
    </row>
    <row r="286" spans="1:5" x14ac:dyDescent="0.3">
      <c r="A286" t="s">
        <v>1018</v>
      </c>
      <c r="B286" t="s">
        <v>1019</v>
      </c>
      <c r="C286" s="15">
        <v>639394269636</v>
      </c>
      <c r="D286" t="s">
        <v>1020</v>
      </c>
      <c r="E286" t="s">
        <v>334</v>
      </c>
    </row>
    <row r="287" spans="1:5" x14ac:dyDescent="0.3">
      <c r="A287" t="s">
        <v>336</v>
      </c>
      <c r="B287" t="s">
        <v>337</v>
      </c>
      <c r="C287" s="15">
        <v>639052058467</v>
      </c>
      <c r="D287" t="s">
        <v>1021</v>
      </c>
      <c r="E287" t="s">
        <v>334</v>
      </c>
    </row>
    <row r="288" spans="1:5" x14ac:dyDescent="0.3">
      <c r="A288" t="s">
        <v>1022</v>
      </c>
      <c r="B288" t="s">
        <v>1023</v>
      </c>
      <c r="C288" s="15">
        <v>639182624868</v>
      </c>
      <c r="D288" t="s">
        <v>546</v>
      </c>
      <c r="E288" t="s">
        <v>334</v>
      </c>
    </row>
    <row r="289" spans="1:5" x14ac:dyDescent="0.3">
      <c r="A289" t="s">
        <v>1024</v>
      </c>
      <c r="B289" t="s">
        <v>1025</v>
      </c>
      <c r="C289" s="15">
        <v>639616334441</v>
      </c>
      <c r="D289" t="s">
        <v>714</v>
      </c>
      <c r="E289" t="s">
        <v>334</v>
      </c>
    </row>
    <row r="290" spans="1:5" x14ac:dyDescent="0.3">
      <c r="A290" t="s">
        <v>1026</v>
      </c>
      <c r="B290" t="s">
        <v>1027</v>
      </c>
      <c r="C290" s="15">
        <v>639129814129</v>
      </c>
      <c r="D290" t="s">
        <v>1028</v>
      </c>
      <c r="E290" t="s">
        <v>334</v>
      </c>
    </row>
    <row r="291" spans="1:5" x14ac:dyDescent="0.3">
      <c r="A291" t="s">
        <v>339</v>
      </c>
      <c r="B291" t="s">
        <v>1029</v>
      </c>
      <c r="C291" s="15">
        <v>639938266956</v>
      </c>
      <c r="D291" t="s">
        <v>1030</v>
      </c>
      <c r="E291" t="s">
        <v>334</v>
      </c>
    </row>
    <row r="292" spans="1:5" x14ac:dyDescent="0.3">
      <c r="A292" t="s">
        <v>476</v>
      </c>
      <c r="B292" t="s">
        <v>1031</v>
      </c>
      <c r="C292" s="15">
        <v>639221884453</v>
      </c>
      <c r="D292" t="s">
        <v>1032</v>
      </c>
      <c r="E292" t="s">
        <v>1033</v>
      </c>
    </row>
    <row r="293" spans="1:5" x14ac:dyDescent="0.3">
      <c r="A293" t="s">
        <v>709</v>
      </c>
      <c r="B293" t="s">
        <v>1034</v>
      </c>
      <c r="C293" s="15">
        <v>639254505718</v>
      </c>
      <c r="D293" t="s">
        <v>1035</v>
      </c>
      <c r="E293" t="s">
        <v>1033</v>
      </c>
    </row>
    <row r="294" spans="1:5" x14ac:dyDescent="0.3">
      <c r="A294" t="s">
        <v>1036</v>
      </c>
      <c r="B294" t="s">
        <v>1037</v>
      </c>
      <c r="C294" s="15">
        <v>639744193333</v>
      </c>
      <c r="D294" t="s">
        <v>1038</v>
      </c>
      <c r="E294" t="s">
        <v>1033</v>
      </c>
    </row>
    <row r="295" spans="1:5" x14ac:dyDescent="0.3">
      <c r="A295" t="s">
        <v>1039</v>
      </c>
      <c r="B295" t="s">
        <v>1040</v>
      </c>
      <c r="C295" s="15">
        <v>639082734856</v>
      </c>
      <c r="D295" t="s">
        <v>1041</v>
      </c>
      <c r="E295" t="s">
        <v>1033</v>
      </c>
    </row>
    <row r="296" spans="1:5" x14ac:dyDescent="0.3">
      <c r="A296" t="s">
        <v>1042</v>
      </c>
      <c r="B296" t="s">
        <v>1043</v>
      </c>
      <c r="C296" s="15">
        <v>639355859326</v>
      </c>
      <c r="D296" t="s">
        <v>1044</v>
      </c>
      <c r="E296" t="s">
        <v>1033</v>
      </c>
    </row>
    <row r="297" spans="1:5" x14ac:dyDescent="0.3">
      <c r="A297" t="s">
        <v>1045</v>
      </c>
      <c r="B297" t="s">
        <v>1046</v>
      </c>
      <c r="C297" s="15">
        <v>639588671542</v>
      </c>
      <c r="D297" t="s">
        <v>1047</v>
      </c>
      <c r="E297" t="s">
        <v>1033</v>
      </c>
    </row>
    <row r="298" spans="1:5" x14ac:dyDescent="0.3">
      <c r="A298" t="s">
        <v>1048</v>
      </c>
      <c r="B298" t="s">
        <v>1049</v>
      </c>
      <c r="C298" s="15">
        <v>639473287552</v>
      </c>
      <c r="D298" t="s">
        <v>1050</v>
      </c>
      <c r="E298" t="s">
        <v>1033</v>
      </c>
    </row>
    <row r="299" spans="1:5" x14ac:dyDescent="0.3">
      <c r="A299" t="s">
        <v>1051</v>
      </c>
      <c r="B299" t="s">
        <v>1052</v>
      </c>
      <c r="C299" s="15">
        <v>639225836164</v>
      </c>
      <c r="D299" t="s">
        <v>1053</v>
      </c>
      <c r="E299" t="s">
        <v>1033</v>
      </c>
    </row>
    <row r="300" spans="1:5" x14ac:dyDescent="0.3">
      <c r="A300" t="s">
        <v>1054</v>
      </c>
      <c r="B300" t="s">
        <v>1055</v>
      </c>
      <c r="C300" s="15">
        <v>639343118128</v>
      </c>
      <c r="D300" t="s">
        <v>1056</v>
      </c>
      <c r="E300" t="s">
        <v>1033</v>
      </c>
    </row>
    <row r="301" spans="1:5" x14ac:dyDescent="0.3">
      <c r="A301" t="s">
        <v>881</v>
      </c>
      <c r="B301" t="s">
        <v>1057</v>
      </c>
      <c r="C301" s="15">
        <v>639349518748</v>
      </c>
      <c r="D301" t="s">
        <v>1058</v>
      </c>
      <c r="E301" t="s">
        <v>1033</v>
      </c>
    </row>
    <row r="302" spans="1:5" x14ac:dyDescent="0.3">
      <c r="A302" t="s">
        <v>850</v>
      </c>
      <c r="B302" t="s">
        <v>1059</v>
      </c>
      <c r="C302" s="15">
        <v>639884206515</v>
      </c>
      <c r="D302" t="s">
        <v>1060</v>
      </c>
      <c r="E302" t="s">
        <v>1033</v>
      </c>
    </row>
    <row r="303" spans="1:5" x14ac:dyDescent="0.3">
      <c r="A303" t="s">
        <v>577</v>
      </c>
      <c r="B303" t="s">
        <v>1061</v>
      </c>
      <c r="C303" s="15">
        <v>639511138682</v>
      </c>
      <c r="D303" t="s">
        <v>1062</v>
      </c>
      <c r="E303" t="s">
        <v>1033</v>
      </c>
    </row>
    <row r="304" spans="1:5" x14ac:dyDescent="0.3">
      <c r="A304" t="s">
        <v>753</v>
      </c>
      <c r="B304" t="s">
        <v>1063</v>
      </c>
      <c r="C304" s="15">
        <v>639015539573</v>
      </c>
      <c r="D304" t="s">
        <v>1064</v>
      </c>
      <c r="E304" t="s">
        <v>1033</v>
      </c>
    </row>
    <row r="305" spans="1:5" x14ac:dyDescent="0.3">
      <c r="A305" t="s">
        <v>1065</v>
      </c>
      <c r="B305" t="s">
        <v>1066</v>
      </c>
      <c r="C305" s="15">
        <v>639593579433</v>
      </c>
      <c r="D305" t="s">
        <v>1067</v>
      </c>
      <c r="E305" t="s">
        <v>1033</v>
      </c>
    </row>
    <row r="306" spans="1:5" x14ac:dyDescent="0.3">
      <c r="A306" t="s">
        <v>397</v>
      </c>
      <c r="B306" t="s">
        <v>1068</v>
      </c>
      <c r="C306" s="15">
        <v>639824582337</v>
      </c>
      <c r="D306" t="s">
        <v>1069</v>
      </c>
      <c r="E306" t="s">
        <v>1033</v>
      </c>
    </row>
    <row r="307" spans="1:5" x14ac:dyDescent="0.3">
      <c r="A307" t="s">
        <v>244</v>
      </c>
      <c r="B307" t="s">
        <v>1070</v>
      </c>
      <c r="C307" s="15">
        <v>639151845127</v>
      </c>
      <c r="D307" t="s">
        <v>971</v>
      </c>
      <c r="E307" t="s">
        <v>1033</v>
      </c>
    </row>
    <row r="308" spans="1:5" x14ac:dyDescent="0.3">
      <c r="A308" t="s">
        <v>1071</v>
      </c>
      <c r="B308" t="s">
        <v>1072</v>
      </c>
      <c r="C308" s="15">
        <v>639645175524</v>
      </c>
      <c r="D308" t="s">
        <v>1073</v>
      </c>
      <c r="E308" t="s">
        <v>1033</v>
      </c>
    </row>
    <row r="309" spans="1:5" x14ac:dyDescent="0.3">
      <c r="A309" t="s">
        <v>1074</v>
      </c>
      <c r="B309" t="s">
        <v>1075</v>
      </c>
      <c r="C309" s="15">
        <v>639443113174</v>
      </c>
      <c r="D309" t="s">
        <v>1076</v>
      </c>
      <c r="E309" t="s">
        <v>1033</v>
      </c>
    </row>
    <row r="310" spans="1:5" x14ac:dyDescent="0.3">
      <c r="A310" t="s">
        <v>426</v>
      </c>
      <c r="B310" t="s">
        <v>1077</v>
      </c>
      <c r="C310" s="15">
        <v>639884909960</v>
      </c>
      <c r="D310" t="s">
        <v>1078</v>
      </c>
      <c r="E310" t="s">
        <v>1033</v>
      </c>
    </row>
    <row r="311" spans="1:5" x14ac:dyDescent="0.3">
      <c r="A311" t="s">
        <v>1079</v>
      </c>
      <c r="B311" t="s">
        <v>1080</v>
      </c>
      <c r="C311" s="15">
        <v>639220546173</v>
      </c>
      <c r="D311" t="s">
        <v>1081</v>
      </c>
      <c r="E311" t="s">
        <v>1033</v>
      </c>
    </row>
    <row r="312" spans="1:5" x14ac:dyDescent="0.3">
      <c r="A312" t="s">
        <v>1082</v>
      </c>
      <c r="B312" t="s">
        <v>1083</v>
      </c>
      <c r="C312" s="15">
        <v>639664519361</v>
      </c>
      <c r="D312" t="s">
        <v>1084</v>
      </c>
      <c r="E312" t="s">
        <v>1033</v>
      </c>
    </row>
    <row r="313" spans="1:5" x14ac:dyDescent="0.3">
      <c r="A313" t="s">
        <v>1085</v>
      </c>
      <c r="B313" t="s">
        <v>1086</v>
      </c>
      <c r="C313" s="15">
        <v>639311678765</v>
      </c>
      <c r="D313" t="s">
        <v>1087</v>
      </c>
      <c r="E313" t="s">
        <v>1033</v>
      </c>
    </row>
    <row r="314" spans="1:5" x14ac:dyDescent="0.3">
      <c r="A314" t="s">
        <v>726</v>
      </c>
      <c r="B314" t="s">
        <v>1088</v>
      </c>
      <c r="C314" s="15">
        <v>639316582624</v>
      </c>
      <c r="D314" t="s">
        <v>1089</v>
      </c>
      <c r="E314" t="s">
        <v>1033</v>
      </c>
    </row>
    <row r="315" spans="1:5" x14ac:dyDescent="0.3">
      <c r="A315" t="s">
        <v>900</v>
      </c>
      <c r="B315" t="s">
        <v>1090</v>
      </c>
      <c r="C315" s="15">
        <v>639704168743</v>
      </c>
      <c r="D315" t="s">
        <v>1091</v>
      </c>
      <c r="E315" t="s">
        <v>1033</v>
      </c>
    </row>
    <row r="316" spans="1:5" x14ac:dyDescent="0.3">
      <c r="A316" t="s">
        <v>1092</v>
      </c>
      <c r="B316" t="s">
        <v>1093</v>
      </c>
      <c r="C316" s="15">
        <v>639163344179</v>
      </c>
      <c r="D316" t="s">
        <v>1094</v>
      </c>
      <c r="E316" t="s">
        <v>1033</v>
      </c>
    </row>
    <row r="317" spans="1:5" x14ac:dyDescent="0.3">
      <c r="A317" t="s">
        <v>473</v>
      </c>
      <c r="B317" t="s">
        <v>1095</v>
      </c>
      <c r="C317" s="15">
        <v>639188182041</v>
      </c>
      <c r="D317" t="s">
        <v>1096</v>
      </c>
      <c r="E317" t="s">
        <v>1033</v>
      </c>
    </row>
    <row r="318" spans="1:5" x14ac:dyDescent="0.3">
      <c r="A318" t="s">
        <v>864</v>
      </c>
      <c r="B318" t="s">
        <v>1097</v>
      </c>
      <c r="C318" s="15">
        <v>639412470133</v>
      </c>
      <c r="D318" t="s">
        <v>1098</v>
      </c>
      <c r="E318" t="s">
        <v>1033</v>
      </c>
    </row>
    <row r="319" spans="1:5" x14ac:dyDescent="0.3">
      <c r="A319" t="s">
        <v>1099</v>
      </c>
      <c r="B319" t="s">
        <v>1100</v>
      </c>
      <c r="C319" s="15">
        <v>639756624759</v>
      </c>
      <c r="D319" t="s">
        <v>1101</v>
      </c>
      <c r="E319" t="s">
        <v>1033</v>
      </c>
    </row>
    <row r="320" spans="1:5" x14ac:dyDescent="0.3">
      <c r="A320" t="s">
        <v>1102</v>
      </c>
      <c r="B320" t="s">
        <v>1103</v>
      </c>
      <c r="C320" s="15">
        <v>639256531826</v>
      </c>
      <c r="D320" t="s">
        <v>1104</v>
      </c>
      <c r="E320" t="s">
        <v>1033</v>
      </c>
    </row>
    <row r="321" spans="1:5" x14ac:dyDescent="0.3">
      <c r="A321" t="s">
        <v>1105</v>
      </c>
      <c r="B321" t="s">
        <v>1106</v>
      </c>
      <c r="C321" s="15">
        <v>639512637613</v>
      </c>
      <c r="D321" t="s">
        <v>1107</v>
      </c>
      <c r="E321" t="s">
        <v>1033</v>
      </c>
    </row>
    <row r="322" spans="1:5" x14ac:dyDescent="0.3">
      <c r="A322" t="s">
        <v>636</v>
      </c>
      <c r="B322" t="s">
        <v>1108</v>
      </c>
      <c r="C322" s="15">
        <v>639955310714</v>
      </c>
      <c r="D322" t="s">
        <v>1109</v>
      </c>
      <c r="E322" t="s">
        <v>1033</v>
      </c>
    </row>
    <row r="323" spans="1:5" x14ac:dyDescent="0.3">
      <c r="A323" t="s">
        <v>1110</v>
      </c>
      <c r="B323" t="s">
        <v>1111</v>
      </c>
      <c r="C323" s="15">
        <v>639725872550</v>
      </c>
      <c r="D323" t="s">
        <v>1112</v>
      </c>
      <c r="E323" t="s">
        <v>1033</v>
      </c>
    </row>
    <row r="324" spans="1:5" x14ac:dyDescent="0.3">
      <c r="A324" t="s">
        <v>1113</v>
      </c>
      <c r="B324" t="s">
        <v>1114</v>
      </c>
      <c r="C324" s="15">
        <v>639847121067</v>
      </c>
      <c r="D324" t="s">
        <v>1115</v>
      </c>
      <c r="E324" t="s">
        <v>1033</v>
      </c>
    </row>
    <row r="325" spans="1:5" x14ac:dyDescent="0.3">
      <c r="A325" t="s">
        <v>1116</v>
      </c>
      <c r="B325" t="s">
        <v>1117</v>
      </c>
      <c r="C325" s="15">
        <v>639747805974</v>
      </c>
      <c r="D325" t="s">
        <v>1118</v>
      </c>
      <c r="E325" t="s">
        <v>1033</v>
      </c>
    </row>
    <row r="326" spans="1:5" x14ac:dyDescent="0.3">
      <c r="A326" t="s">
        <v>1065</v>
      </c>
      <c r="B326" t="s">
        <v>1119</v>
      </c>
      <c r="C326" s="15">
        <v>639414697775</v>
      </c>
      <c r="D326" t="s">
        <v>1120</v>
      </c>
      <c r="E326" t="s">
        <v>1033</v>
      </c>
    </row>
    <row r="327" spans="1:5" x14ac:dyDescent="0.3">
      <c r="A327" t="s">
        <v>1121</v>
      </c>
      <c r="B327" t="s">
        <v>1122</v>
      </c>
      <c r="C327" s="15">
        <v>639528514957</v>
      </c>
      <c r="D327" t="s">
        <v>952</v>
      </c>
      <c r="E327" t="s">
        <v>1033</v>
      </c>
    </row>
    <row r="328" spans="1:5" x14ac:dyDescent="0.3">
      <c r="A328" t="s">
        <v>1123</v>
      </c>
      <c r="B328" t="s">
        <v>1124</v>
      </c>
      <c r="C328" s="15">
        <v>639854708124</v>
      </c>
      <c r="D328" t="s">
        <v>1125</v>
      </c>
      <c r="E328" t="s">
        <v>1033</v>
      </c>
    </row>
    <row r="329" spans="1:5" x14ac:dyDescent="0.3">
      <c r="A329" t="s">
        <v>1126</v>
      </c>
      <c r="B329" t="s">
        <v>1127</v>
      </c>
      <c r="C329" s="15">
        <v>639497356873</v>
      </c>
      <c r="D329" t="s">
        <v>1128</v>
      </c>
      <c r="E329" t="s">
        <v>1033</v>
      </c>
    </row>
    <row r="330" spans="1:5" x14ac:dyDescent="0.3">
      <c r="A330" t="s">
        <v>1129</v>
      </c>
      <c r="B330" t="s">
        <v>1130</v>
      </c>
      <c r="C330" s="15">
        <v>639287791090</v>
      </c>
      <c r="D330" t="s">
        <v>1131</v>
      </c>
      <c r="E330" t="s">
        <v>1033</v>
      </c>
    </row>
    <row r="331" spans="1:5" x14ac:dyDescent="0.3">
      <c r="A331" t="s">
        <v>1132</v>
      </c>
      <c r="B331" t="s">
        <v>1133</v>
      </c>
      <c r="C331" s="15">
        <v>639536767545</v>
      </c>
      <c r="D331" t="s">
        <v>1134</v>
      </c>
      <c r="E331" t="s">
        <v>1033</v>
      </c>
    </row>
    <row r="332" spans="1:5" x14ac:dyDescent="0.3">
      <c r="A332" t="s">
        <v>1135</v>
      </c>
      <c r="B332" t="s">
        <v>1136</v>
      </c>
      <c r="C332" s="15">
        <v>639513468754</v>
      </c>
      <c r="D332" t="s">
        <v>556</v>
      </c>
      <c r="E332" t="s">
        <v>1033</v>
      </c>
    </row>
    <row r="333" spans="1:5" x14ac:dyDescent="0.3">
      <c r="A333" t="s">
        <v>1137</v>
      </c>
      <c r="B333" t="s">
        <v>1138</v>
      </c>
      <c r="C333" s="15">
        <v>639603773615</v>
      </c>
      <c r="D333" t="s">
        <v>1139</v>
      </c>
      <c r="E333" t="s">
        <v>1033</v>
      </c>
    </row>
    <row r="334" spans="1:5" x14ac:dyDescent="0.3">
      <c r="A334" t="s">
        <v>1140</v>
      </c>
      <c r="B334" t="s">
        <v>1141</v>
      </c>
      <c r="C334" s="15">
        <v>639742227877</v>
      </c>
      <c r="D334" t="s">
        <v>1142</v>
      </c>
      <c r="E334" t="s">
        <v>1033</v>
      </c>
    </row>
    <row r="335" spans="1:5" x14ac:dyDescent="0.3">
      <c r="A335" t="s">
        <v>544</v>
      </c>
      <c r="B335" t="s">
        <v>1143</v>
      </c>
      <c r="C335" s="15">
        <v>639251528148</v>
      </c>
      <c r="D335" t="s">
        <v>558</v>
      </c>
      <c r="E335" t="s">
        <v>1033</v>
      </c>
    </row>
    <row r="336" spans="1:5" x14ac:dyDescent="0.3">
      <c r="A336" t="s">
        <v>1144</v>
      </c>
      <c r="B336" t="s">
        <v>1145</v>
      </c>
      <c r="C336" s="15">
        <v>639277612815</v>
      </c>
      <c r="D336" t="s">
        <v>1146</v>
      </c>
      <c r="E336" t="s">
        <v>1033</v>
      </c>
    </row>
    <row r="337" spans="1:5" x14ac:dyDescent="0.3">
      <c r="A337" t="s">
        <v>1147</v>
      </c>
      <c r="B337" t="s">
        <v>1148</v>
      </c>
      <c r="C337" s="15">
        <v>639484649480</v>
      </c>
      <c r="D337" t="s">
        <v>1149</v>
      </c>
      <c r="E337" t="s">
        <v>1033</v>
      </c>
    </row>
    <row r="338" spans="1:5" x14ac:dyDescent="0.3">
      <c r="A338" t="s">
        <v>1150</v>
      </c>
      <c r="B338" t="s">
        <v>1151</v>
      </c>
      <c r="C338" s="15">
        <v>639840901243</v>
      </c>
      <c r="D338" t="s">
        <v>1152</v>
      </c>
      <c r="E338" t="s">
        <v>1033</v>
      </c>
    </row>
    <row r="339" spans="1:5" x14ac:dyDescent="0.3">
      <c r="A339" t="s">
        <v>1153</v>
      </c>
      <c r="B339" t="s">
        <v>1154</v>
      </c>
      <c r="C339" s="15">
        <v>639477681684</v>
      </c>
      <c r="D339" t="s">
        <v>1155</v>
      </c>
      <c r="E339" t="s">
        <v>231</v>
      </c>
    </row>
    <row r="340" spans="1:5" x14ac:dyDescent="0.3">
      <c r="A340" t="s">
        <v>1156</v>
      </c>
      <c r="B340" t="s">
        <v>1157</v>
      </c>
      <c r="C340" s="15">
        <v>639536667151</v>
      </c>
      <c r="D340" t="s">
        <v>1158</v>
      </c>
      <c r="E340" t="s">
        <v>231</v>
      </c>
    </row>
    <row r="341" spans="1:5" x14ac:dyDescent="0.3">
      <c r="A341" t="s">
        <v>1159</v>
      </c>
      <c r="B341" t="s">
        <v>1160</v>
      </c>
      <c r="C341" s="15">
        <v>639791422446</v>
      </c>
      <c r="D341" t="s">
        <v>1161</v>
      </c>
      <c r="E341" t="s">
        <v>231</v>
      </c>
    </row>
    <row r="342" spans="1:5" x14ac:dyDescent="0.3">
      <c r="A342" t="s">
        <v>1162</v>
      </c>
      <c r="B342" t="s">
        <v>1163</v>
      </c>
      <c r="C342" s="15">
        <v>639677582405</v>
      </c>
      <c r="D342" t="s">
        <v>1164</v>
      </c>
      <c r="E342" t="s">
        <v>231</v>
      </c>
    </row>
    <row r="343" spans="1:5" x14ac:dyDescent="0.3">
      <c r="A343" t="s">
        <v>1165</v>
      </c>
      <c r="B343" t="s">
        <v>1166</v>
      </c>
      <c r="C343" s="15">
        <v>639381841855</v>
      </c>
      <c r="D343" t="s">
        <v>1167</v>
      </c>
      <c r="E343" t="s">
        <v>231</v>
      </c>
    </row>
    <row r="344" spans="1:5" x14ac:dyDescent="0.3">
      <c r="A344" t="s">
        <v>291</v>
      </c>
      <c r="B344" t="s">
        <v>1168</v>
      </c>
      <c r="C344" s="15">
        <v>639551334563</v>
      </c>
      <c r="D344" t="s">
        <v>1169</v>
      </c>
      <c r="E344" t="s">
        <v>231</v>
      </c>
    </row>
    <row r="345" spans="1:5" x14ac:dyDescent="0.3">
      <c r="A345" t="s">
        <v>779</v>
      </c>
      <c r="B345" t="s">
        <v>1170</v>
      </c>
      <c r="C345" s="15">
        <v>639291310658</v>
      </c>
      <c r="D345" t="s">
        <v>1171</v>
      </c>
      <c r="E345" t="s">
        <v>231</v>
      </c>
    </row>
    <row r="346" spans="1:5" x14ac:dyDescent="0.3">
      <c r="A346" t="s">
        <v>1172</v>
      </c>
      <c r="B346" t="s">
        <v>1173</v>
      </c>
      <c r="C346" s="15">
        <v>639141647391</v>
      </c>
      <c r="D346" t="s">
        <v>378</v>
      </c>
      <c r="E346" t="s">
        <v>231</v>
      </c>
    </row>
    <row r="347" spans="1:5" x14ac:dyDescent="0.3">
      <c r="A347" t="s">
        <v>1174</v>
      </c>
      <c r="B347" t="s">
        <v>1175</v>
      </c>
      <c r="C347" s="15">
        <v>639381567654</v>
      </c>
      <c r="D347" t="s">
        <v>1176</v>
      </c>
      <c r="E347" t="s">
        <v>231</v>
      </c>
    </row>
    <row r="348" spans="1:5" x14ac:dyDescent="0.3">
      <c r="A348" t="s">
        <v>833</v>
      </c>
      <c r="B348" t="s">
        <v>1177</v>
      </c>
      <c r="C348" s="15">
        <v>639317668724</v>
      </c>
      <c r="D348" t="s">
        <v>1098</v>
      </c>
      <c r="E348" t="s">
        <v>231</v>
      </c>
    </row>
    <row r="349" spans="1:5" x14ac:dyDescent="0.3">
      <c r="A349" t="s">
        <v>1178</v>
      </c>
      <c r="B349" t="s">
        <v>1179</v>
      </c>
      <c r="C349" s="15">
        <v>639360307845</v>
      </c>
      <c r="D349" t="s">
        <v>1180</v>
      </c>
      <c r="E349" t="s">
        <v>231</v>
      </c>
    </row>
    <row r="350" spans="1:5" x14ac:dyDescent="0.3">
      <c r="A350" t="s">
        <v>1181</v>
      </c>
      <c r="B350" t="s">
        <v>1182</v>
      </c>
      <c r="C350" s="15">
        <v>639557775546</v>
      </c>
      <c r="D350" t="s">
        <v>554</v>
      </c>
      <c r="E350" t="s">
        <v>231</v>
      </c>
    </row>
    <row r="351" spans="1:5" x14ac:dyDescent="0.3">
      <c r="A351" t="s">
        <v>690</v>
      </c>
      <c r="B351" t="s">
        <v>1183</v>
      </c>
      <c r="C351" s="15">
        <v>639552478887</v>
      </c>
      <c r="D351" t="s">
        <v>1184</v>
      </c>
      <c r="E351" t="s">
        <v>231</v>
      </c>
    </row>
    <row r="352" spans="1:5" x14ac:dyDescent="0.3">
      <c r="A352" t="s">
        <v>1185</v>
      </c>
      <c r="B352" t="s">
        <v>1186</v>
      </c>
      <c r="C352" s="15">
        <v>639462854346</v>
      </c>
      <c r="D352" t="s">
        <v>1187</v>
      </c>
      <c r="E352" t="s">
        <v>231</v>
      </c>
    </row>
    <row r="353" spans="1:5" x14ac:dyDescent="0.3">
      <c r="A353" t="s">
        <v>1188</v>
      </c>
      <c r="B353" t="s">
        <v>1189</v>
      </c>
      <c r="C353" s="15">
        <v>639591416737</v>
      </c>
      <c r="D353" t="s">
        <v>1120</v>
      </c>
      <c r="E353" t="s">
        <v>231</v>
      </c>
    </row>
    <row r="354" spans="1:5" x14ac:dyDescent="0.3">
      <c r="A354" t="s">
        <v>1190</v>
      </c>
      <c r="B354" t="s">
        <v>1191</v>
      </c>
      <c r="C354" s="15">
        <v>639865015585</v>
      </c>
      <c r="D354" t="s">
        <v>1192</v>
      </c>
      <c r="E354" t="s">
        <v>231</v>
      </c>
    </row>
    <row r="355" spans="1:5" x14ac:dyDescent="0.3">
      <c r="A355" t="s">
        <v>1193</v>
      </c>
      <c r="B355" t="s">
        <v>1194</v>
      </c>
      <c r="C355" s="15">
        <v>639333428885</v>
      </c>
      <c r="D355" t="s">
        <v>1195</v>
      </c>
      <c r="E355" t="s">
        <v>231</v>
      </c>
    </row>
    <row r="356" spans="1:5" x14ac:dyDescent="0.3">
      <c r="A356" t="s">
        <v>1196</v>
      </c>
      <c r="B356" t="s">
        <v>1197</v>
      </c>
      <c r="C356" s="15">
        <v>639773048868</v>
      </c>
      <c r="D356" t="s">
        <v>1198</v>
      </c>
      <c r="E356" t="s">
        <v>231</v>
      </c>
    </row>
    <row r="357" spans="1:5" x14ac:dyDescent="0.3">
      <c r="A357" t="s">
        <v>1199</v>
      </c>
      <c r="B357" t="s">
        <v>1200</v>
      </c>
      <c r="C357" s="15">
        <v>639010528183</v>
      </c>
      <c r="D357" t="s">
        <v>1201</v>
      </c>
      <c r="E357" t="s">
        <v>231</v>
      </c>
    </row>
    <row r="358" spans="1:5" x14ac:dyDescent="0.3">
      <c r="A358" t="s">
        <v>1202</v>
      </c>
      <c r="B358" t="s">
        <v>1203</v>
      </c>
      <c r="C358" s="15">
        <v>639684562481</v>
      </c>
      <c r="D358" t="s">
        <v>1204</v>
      </c>
      <c r="E358" t="s">
        <v>231</v>
      </c>
    </row>
    <row r="359" spans="1:5" x14ac:dyDescent="0.3">
      <c r="A359" t="s">
        <v>1205</v>
      </c>
      <c r="B359" t="s">
        <v>1206</v>
      </c>
      <c r="C359" s="15">
        <v>639281649147</v>
      </c>
      <c r="D359" t="s">
        <v>1207</v>
      </c>
      <c r="E359" t="s">
        <v>231</v>
      </c>
    </row>
    <row r="360" spans="1:5" x14ac:dyDescent="0.3">
      <c r="A360" t="s">
        <v>1208</v>
      </c>
      <c r="B360" t="s">
        <v>1209</v>
      </c>
      <c r="C360" s="15">
        <v>639119421365</v>
      </c>
      <c r="D360" t="s">
        <v>1210</v>
      </c>
      <c r="E360" t="s">
        <v>231</v>
      </c>
    </row>
    <row r="361" spans="1:5" x14ac:dyDescent="0.3">
      <c r="A361" t="s">
        <v>772</v>
      </c>
      <c r="B361" t="s">
        <v>1211</v>
      </c>
      <c r="C361" s="15">
        <v>639668662647</v>
      </c>
      <c r="D361" t="s">
        <v>1212</v>
      </c>
      <c r="E361" t="s">
        <v>198</v>
      </c>
    </row>
    <row r="362" spans="1:5" x14ac:dyDescent="0.3">
      <c r="A362" t="s">
        <v>823</v>
      </c>
      <c r="B362" t="s">
        <v>1213</v>
      </c>
      <c r="C362" s="15">
        <v>639817570391</v>
      </c>
      <c r="D362" t="s">
        <v>1214</v>
      </c>
      <c r="E362" t="s">
        <v>198</v>
      </c>
    </row>
    <row r="363" spans="1:5" x14ac:dyDescent="0.3">
      <c r="A363" t="s">
        <v>1215</v>
      </c>
      <c r="B363" t="s">
        <v>1216</v>
      </c>
      <c r="C363" s="15">
        <v>639053930218</v>
      </c>
      <c r="D363" t="s">
        <v>1217</v>
      </c>
      <c r="E363" t="s">
        <v>198</v>
      </c>
    </row>
    <row r="364" spans="1:5" x14ac:dyDescent="0.3">
      <c r="A364" t="s">
        <v>664</v>
      </c>
      <c r="B364" t="s">
        <v>1218</v>
      </c>
      <c r="C364" s="15">
        <v>639431910521</v>
      </c>
      <c r="D364" t="s">
        <v>1219</v>
      </c>
      <c r="E364" t="s">
        <v>198</v>
      </c>
    </row>
    <row r="365" spans="1:5" x14ac:dyDescent="0.3">
      <c r="A365" t="s">
        <v>1220</v>
      </c>
      <c r="B365" t="s">
        <v>1221</v>
      </c>
      <c r="C365" s="15">
        <v>639611644386</v>
      </c>
      <c r="D365" t="s">
        <v>1222</v>
      </c>
      <c r="E365" t="s">
        <v>198</v>
      </c>
    </row>
    <row r="366" spans="1:5" x14ac:dyDescent="0.3">
      <c r="A366" t="s">
        <v>1223</v>
      </c>
      <c r="B366" t="s">
        <v>1224</v>
      </c>
      <c r="C366" s="15">
        <v>639392519286</v>
      </c>
      <c r="D366" t="s">
        <v>1225</v>
      </c>
      <c r="E366" t="s">
        <v>198</v>
      </c>
    </row>
    <row r="367" spans="1:5" x14ac:dyDescent="0.3">
      <c r="A367" t="s">
        <v>1226</v>
      </c>
      <c r="B367" t="s">
        <v>1227</v>
      </c>
      <c r="C367" s="15">
        <v>639048814376</v>
      </c>
      <c r="D367" t="s">
        <v>1228</v>
      </c>
      <c r="E367" t="s">
        <v>198</v>
      </c>
    </row>
    <row r="368" spans="1:5" x14ac:dyDescent="0.3">
      <c r="A368" t="s">
        <v>811</v>
      </c>
      <c r="B368" t="s">
        <v>1229</v>
      </c>
      <c r="C368" s="15">
        <v>639085142445</v>
      </c>
      <c r="D368" t="s">
        <v>446</v>
      </c>
      <c r="E368" t="s">
        <v>198</v>
      </c>
    </row>
    <row r="369" spans="1:5" x14ac:dyDescent="0.3">
      <c r="A369" t="s">
        <v>856</v>
      </c>
      <c r="B369" t="s">
        <v>1230</v>
      </c>
      <c r="C369" s="15">
        <v>639522226712</v>
      </c>
      <c r="D369" t="s">
        <v>1231</v>
      </c>
      <c r="E369" t="s">
        <v>198</v>
      </c>
    </row>
    <row r="370" spans="1:5" x14ac:dyDescent="0.3">
      <c r="A370" t="s">
        <v>1232</v>
      </c>
      <c r="B370" t="s">
        <v>1233</v>
      </c>
      <c r="C370" s="15">
        <v>639358402878</v>
      </c>
      <c r="D370" t="s">
        <v>1234</v>
      </c>
      <c r="E370" t="s">
        <v>198</v>
      </c>
    </row>
    <row r="371" spans="1:5" x14ac:dyDescent="0.3">
      <c r="A371" t="s">
        <v>479</v>
      </c>
      <c r="B371" t="s">
        <v>1235</v>
      </c>
      <c r="C371" s="15">
        <v>639627550122</v>
      </c>
      <c r="D371" t="s">
        <v>1107</v>
      </c>
      <c r="E371" t="s">
        <v>198</v>
      </c>
    </row>
    <row r="372" spans="1:5" x14ac:dyDescent="0.3">
      <c r="A372" t="s">
        <v>1236</v>
      </c>
      <c r="B372" t="s">
        <v>1237</v>
      </c>
      <c r="C372" s="15">
        <v>639797133669</v>
      </c>
      <c r="D372" t="s">
        <v>1238</v>
      </c>
      <c r="E372" t="s">
        <v>198</v>
      </c>
    </row>
    <row r="373" spans="1:5" x14ac:dyDescent="0.3">
      <c r="A373" t="s">
        <v>1239</v>
      </c>
      <c r="B373" t="s">
        <v>1240</v>
      </c>
      <c r="C373" s="15">
        <v>639729755063</v>
      </c>
      <c r="D373" t="s">
        <v>1241</v>
      </c>
      <c r="E373" t="s">
        <v>198</v>
      </c>
    </row>
    <row r="374" spans="1:5" x14ac:dyDescent="0.3">
      <c r="A374" t="s">
        <v>226</v>
      </c>
      <c r="B374" t="s">
        <v>1242</v>
      </c>
      <c r="C374" s="15">
        <v>639185218695</v>
      </c>
      <c r="D374" t="s">
        <v>1243</v>
      </c>
      <c r="E374" t="s">
        <v>198</v>
      </c>
    </row>
    <row r="375" spans="1:5" x14ac:dyDescent="0.3">
      <c r="A375" t="s">
        <v>1244</v>
      </c>
      <c r="B375" t="s">
        <v>1245</v>
      </c>
      <c r="C375" s="15">
        <v>639889863667</v>
      </c>
      <c r="D375" t="s">
        <v>1246</v>
      </c>
      <c r="E375" t="s">
        <v>198</v>
      </c>
    </row>
    <row r="376" spans="1:5" x14ac:dyDescent="0.3">
      <c r="A376" t="s">
        <v>1247</v>
      </c>
      <c r="B376" t="s">
        <v>1248</v>
      </c>
      <c r="C376" s="15">
        <v>639719445284</v>
      </c>
      <c r="D376" t="s">
        <v>1249</v>
      </c>
      <c r="E376" t="s">
        <v>198</v>
      </c>
    </row>
    <row r="377" spans="1:5" x14ac:dyDescent="0.3">
      <c r="A377" t="s">
        <v>342</v>
      </c>
      <c r="B377" t="s">
        <v>1250</v>
      </c>
      <c r="C377" s="15">
        <v>639089197054</v>
      </c>
      <c r="D377" t="s">
        <v>546</v>
      </c>
      <c r="E377" t="s">
        <v>198</v>
      </c>
    </row>
    <row r="378" spans="1:5" x14ac:dyDescent="0.3">
      <c r="A378" t="s">
        <v>1251</v>
      </c>
      <c r="B378" t="s">
        <v>1252</v>
      </c>
      <c r="C378" s="15">
        <v>639324366261</v>
      </c>
      <c r="D378" t="s">
        <v>1253</v>
      </c>
      <c r="E378" t="s">
        <v>198</v>
      </c>
    </row>
    <row r="379" spans="1:5" x14ac:dyDescent="0.3">
      <c r="A379" t="s">
        <v>196</v>
      </c>
      <c r="B379" t="s">
        <v>197</v>
      </c>
      <c r="C379" s="15">
        <v>639163784835</v>
      </c>
      <c r="D379" t="s">
        <v>1254</v>
      </c>
      <c r="E379" t="s">
        <v>198</v>
      </c>
    </row>
    <row r="380" spans="1:5" x14ac:dyDescent="0.3">
      <c r="A380" t="s">
        <v>359</v>
      </c>
      <c r="B380" t="s">
        <v>360</v>
      </c>
      <c r="C380" s="15">
        <v>639533372219</v>
      </c>
      <c r="D380" t="s">
        <v>1255</v>
      </c>
      <c r="E380" t="s">
        <v>198</v>
      </c>
    </row>
    <row r="381" spans="1:5" x14ac:dyDescent="0.3">
      <c r="A381" t="s">
        <v>1181</v>
      </c>
      <c r="B381" t="s">
        <v>1256</v>
      </c>
      <c r="C381" s="15">
        <v>639577374126</v>
      </c>
      <c r="D381" t="s">
        <v>1257</v>
      </c>
      <c r="E381" t="s">
        <v>198</v>
      </c>
    </row>
    <row r="382" spans="1:5" x14ac:dyDescent="0.3">
      <c r="A382" t="s">
        <v>1162</v>
      </c>
      <c r="B382" t="s">
        <v>1258</v>
      </c>
      <c r="C382" s="15">
        <v>639976573754</v>
      </c>
      <c r="D382" t="s">
        <v>1259</v>
      </c>
      <c r="E382" t="s">
        <v>198</v>
      </c>
    </row>
    <row r="383" spans="1:5" x14ac:dyDescent="0.3">
      <c r="A383" t="s">
        <v>1260</v>
      </c>
      <c r="B383" t="s">
        <v>1261</v>
      </c>
      <c r="C383" s="15">
        <v>639451585277</v>
      </c>
      <c r="D383" t="s">
        <v>1207</v>
      </c>
      <c r="E383" t="s">
        <v>198</v>
      </c>
    </row>
    <row r="384" spans="1:5" x14ac:dyDescent="0.3">
      <c r="A384" t="s">
        <v>342</v>
      </c>
      <c r="B384" t="s">
        <v>1262</v>
      </c>
      <c r="C384" s="15">
        <v>639472427338</v>
      </c>
      <c r="D384" t="s">
        <v>1263</v>
      </c>
      <c r="E384" t="s">
        <v>198</v>
      </c>
    </row>
    <row r="385" spans="1:5" x14ac:dyDescent="0.3">
      <c r="A385" t="s">
        <v>1264</v>
      </c>
      <c r="B385" t="s">
        <v>1265</v>
      </c>
      <c r="C385" s="15">
        <v>639942212266</v>
      </c>
      <c r="D385" t="s">
        <v>985</v>
      </c>
      <c r="E385" t="s">
        <v>198</v>
      </c>
    </row>
    <row r="386" spans="1:5" x14ac:dyDescent="0.3">
      <c r="A386" t="s">
        <v>1159</v>
      </c>
      <c r="B386" t="s">
        <v>1266</v>
      </c>
      <c r="C386" s="15">
        <v>639883562330</v>
      </c>
      <c r="D386" t="s">
        <v>1267</v>
      </c>
      <c r="E386" t="s">
        <v>198</v>
      </c>
    </row>
    <row r="387" spans="1:5" x14ac:dyDescent="0.3">
      <c r="A387" t="s">
        <v>250</v>
      </c>
      <c r="B387" t="s">
        <v>1268</v>
      </c>
      <c r="C387" s="15">
        <v>639648882480</v>
      </c>
      <c r="D387" t="s">
        <v>911</v>
      </c>
      <c r="E387" t="s">
        <v>198</v>
      </c>
    </row>
    <row r="388" spans="1:5" x14ac:dyDescent="0.3">
      <c r="A388" t="s">
        <v>385</v>
      </c>
      <c r="B388" t="s">
        <v>1269</v>
      </c>
      <c r="C388" s="15">
        <v>639986826455</v>
      </c>
      <c r="D388" t="s">
        <v>1270</v>
      </c>
      <c r="E388" t="s">
        <v>198</v>
      </c>
    </row>
    <row r="389" spans="1:5" x14ac:dyDescent="0.3">
      <c r="A389" t="s">
        <v>1271</v>
      </c>
      <c r="B389" t="s">
        <v>1272</v>
      </c>
      <c r="C389" s="15">
        <v>639725385337</v>
      </c>
      <c r="D389" t="s">
        <v>952</v>
      </c>
      <c r="E389" t="s">
        <v>198</v>
      </c>
    </row>
    <row r="390" spans="1:5" x14ac:dyDescent="0.3">
      <c r="A390" t="s">
        <v>1273</v>
      </c>
      <c r="B390" t="s">
        <v>1274</v>
      </c>
      <c r="C390" s="15">
        <v>639755841010</v>
      </c>
      <c r="D390" t="s">
        <v>1275</v>
      </c>
      <c r="E390" t="s">
        <v>198</v>
      </c>
    </row>
    <row r="391" spans="1:5" x14ac:dyDescent="0.3">
      <c r="A391" t="s">
        <v>1276</v>
      </c>
      <c r="B391" t="s">
        <v>1277</v>
      </c>
      <c r="C391" s="15">
        <v>639186355224</v>
      </c>
      <c r="D391" t="s">
        <v>401</v>
      </c>
      <c r="E391" t="s">
        <v>198</v>
      </c>
    </row>
    <row r="392" spans="1:5" x14ac:dyDescent="0.3">
      <c r="A392" t="s">
        <v>359</v>
      </c>
      <c r="B392" t="s">
        <v>1278</v>
      </c>
      <c r="C392" s="15">
        <v>639163786446</v>
      </c>
      <c r="D392" t="s">
        <v>1279</v>
      </c>
      <c r="E392" t="s">
        <v>198</v>
      </c>
    </row>
    <row r="393" spans="1:5" x14ac:dyDescent="0.3">
      <c r="A393" t="s">
        <v>1280</v>
      </c>
      <c r="B393" t="s">
        <v>1281</v>
      </c>
      <c r="C393" s="15">
        <v>639978458215</v>
      </c>
      <c r="D393" t="s">
        <v>425</v>
      </c>
      <c r="E393" t="s">
        <v>198</v>
      </c>
    </row>
    <row r="394" spans="1:5" x14ac:dyDescent="0.3">
      <c r="A394" t="s">
        <v>260</v>
      </c>
      <c r="B394" t="s">
        <v>261</v>
      </c>
      <c r="C394" s="15">
        <v>639431172428</v>
      </c>
      <c r="D394" t="s">
        <v>1282</v>
      </c>
      <c r="E394" t="s">
        <v>198</v>
      </c>
    </row>
    <row r="395" spans="1:5" x14ac:dyDescent="0.3">
      <c r="A395" t="s">
        <v>285</v>
      </c>
      <c r="B395" t="s">
        <v>1283</v>
      </c>
      <c r="C395" s="15">
        <v>639553887156</v>
      </c>
      <c r="D395" t="s">
        <v>1284</v>
      </c>
      <c r="E395" t="s">
        <v>198</v>
      </c>
    </row>
    <row r="396" spans="1:5" x14ac:dyDescent="0.3">
      <c r="A396" t="s">
        <v>735</v>
      </c>
      <c r="B396" t="s">
        <v>1285</v>
      </c>
      <c r="C396" s="15">
        <v>639395443488</v>
      </c>
      <c r="D396" t="s">
        <v>1286</v>
      </c>
      <c r="E396" t="s">
        <v>198</v>
      </c>
    </row>
    <row r="397" spans="1:5" x14ac:dyDescent="0.3">
      <c r="A397" t="s">
        <v>403</v>
      </c>
      <c r="B397" t="s">
        <v>1287</v>
      </c>
      <c r="C397" s="15">
        <v>639583418872</v>
      </c>
      <c r="D397" t="s">
        <v>1263</v>
      </c>
      <c r="E397" t="s">
        <v>198</v>
      </c>
    </row>
    <row r="398" spans="1:5" x14ac:dyDescent="0.3">
      <c r="A398" t="s">
        <v>1288</v>
      </c>
      <c r="B398" t="s">
        <v>1289</v>
      </c>
      <c r="C398" s="15">
        <v>639269637316</v>
      </c>
      <c r="D398" t="s">
        <v>625</v>
      </c>
      <c r="E398" t="s">
        <v>198</v>
      </c>
    </row>
    <row r="399" spans="1:5" x14ac:dyDescent="0.3">
      <c r="A399" t="s">
        <v>201</v>
      </c>
      <c r="B399" t="s">
        <v>1290</v>
      </c>
      <c r="C399" s="15">
        <v>639244241736</v>
      </c>
      <c r="D399" t="s">
        <v>692</v>
      </c>
      <c r="E399" t="s">
        <v>198</v>
      </c>
    </row>
    <row r="400" spans="1:5" x14ac:dyDescent="0.3">
      <c r="A400" t="s">
        <v>288</v>
      </c>
      <c r="B400" t="s">
        <v>289</v>
      </c>
      <c r="C400" s="15">
        <v>639830351603</v>
      </c>
      <c r="D400" t="s">
        <v>1291</v>
      </c>
      <c r="E400" t="s">
        <v>198</v>
      </c>
    </row>
    <row r="401" spans="1:5" x14ac:dyDescent="0.3">
      <c r="A401" t="s">
        <v>356</v>
      </c>
      <c r="B401" t="s">
        <v>357</v>
      </c>
      <c r="C401" s="15">
        <v>639240857805</v>
      </c>
      <c r="D401" t="s">
        <v>1292</v>
      </c>
      <c r="E401" t="s">
        <v>198</v>
      </c>
    </row>
    <row r="402" spans="1:5" x14ac:dyDescent="0.3">
      <c r="A402" t="s">
        <v>1293</v>
      </c>
      <c r="B402" t="s">
        <v>1294</v>
      </c>
      <c r="C402" s="15">
        <v>639987507869</v>
      </c>
      <c r="D402" t="s">
        <v>1295</v>
      </c>
      <c r="E402" t="s">
        <v>198</v>
      </c>
    </row>
    <row r="403" spans="1:5" x14ac:dyDescent="0.3">
      <c r="A403" t="s">
        <v>244</v>
      </c>
      <c r="B403" t="s">
        <v>1296</v>
      </c>
      <c r="C403" s="15">
        <v>639470773278</v>
      </c>
      <c r="D403" t="s">
        <v>1297</v>
      </c>
      <c r="E403" t="s">
        <v>198</v>
      </c>
    </row>
    <row r="404" spans="1:5" x14ac:dyDescent="0.3">
      <c r="A404" t="s">
        <v>419</v>
      </c>
      <c r="B404" t="s">
        <v>1298</v>
      </c>
      <c r="C404" s="15">
        <v>639558544844</v>
      </c>
      <c r="D404" t="s">
        <v>966</v>
      </c>
      <c r="E404" t="s">
        <v>198</v>
      </c>
    </row>
    <row r="405" spans="1:5" x14ac:dyDescent="0.3">
      <c r="A405" t="s">
        <v>499</v>
      </c>
      <c r="B405" t="s">
        <v>1299</v>
      </c>
      <c r="C405" s="15">
        <v>639363365537</v>
      </c>
      <c r="D405" t="s">
        <v>1062</v>
      </c>
      <c r="E405" t="s">
        <v>198</v>
      </c>
    </row>
    <row r="406" spans="1:5" x14ac:dyDescent="0.3">
      <c r="A406" t="s">
        <v>866</v>
      </c>
      <c r="B406" t="s">
        <v>1300</v>
      </c>
      <c r="C406" s="15">
        <v>639044678957</v>
      </c>
      <c r="D406" t="s">
        <v>1301</v>
      </c>
      <c r="E406" t="s">
        <v>198</v>
      </c>
    </row>
    <row r="407" spans="1:5" x14ac:dyDescent="0.3">
      <c r="A407" t="s">
        <v>491</v>
      </c>
      <c r="B407" t="s">
        <v>1302</v>
      </c>
      <c r="C407" s="15">
        <v>639988628803</v>
      </c>
      <c r="D407" t="s">
        <v>1303</v>
      </c>
      <c r="E407" t="s">
        <v>198</v>
      </c>
    </row>
    <row r="408" spans="1:5" x14ac:dyDescent="0.3">
      <c r="A408" t="s">
        <v>173</v>
      </c>
      <c r="B408" t="s">
        <v>1304</v>
      </c>
      <c r="C408" s="15">
        <v>639195312915</v>
      </c>
      <c r="D408" t="s">
        <v>517</v>
      </c>
      <c r="E408" t="s">
        <v>198</v>
      </c>
    </row>
    <row r="409" spans="1:5" x14ac:dyDescent="0.3">
      <c r="A409" t="s">
        <v>479</v>
      </c>
      <c r="B409" t="s">
        <v>1305</v>
      </c>
      <c r="C409" s="15">
        <v>639080929206</v>
      </c>
      <c r="D409" t="s">
        <v>1306</v>
      </c>
      <c r="E409" t="s">
        <v>198</v>
      </c>
    </row>
    <row r="410" spans="1:5" x14ac:dyDescent="0.3">
      <c r="A410" t="s">
        <v>704</v>
      </c>
      <c r="B410" t="s">
        <v>1307</v>
      </c>
      <c r="C410" s="15">
        <v>639858862487</v>
      </c>
      <c r="D410" t="s">
        <v>546</v>
      </c>
      <c r="E410" t="s">
        <v>198</v>
      </c>
    </row>
    <row r="411" spans="1:5" x14ac:dyDescent="0.3">
      <c r="A411" t="s">
        <v>931</v>
      </c>
      <c r="B411" t="s">
        <v>1308</v>
      </c>
      <c r="C411" s="15">
        <v>639244131695</v>
      </c>
      <c r="D411" t="s">
        <v>1309</v>
      </c>
      <c r="E411" t="s">
        <v>198</v>
      </c>
    </row>
    <row r="412" spans="1:5" x14ac:dyDescent="0.3">
      <c r="A412" t="s">
        <v>1310</v>
      </c>
      <c r="B412" t="s">
        <v>1311</v>
      </c>
      <c r="C412" s="15">
        <v>639633278286</v>
      </c>
      <c r="D412" t="s">
        <v>1312</v>
      </c>
      <c r="E412" t="s">
        <v>198</v>
      </c>
    </row>
    <row r="413" spans="1:5" x14ac:dyDescent="0.3">
      <c r="A413" t="s">
        <v>1313</v>
      </c>
      <c r="B413" t="s">
        <v>1314</v>
      </c>
      <c r="C413" s="15">
        <v>639335745622</v>
      </c>
      <c r="D413" t="s">
        <v>1315</v>
      </c>
      <c r="E413" t="s">
        <v>198</v>
      </c>
    </row>
    <row r="414" spans="1:5" x14ac:dyDescent="0.3">
      <c r="A414" t="s">
        <v>1316</v>
      </c>
      <c r="B414" t="s">
        <v>1317</v>
      </c>
      <c r="C414" s="15">
        <v>639644631316</v>
      </c>
      <c r="D414" t="s">
        <v>1318</v>
      </c>
      <c r="E414" t="s">
        <v>198</v>
      </c>
    </row>
    <row r="415" spans="1:5" x14ac:dyDescent="0.3">
      <c r="A415" t="s">
        <v>1319</v>
      </c>
      <c r="B415" t="s">
        <v>1320</v>
      </c>
      <c r="C415" s="15">
        <v>639575237179</v>
      </c>
      <c r="D415" t="s">
        <v>1321</v>
      </c>
      <c r="E415" t="s">
        <v>198</v>
      </c>
    </row>
    <row r="416" spans="1:5" x14ac:dyDescent="0.3">
      <c r="A416" t="s">
        <v>1322</v>
      </c>
      <c r="B416" t="s">
        <v>1323</v>
      </c>
      <c r="C416" s="15">
        <v>639280778443</v>
      </c>
      <c r="D416" t="s">
        <v>1324</v>
      </c>
      <c r="E416" t="s">
        <v>198</v>
      </c>
    </row>
    <row r="417" spans="1:5" x14ac:dyDescent="0.3">
      <c r="A417" t="s">
        <v>1325</v>
      </c>
      <c r="B417" t="s">
        <v>1326</v>
      </c>
      <c r="C417" s="15">
        <v>639246207136</v>
      </c>
      <c r="D417" t="s">
        <v>649</v>
      </c>
      <c r="E417" t="s">
        <v>198</v>
      </c>
    </row>
    <row r="418" spans="1:5" x14ac:dyDescent="0.3">
      <c r="A418" t="s">
        <v>1327</v>
      </c>
      <c r="B418" t="s">
        <v>1328</v>
      </c>
      <c r="C418" s="15">
        <v>639439570816</v>
      </c>
      <c r="D418" t="s">
        <v>810</v>
      </c>
      <c r="E418" t="s">
        <v>198</v>
      </c>
    </row>
    <row r="419" spans="1:5" x14ac:dyDescent="0.3">
      <c r="A419" t="s">
        <v>1316</v>
      </c>
      <c r="B419" t="s">
        <v>1329</v>
      </c>
      <c r="C419" s="15">
        <v>639432836120</v>
      </c>
      <c r="D419" t="s">
        <v>1330</v>
      </c>
      <c r="E419" t="s">
        <v>198</v>
      </c>
    </row>
    <row r="420" spans="1:5" x14ac:dyDescent="0.3">
      <c r="A420" t="s">
        <v>682</v>
      </c>
      <c r="B420" t="s">
        <v>1331</v>
      </c>
      <c r="C420" s="15">
        <v>639597382592</v>
      </c>
      <c r="D420" t="s">
        <v>1332</v>
      </c>
      <c r="E420" t="s">
        <v>198</v>
      </c>
    </row>
    <row r="421" spans="1:5" x14ac:dyDescent="0.3">
      <c r="A421" t="s">
        <v>162</v>
      </c>
      <c r="B421" t="s">
        <v>1333</v>
      </c>
      <c r="C421" s="15">
        <v>639440916517</v>
      </c>
      <c r="D421" t="s">
        <v>1334</v>
      </c>
      <c r="E421" t="s">
        <v>198</v>
      </c>
    </row>
    <row r="422" spans="1:5" x14ac:dyDescent="0.3">
      <c r="A422" t="s">
        <v>1335</v>
      </c>
      <c r="B422" t="s">
        <v>1336</v>
      </c>
      <c r="C422" s="15">
        <v>639477221135</v>
      </c>
      <c r="D422" t="s">
        <v>1337</v>
      </c>
      <c r="E422" t="s">
        <v>198</v>
      </c>
    </row>
    <row r="423" spans="1:5" x14ac:dyDescent="0.3">
      <c r="A423" t="s">
        <v>491</v>
      </c>
      <c r="B423" t="s">
        <v>1338</v>
      </c>
      <c r="C423" s="15">
        <v>639292823626</v>
      </c>
      <c r="D423" t="s">
        <v>1339</v>
      </c>
      <c r="E423" t="s">
        <v>198</v>
      </c>
    </row>
    <row r="424" spans="1:5" x14ac:dyDescent="0.3">
      <c r="A424" t="s">
        <v>1340</v>
      </c>
      <c r="B424" t="s">
        <v>1341</v>
      </c>
      <c r="C424" s="15">
        <v>639798741113</v>
      </c>
      <c r="D424" t="s">
        <v>1342</v>
      </c>
      <c r="E424" t="s">
        <v>198</v>
      </c>
    </row>
    <row r="425" spans="1:5" x14ac:dyDescent="0.3">
      <c r="A425" t="s">
        <v>1343</v>
      </c>
      <c r="B425" t="s">
        <v>1344</v>
      </c>
      <c r="C425" s="15">
        <v>639257665003</v>
      </c>
      <c r="D425" t="s">
        <v>1345</v>
      </c>
      <c r="E425" t="s">
        <v>198</v>
      </c>
    </row>
    <row r="426" spans="1:5" x14ac:dyDescent="0.3">
      <c r="A426" t="s">
        <v>1346</v>
      </c>
      <c r="B426" t="s">
        <v>1347</v>
      </c>
      <c r="C426" s="15">
        <v>639881665428</v>
      </c>
      <c r="D426" t="s">
        <v>1348</v>
      </c>
      <c r="E426" t="s">
        <v>198</v>
      </c>
    </row>
    <row r="427" spans="1:5" x14ac:dyDescent="0.3">
      <c r="A427" t="s">
        <v>285</v>
      </c>
      <c r="B427" t="s">
        <v>1349</v>
      </c>
      <c r="C427" s="15">
        <v>639755147577</v>
      </c>
      <c r="D427" t="s">
        <v>1350</v>
      </c>
      <c r="E427" t="s">
        <v>1351</v>
      </c>
    </row>
    <row r="428" spans="1:5" x14ac:dyDescent="0.3">
      <c r="A428" t="s">
        <v>1352</v>
      </c>
      <c r="B428" t="s">
        <v>1353</v>
      </c>
      <c r="C428" s="15">
        <v>639738481155</v>
      </c>
      <c r="D428" t="s">
        <v>1354</v>
      </c>
      <c r="E428" t="s">
        <v>1351</v>
      </c>
    </row>
    <row r="429" spans="1:5" x14ac:dyDescent="0.3">
      <c r="A429" t="s">
        <v>1116</v>
      </c>
      <c r="B429" t="s">
        <v>1355</v>
      </c>
      <c r="C429" s="15">
        <v>639453088511</v>
      </c>
      <c r="D429" t="s">
        <v>1356</v>
      </c>
      <c r="E429" t="s">
        <v>1351</v>
      </c>
    </row>
    <row r="430" spans="1:5" x14ac:dyDescent="0.3">
      <c r="A430" t="s">
        <v>291</v>
      </c>
      <c r="B430" t="s">
        <v>1357</v>
      </c>
      <c r="C430" s="15">
        <v>639073868847</v>
      </c>
      <c r="D430" t="s">
        <v>1358</v>
      </c>
      <c r="E430" t="s">
        <v>1351</v>
      </c>
    </row>
    <row r="431" spans="1:5" x14ac:dyDescent="0.3">
      <c r="A431" t="s">
        <v>687</v>
      </c>
      <c r="B431" t="s">
        <v>1359</v>
      </c>
      <c r="C431" s="15">
        <v>639995311131</v>
      </c>
      <c r="D431" t="s">
        <v>1360</v>
      </c>
      <c r="E431" t="s">
        <v>1351</v>
      </c>
    </row>
    <row r="432" spans="1:5" x14ac:dyDescent="0.3">
      <c r="A432" t="s">
        <v>1361</v>
      </c>
      <c r="B432" t="s">
        <v>1362</v>
      </c>
      <c r="C432" s="15">
        <v>639272816325</v>
      </c>
      <c r="D432" t="s">
        <v>1363</v>
      </c>
      <c r="E432" t="s">
        <v>1351</v>
      </c>
    </row>
    <row r="433" spans="1:5" x14ac:dyDescent="0.3">
      <c r="A433" t="s">
        <v>1188</v>
      </c>
      <c r="B433" t="s">
        <v>1364</v>
      </c>
      <c r="C433" s="15">
        <v>639831338267</v>
      </c>
      <c r="D433" t="s">
        <v>1365</v>
      </c>
      <c r="E433" t="s">
        <v>1351</v>
      </c>
    </row>
    <row r="434" spans="1:5" x14ac:dyDescent="0.3">
      <c r="A434" t="s">
        <v>423</v>
      </c>
      <c r="B434" t="s">
        <v>1366</v>
      </c>
      <c r="C434" s="15">
        <v>639779161268</v>
      </c>
      <c r="D434" t="s">
        <v>1367</v>
      </c>
      <c r="E434" t="s">
        <v>1351</v>
      </c>
    </row>
    <row r="435" spans="1:5" x14ac:dyDescent="0.3">
      <c r="A435" t="s">
        <v>462</v>
      </c>
      <c r="B435" t="s">
        <v>1368</v>
      </c>
      <c r="C435" s="15">
        <v>639417744567</v>
      </c>
      <c r="D435" t="s">
        <v>1112</v>
      </c>
      <c r="E435" t="s">
        <v>1351</v>
      </c>
    </row>
    <row r="436" spans="1:5" x14ac:dyDescent="0.3">
      <c r="A436" t="s">
        <v>1369</v>
      </c>
      <c r="B436" t="s">
        <v>1370</v>
      </c>
      <c r="C436" s="15">
        <v>639484143173</v>
      </c>
      <c r="D436" t="s">
        <v>588</v>
      </c>
      <c r="E436" t="s">
        <v>1351</v>
      </c>
    </row>
    <row r="437" spans="1:5" x14ac:dyDescent="0.3">
      <c r="A437" t="s">
        <v>1236</v>
      </c>
      <c r="B437" t="s">
        <v>1371</v>
      </c>
      <c r="C437" s="15">
        <v>639355815930</v>
      </c>
      <c r="D437" t="s">
        <v>1372</v>
      </c>
      <c r="E437" t="s">
        <v>1351</v>
      </c>
    </row>
    <row r="438" spans="1:5" x14ac:dyDescent="0.3">
      <c r="A438" t="s">
        <v>957</v>
      </c>
      <c r="B438" t="s">
        <v>1373</v>
      </c>
      <c r="C438" s="15">
        <v>639383216188</v>
      </c>
      <c r="D438" t="s">
        <v>546</v>
      </c>
      <c r="E438" t="s">
        <v>1351</v>
      </c>
    </row>
    <row r="439" spans="1:5" x14ac:dyDescent="0.3">
      <c r="A439" t="s">
        <v>570</v>
      </c>
      <c r="B439" t="s">
        <v>1374</v>
      </c>
      <c r="C439" s="15">
        <v>639245546382</v>
      </c>
      <c r="D439" t="s">
        <v>1375</v>
      </c>
      <c r="E439" t="s">
        <v>1351</v>
      </c>
    </row>
    <row r="440" spans="1:5" x14ac:dyDescent="0.3">
      <c r="A440" t="s">
        <v>1376</v>
      </c>
      <c r="B440" t="s">
        <v>1377</v>
      </c>
      <c r="C440" s="15">
        <v>639049756632</v>
      </c>
      <c r="D440" t="s">
        <v>952</v>
      </c>
      <c r="E440" t="s">
        <v>1351</v>
      </c>
    </row>
    <row r="441" spans="1:5" x14ac:dyDescent="0.3">
      <c r="A441" t="s">
        <v>257</v>
      </c>
      <c r="B441" t="s">
        <v>1378</v>
      </c>
      <c r="C441" s="15">
        <v>639313778738</v>
      </c>
      <c r="D441" t="s">
        <v>985</v>
      </c>
      <c r="E441" t="s">
        <v>1351</v>
      </c>
    </row>
    <row r="442" spans="1:5" x14ac:dyDescent="0.3">
      <c r="A442" t="s">
        <v>1379</v>
      </c>
      <c r="B442" t="s">
        <v>1380</v>
      </c>
      <c r="C442" s="15">
        <v>639361417536</v>
      </c>
      <c r="D442" t="s">
        <v>1381</v>
      </c>
      <c r="E442" t="s">
        <v>1351</v>
      </c>
    </row>
    <row r="443" spans="1:5" x14ac:dyDescent="0.3">
      <c r="A443" t="s">
        <v>1382</v>
      </c>
      <c r="B443" t="s">
        <v>1383</v>
      </c>
      <c r="C443" s="15">
        <v>639564756787</v>
      </c>
      <c r="D443" t="s">
        <v>428</v>
      </c>
      <c r="E443" t="s">
        <v>1351</v>
      </c>
    </row>
    <row r="444" spans="1:5" x14ac:dyDescent="0.3">
      <c r="A444" t="s">
        <v>1384</v>
      </c>
      <c r="B444" t="s">
        <v>1385</v>
      </c>
      <c r="C444" s="15">
        <v>639821621069</v>
      </c>
      <c r="D444" t="s">
        <v>1073</v>
      </c>
      <c r="E444" t="s">
        <v>1351</v>
      </c>
    </row>
    <row r="445" spans="1:5" x14ac:dyDescent="0.3">
      <c r="A445" t="s">
        <v>1386</v>
      </c>
      <c r="B445" t="s">
        <v>1387</v>
      </c>
      <c r="C445" s="15">
        <v>639706447272</v>
      </c>
      <c r="D445" t="s">
        <v>1388</v>
      </c>
      <c r="E445" t="s">
        <v>198</v>
      </c>
    </row>
    <row r="446" spans="1:5" x14ac:dyDescent="0.3">
      <c r="A446" t="s">
        <v>1389</v>
      </c>
      <c r="B446" t="s">
        <v>1390</v>
      </c>
      <c r="C446" s="15">
        <v>639064977596</v>
      </c>
      <c r="D446" t="s">
        <v>1391</v>
      </c>
      <c r="E446" t="s">
        <v>198</v>
      </c>
    </row>
    <row r="447" spans="1:5" x14ac:dyDescent="0.3">
      <c r="A447" t="s">
        <v>937</v>
      </c>
      <c r="B447" t="s">
        <v>1392</v>
      </c>
      <c r="C447" s="15">
        <v>639697651413</v>
      </c>
      <c r="D447" t="s">
        <v>402</v>
      </c>
      <c r="E447" t="s">
        <v>198</v>
      </c>
    </row>
    <row r="448" spans="1:5" x14ac:dyDescent="0.3">
      <c r="A448" t="s">
        <v>1393</v>
      </c>
      <c r="B448" t="s">
        <v>1394</v>
      </c>
      <c r="C448" s="15">
        <v>639447381761</v>
      </c>
      <c r="D448" t="s">
        <v>1395</v>
      </c>
      <c r="E448" t="s">
        <v>198</v>
      </c>
    </row>
    <row r="449" spans="1:5" x14ac:dyDescent="0.3">
      <c r="A449" t="s">
        <v>1293</v>
      </c>
      <c r="B449" t="s">
        <v>1396</v>
      </c>
      <c r="C449" s="15">
        <v>639658277824</v>
      </c>
      <c r="D449" t="s">
        <v>1397</v>
      </c>
      <c r="E449" t="s">
        <v>198</v>
      </c>
    </row>
    <row r="450" spans="1:5" x14ac:dyDescent="0.3">
      <c r="A450" t="s">
        <v>1398</v>
      </c>
      <c r="B450" t="s">
        <v>1399</v>
      </c>
      <c r="C450" s="15">
        <v>639865515492</v>
      </c>
      <c r="D450" t="s">
        <v>1400</v>
      </c>
      <c r="E450" t="s">
        <v>198</v>
      </c>
    </row>
    <row r="451" spans="1:5" x14ac:dyDescent="0.3">
      <c r="A451" t="s">
        <v>263</v>
      </c>
      <c r="B451" t="s">
        <v>264</v>
      </c>
      <c r="C451" s="15">
        <v>639623845177</v>
      </c>
      <c r="D451" t="s">
        <v>1401</v>
      </c>
      <c r="E451" t="s">
        <v>198</v>
      </c>
    </row>
    <row r="452" spans="1:5" x14ac:dyDescent="0.3">
      <c r="A452" t="s">
        <v>282</v>
      </c>
      <c r="B452" t="s">
        <v>283</v>
      </c>
      <c r="C452" s="15">
        <v>639060972991</v>
      </c>
      <c r="D452" t="s">
        <v>1402</v>
      </c>
      <c r="E452" t="s">
        <v>198</v>
      </c>
    </row>
    <row r="453" spans="1:5" x14ac:dyDescent="0.3">
      <c r="A453" t="s">
        <v>1403</v>
      </c>
      <c r="B453" t="s">
        <v>1404</v>
      </c>
      <c r="C453" s="15">
        <v>639092158667</v>
      </c>
      <c r="D453" t="s">
        <v>1210</v>
      </c>
      <c r="E453" t="s">
        <v>198</v>
      </c>
    </row>
    <row r="454" spans="1:5" x14ac:dyDescent="0.3">
      <c r="A454" t="s">
        <v>479</v>
      </c>
      <c r="B454" t="s">
        <v>1405</v>
      </c>
      <c r="C454" s="15">
        <v>639797211321</v>
      </c>
      <c r="D454" t="s">
        <v>1406</v>
      </c>
      <c r="E454" t="s">
        <v>198</v>
      </c>
    </row>
    <row r="455" spans="1:5" x14ac:dyDescent="0.3">
      <c r="A455" t="s">
        <v>432</v>
      </c>
      <c r="B455" t="s">
        <v>1407</v>
      </c>
      <c r="C455" s="15">
        <v>639203493720</v>
      </c>
      <c r="D455" t="s">
        <v>1367</v>
      </c>
      <c r="E455" t="s">
        <v>198</v>
      </c>
    </row>
    <row r="456" spans="1:5" x14ac:dyDescent="0.3">
      <c r="A456" t="s">
        <v>1408</v>
      </c>
      <c r="B456" t="s">
        <v>1409</v>
      </c>
      <c r="C456" s="15">
        <v>639602117811</v>
      </c>
      <c r="D456" t="s">
        <v>1410</v>
      </c>
      <c r="E456" t="s">
        <v>198</v>
      </c>
    </row>
    <row r="457" spans="1:5" x14ac:dyDescent="0.3">
      <c r="A457" t="s">
        <v>1172</v>
      </c>
      <c r="B457" t="s">
        <v>1411</v>
      </c>
      <c r="C457" s="15">
        <v>639553809058</v>
      </c>
      <c r="D457" t="s">
        <v>1030</v>
      </c>
      <c r="E457" t="s">
        <v>198</v>
      </c>
    </row>
    <row r="458" spans="1:5" x14ac:dyDescent="0.3">
      <c r="A458" t="s">
        <v>1412</v>
      </c>
      <c r="B458" t="s">
        <v>1413</v>
      </c>
      <c r="C458" s="15">
        <v>639116407436</v>
      </c>
      <c r="D458" t="s">
        <v>1201</v>
      </c>
      <c r="E458" t="s">
        <v>198</v>
      </c>
    </row>
    <row r="459" spans="1:5" x14ac:dyDescent="0.3">
      <c r="A459" t="s">
        <v>1414</v>
      </c>
      <c r="B459" t="s">
        <v>1415</v>
      </c>
      <c r="C459" s="15">
        <v>639137804306</v>
      </c>
      <c r="D459" t="s">
        <v>1416</v>
      </c>
      <c r="E459" t="s">
        <v>198</v>
      </c>
    </row>
    <row r="460" spans="1:5" x14ac:dyDescent="0.3">
      <c r="A460" t="s">
        <v>1417</v>
      </c>
      <c r="B460" t="s">
        <v>1418</v>
      </c>
      <c r="C460" s="15">
        <v>639490797585</v>
      </c>
      <c r="D460" t="s">
        <v>425</v>
      </c>
      <c r="E460" t="s">
        <v>198</v>
      </c>
    </row>
    <row r="461" spans="1:5" x14ac:dyDescent="0.3">
      <c r="A461" t="s">
        <v>1419</v>
      </c>
      <c r="B461" t="s">
        <v>1420</v>
      </c>
      <c r="C461" s="15">
        <v>639670932237</v>
      </c>
      <c r="D461" t="s">
        <v>964</v>
      </c>
      <c r="E461" t="s">
        <v>198</v>
      </c>
    </row>
    <row r="462" spans="1:5" x14ac:dyDescent="0.3">
      <c r="A462" t="s">
        <v>1421</v>
      </c>
      <c r="B462" t="s">
        <v>1422</v>
      </c>
      <c r="C462" s="15">
        <v>639364504410</v>
      </c>
      <c r="D462" t="s">
        <v>1423</v>
      </c>
      <c r="E462" t="s">
        <v>198</v>
      </c>
    </row>
    <row r="463" spans="1:5" x14ac:dyDescent="0.3">
      <c r="A463" t="s">
        <v>219</v>
      </c>
      <c r="B463" t="s">
        <v>1424</v>
      </c>
      <c r="C463" s="15">
        <v>639717355764</v>
      </c>
      <c r="D463" t="s">
        <v>1425</v>
      </c>
      <c r="E463" t="s">
        <v>198</v>
      </c>
    </row>
    <row r="464" spans="1:5" x14ac:dyDescent="0.3">
      <c r="A464" t="s">
        <v>1426</v>
      </c>
      <c r="B464" t="s">
        <v>1427</v>
      </c>
      <c r="C464" s="15">
        <v>639785088845</v>
      </c>
      <c r="D464" t="s">
        <v>1428</v>
      </c>
      <c r="E464" t="s">
        <v>198</v>
      </c>
    </row>
    <row r="465" spans="1:5" x14ac:dyDescent="0.3">
      <c r="A465" t="s">
        <v>1429</v>
      </c>
      <c r="B465" t="s">
        <v>1430</v>
      </c>
      <c r="C465" s="15">
        <v>639828769143</v>
      </c>
      <c r="D465" t="s">
        <v>1431</v>
      </c>
      <c r="E465" t="s">
        <v>198</v>
      </c>
    </row>
    <row r="466" spans="1:5" x14ac:dyDescent="0.3">
      <c r="A466" t="s">
        <v>570</v>
      </c>
      <c r="B466" t="s">
        <v>1432</v>
      </c>
      <c r="C466" s="15">
        <v>639838474465</v>
      </c>
      <c r="D466" t="s">
        <v>1433</v>
      </c>
      <c r="E466" t="s">
        <v>198</v>
      </c>
    </row>
    <row r="467" spans="1:5" x14ac:dyDescent="0.3">
      <c r="A467" t="s">
        <v>1054</v>
      </c>
      <c r="B467" t="s">
        <v>1434</v>
      </c>
      <c r="C467" s="15">
        <v>639838260179</v>
      </c>
      <c r="D467" t="s">
        <v>1435</v>
      </c>
      <c r="E467" t="s">
        <v>198</v>
      </c>
    </row>
    <row r="468" spans="1:5" x14ac:dyDescent="0.3">
      <c r="A468" t="s">
        <v>247</v>
      </c>
      <c r="B468" t="s">
        <v>1436</v>
      </c>
      <c r="C468" s="15">
        <v>639535231585</v>
      </c>
      <c r="D468" t="s">
        <v>1437</v>
      </c>
      <c r="E468" t="s">
        <v>198</v>
      </c>
    </row>
    <row r="469" spans="1:5" x14ac:dyDescent="0.3">
      <c r="A469" t="s">
        <v>1438</v>
      </c>
      <c r="B469" t="s">
        <v>1439</v>
      </c>
      <c r="C469" s="15">
        <v>639151630587</v>
      </c>
      <c r="D469" t="s">
        <v>1440</v>
      </c>
      <c r="E469" t="s">
        <v>198</v>
      </c>
    </row>
    <row r="470" spans="1:5" x14ac:dyDescent="0.3">
      <c r="A470" t="s">
        <v>1441</v>
      </c>
      <c r="B470" t="s">
        <v>1442</v>
      </c>
      <c r="C470" s="15">
        <v>639466247714</v>
      </c>
      <c r="D470" t="s">
        <v>1443</v>
      </c>
      <c r="E470" t="s">
        <v>198</v>
      </c>
    </row>
    <row r="471" spans="1:5" x14ac:dyDescent="0.3">
      <c r="A471" t="s">
        <v>682</v>
      </c>
      <c r="B471" t="s">
        <v>1444</v>
      </c>
      <c r="C471" s="15">
        <v>639201838942</v>
      </c>
      <c r="D471" t="s">
        <v>1445</v>
      </c>
      <c r="E471" t="s">
        <v>198</v>
      </c>
    </row>
    <row r="472" spans="1:5" x14ac:dyDescent="0.3">
      <c r="A472" t="s">
        <v>359</v>
      </c>
      <c r="B472" t="s">
        <v>1446</v>
      </c>
      <c r="C472" s="15">
        <v>639635605757</v>
      </c>
      <c r="D472" t="s">
        <v>1447</v>
      </c>
      <c r="E472" t="s">
        <v>198</v>
      </c>
    </row>
    <row r="473" spans="1:5" x14ac:dyDescent="0.3">
      <c r="A473" t="s">
        <v>1126</v>
      </c>
      <c r="B473" t="s">
        <v>1448</v>
      </c>
      <c r="C473" s="15">
        <v>639125224024</v>
      </c>
      <c r="D473" t="s">
        <v>1449</v>
      </c>
      <c r="E473" t="s">
        <v>198</v>
      </c>
    </row>
    <row r="474" spans="1:5" x14ac:dyDescent="0.3">
      <c r="A474" t="s">
        <v>1450</v>
      </c>
      <c r="B474" t="s">
        <v>1451</v>
      </c>
      <c r="C474" s="15">
        <v>639425418297</v>
      </c>
      <c r="D474" t="s">
        <v>1452</v>
      </c>
      <c r="E474" t="s">
        <v>198</v>
      </c>
    </row>
    <row r="475" spans="1:5" x14ac:dyDescent="0.3">
      <c r="A475" t="s">
        <v>279</v>
      </c>
      <c r="B475" t="s">
        <v>280</v>
      </c>
      <c r="C475" s="15">
        <v>639487551208</v>
      </c>
      <c r="D475" t="s">
        <v>1453</v>
      </c>
      <c r="E475" t="s">
        <v>198</v>
      </c>
    </row>
    <row r="476" spans="1:5" x14ac:dyDescent="0.3">
      <c r="A476" t="s">
        <v>1454</v>
      </c>
      <c r="B476" t="s">
        <v>1455</v>
      </c>
      <c r="C476" s="15">
        <v>639251361326</v>
      </c>
      <c r="D476" t="s">
        <v>1456</v>
      </c>
      <c r="E476" t="s">
        <v>198</v>
      </c>
    </row>
    <row r="477" spans="1:5" x14ac:dyDescent="0.3">
      <c r="A477" t="s">
        <v>429</v>
      </c>
      <c r="B477" t="s">
        <v>1457</v>
      </c>
      <c r="C477" s="15">
        <v>639119362327</v>
      </c>
      <c r="D477" t="s">
        <v>1030</v>
      </c>
      <c r="E477" t="s">
        <v>198</v>
      </c>
    </row>
    <row r="478" spans="1:5" x14ac:dyDescent="0.3">
      <c r="A478" t="s">
        <v>1458</v>
      </c>
      <c r="B478" t="s">
        <v>1459</v>
      </c>
      <c r="C478" s="15">
        <v>639644856562</v>
      </c>
      <c r="D478" t="s">
        <v>1460</v>
      </c>
      <c r="E478" t="s">
        <v>1351</v>
      </c>
    </row>
    <row r="479" spans="1:5" x14ac:dyDescent="0.3">
      <c r="A479" t="s">
        <v>1461</v>
      </c>
      <c r="B479" t="s">
        <v>1462</v>
      </c>
      <c r="C479" s="15">
        <v>639983662687</v>
      </c>
      <c r="D479" t="s">
        <v>1463</v>
      </c>
      <c r="E479" t="s">
        <v>1351</v>
      </c>
    </row>
    <row r="480" spans="1:5" x14ac:dyDescent="0.3">
      <c r="A480" t="s">
        <v>940</v>
      </c>
      <c r="B480" t="s">
        <v>1464</v>
      </c>
      <c r="C480" s="15">
        <v>639103154731</v>
      </c>
      <c r="D480" t="s">
        <v>1465</v>
      </c>
      <c r="E480" t="s">
        <v>1351</v>
      </c>
    </row>
    <row r="481" spans="1:5" x14ac:dyDescent="0.3">
      <c r="A481" t="s">
        <v>940</v>
      </c>
      <c r="B481" t="s">
        <v>1466</v>
      </c>
      <c r="C481" s="15">
        <v>639111412711</v>
      </c>
      <c r="D481" t="s">
        <v>1152</v>
      </c>
      <c r="E481" t="s">
        <v>1351</v>
      </c>
    </row>
    <row r="482" spans="1:5" x14ac:dyDescent="0.3">
      <c r="A482" t="s">
        <v>226</v>
      </c>
      <c r="B482" t="s">
        <v>1467</v>
      </c>
      <c r="C482" s="15">
        <v>639076947734</v>
      </c>
      <c r="D482" t="s">
        <v>1423</v>
      </c>
      <c r="E482" t="s">
        <v>1351</v>
      </c>
    </row>
    <row r="483" spans="1:5" x14ac:dyDescent="0.3">
      <c r="A483" t="s">
        <v>1468</v>
      </c>
      <c r="B483" t="s">
        <v>1469</v>
      </c>
      <c r="C483" s="15">
        <v>639341744896</v>
      </c>
      <c r="D483" t="s">
        <v>1470</v>
      </c>
      <c r="E483" t="s">
        <v>1351</v>
      </c>
    </row>
    <row r="484" spans="1:5" x14ac:dyDescent="0.3">
      <c r="A484" t="s">
        <v>515</v>
      </c>
      <c r="B484" t="s">
        <v>1471</v>
      </c>
      <c r="C484" s="15">
        <v>639148581822</v>
      </c>
      <c r="D484" t="s">
        <v>1472</v>
      </c>
      <c r="E484" t="s">
        <v>1351</v>
      </c>
    </row>
    <row r="485" spans="1:5" x14ac:dyDescent="0.3">
      <c r="A485" t="s">
        <v>1232</v>
      </c>
      <c r="B485" t="s">
        <v>1473</v>
      </c>
      <c r="C485" s="15">
        <v>639727642677</v>
      </c>
      <c r="D485" t="s">
        <v>1474</v>
      </c>
      <c r="E485" t="s">
        <v>1351</v>
      </c>
    </row>
    <row r="486" spans="1:5" x14ac:dyDescent="0.3">
      <c r="A486" t="s">
        <v>1475</v>
      </c>
      <c r="B486" t="s">
        <v>1476</v>
      </c>
      <c r="C486" s="15">
        <v>639508488284</v>
      </c>
      <c r="D486" t="s">
        <v>1342</v>
      </c>
      <c r="E486" t="s">
        <v>1351</v>
      </c>
    </row>
    <row r="487" spans="1:5" x14ac:dyDescent="0.3">
      <c r="A487" t="s">
        <v>1477</v>
      </c>
      <c r="B487" t="s">
        <v>1478</v>
      </c>
      <c r="C487" s="15">
        <v>639327844478</v>
      </c>
      <c r="D487" t="s">
        <v>1479</v>
      </c>
      <c r="E487" t="s">
        <v>1351</v>
      </c>
    </row>
    <row r="488" spans="1:5" x14ac:dyDescent="0.3">
      <c r="A488" t="s">
        <v>651</v>
      </c>
      <c r="B488" t="s">
        <v>1480</v>
      </c>
      <c r="C488" s="15">
        <v>639989763146</v>
      </c>
      <c r="D488" t="s">
        <v>1481</v>
      </c>
      <c r="E488" t="s">
        <v>1351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Raw Data</vt:lpstr>
      <vt:lpstr>Products Data</vt:lpstr>
      <vt:lpstr>Customer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Roxainne N.</dc:creator>
  <cp:lastModifiedBy>Cruz, Roxainne N.</cp:lastModifiedBy>
  <dcterms:created xsi:type="dcterms:W3CDTF">2024-03-14T04:49:09Z</dcterms:created>
  <dcterms:modified xsi:type="dcterms:W3CDTF">2024-03-19T04:21:28Z</dcterms:modified>
</cp:coreProperties>
</file>