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cff24deb05a09d/Desktop/GitHub/Advance Excel/Functions/"/>
    </mc:Choice>
  </mc:AlternateContent>
  <xr:revisionPtr revIDLastSave="0" documentId="8_{F28E812D-AF9D-44A6-9B31-19EB2DC81297}" xr6:coauthVersionLast="47" xr6:coauthVersionMax="47" xr10:uidLastSave="{00000000-0000-0000-0000-000000000000}"/>
  <bookViews>
    <workbookView xWindow="-110" yWindow="-110" windowWidth="19420" windowHeight="10300" activeTab="1" xr2:uid="{0B028EDC-0A24-416B-AA9B-4D06519B475C}"/>
  </bookViews>
  <sheets>
    <sheet name="cleaning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9" i="2" l="1"/>
  <c r="H308" i="2"/>
  <c r="H307" i="2"/>
  <c r="H306" i="2"/>
  <c r="H305" i="2"/>
  <c r="H304" i="2"/>
  <c r="H303" i="2"/>
  <c r="H302" i="2"/>
  <c r="H301" i="2"/>
  <c r="H300" i="2"/>
  <c r="H299" i="2"/>
  <c r="H298" i="2"/>
  <c r="H297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31" i="2"/>
  <c r="H232" i="2"/>
  <c r="H233" i="2"/>
  <c r="H234" i="2"/>
  <c r="H235" i="2"/>
  <c r="H236" i="2"/>
  <c r="H237" i="2"/>
  <c r="H238" i="2"/>
  <c r="H239" i="2"/>
  <c r="H240" i="2"/>
  <c r="H220" i="2"/>
  <c r="H221" i="2"/>
  <c r="H222" i="2"/>
  <c r="H223" i="2"/>
  <c r="H224" i="2"/>
  <c r="H225" i="2"/>
  <c r="H226" i="2"/>
  <c r="H227" i="2"/>
  <c r="H228" i="2"/>
  <c r="H229" i="2"/>
  <c r="H230" i="2"/>
  <c r="H215" i="2"/>
  <c r="H216" i="2"/>
  <c r="H217" i="2"/>
  <c r="H218" i="2"/>
  <c r="H219" i="2"/>
  <c r="H214" i="2"/>
  <c r="H213" i="2"/>
  <c r="H212" i="2"/>
  <c r="H211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3" i="2"/>
  <c r="H5" i="2"/>
  <c r="H4" i="2"/>
</calcChain>
</file>

<file path=xl/sharedStrings.xml><?xml version="1.0" encoding="utf-8"?>
<sst xmlns="http://schemas.openxmlformats.org/spreadsheetml/2006/main" count="695" uniqueCount="576">
  <si>
    <t>ID</t>
  </si>
  <si>
    <t>Name</t>
  </si>
  <si>
    <t>Age</t>
  </si>
  <si>
    <t>City</t>
  </si>
  <si>
    <t>Salary</t>
  </si>
  <si>
    <t>John Doe</t>
  </si>
  <si>
    <t>New York</t>
  </si>
  <si>
    <t>Jane Smith</t>
  </si>
  <si>
    <t>Los Angeles</t>
  </si>
  <si>
    <t>Michael Johnson</t>
  </si>
  <si>
    <t>Chicago</t>
  </si>
  <si>
    <t>Emily Davis</t>
  </si>
  <si>
    <t>Houston</t>
  </si>
  <si>
    <t>David Brown</t>
  </si>
  <si>
    <t>Phoenix</t>
  </si>
  <si>
    <t>Sarah Wilson</t>
  </si>
  <si>
    <t>Philadelphia</t>
  </si>
  <si>
    <t>James Lee</t>
  </si>
  <si>
    <t>San Antonio</t>
  </si>
  <si>
    <t>Patricia Harris</t>
  </si>
  <si>
    <t>San Diego</t>
  </si>
  <si>
    <t>Robert Clark</t>
  </si>
  <si>
    <t>Dallas</t>
  </si>
  <si>
    <t>Linda Lewis</t>
  </si>
  <si>
    <t>San Jose</t>
  </si>
  <si>
    <t>William Walker</t>
  </si>
  <si>
    <t>Austin</t>
  </si>
  <si>
    <t>Barbara Hall</t>
  </si>
  <si>
    <t>Jacksonville</t>
  </si>
  <si>
    <t>Joseph Allen</t>
  </si>
  <si>
    <t>Columbus</t>
  </si>
  <si>
    <t>Mary King</t>
  </si>
  <si>
    <t>Fort Worth</t>
  </si>
  <si>
    <t>Charles Wright</t>
  </si>
  <si>
    <t>Charlotte</t>
  </si>
  <si>
    <t>Jennifer Scott</t>
  </si>
  <si>
    <t>Indianapolis</t>
  </si>
  <si>
    <t>Daniel Green</t>
  </si>
  <si>
    <t>Seattle</t>
  </si>
  <si>
    <t>Jessica Adams</t>
  </si>
  <si>
    <t>Denver</t>
  </si>
  <si>
    <t>Matthew Nelson</t>
  </si>
  <si>
    <t>Washington</t>
  </si>
  <si>
    <t>Deborah Carter</t>
  </si>
  <si>
    <t>Boston</t>
  </si>
  <si>
    <t>Mark Mitchell</t>
  </si>
  <si>
    <t>El Paso</t>
  </si>
  <si>
    <t>Steven Perez</t>
  </si>
  <si>
    <t>Detroit</t>
  </si>
  <si>
    <t>Lisa Roberts</t>
  </si>
  <si>
    <t>Nashville</t>
  </si>
  <si>
    <t>Kevin Turner</t>
  </si>
  <si>
    <t>Portland</t>
  </si>
  <si>
    <t>Donald Evans</t>
  </si>
  <si>
    <t>Las Vegas</t>
  </si>
  <si>
    <t>Jessica Torres</t>
  </si>
  <si>
    <t>Memphis</t>
  </si>
  <si>
    <t>Andrew Martin</t>
  </si>
  <si>
    <t>Miami</t>
  </si>
  <si>
    <t>Amy Thompson</t>
  </si>
  <si>
    <t>St. Louis</t>
  </si>
  <si>
    <t>Richard White</t>
  </si>
  <si>
    <t>Minneapolis</t>
  </si>
  <si>
    <t>Karen Harris</t>
  </si>
  <si>
    <t>New Orleans</t>
  </si>
  <si>
    <t>Paul Young</t>
  </si>
  <si>
    <t>Baltimore</t>
  </si>
  <si>
    <t>Laura Allen</t>
  </si>
  <si>
    <t>Edward King</t>
  </si>
  <si>
    <t>Rebecca Wright</t>
  </si>
  <si>
    <t>San Francisco</t>
  </si>
  <si>
    <t>Joshua Scott</t>
  </si>
  <si>
    <t>Nancy Hill</t>
  </si>
  <si>
    <t>Timothy Lee</t>
  </si>
  <si>
    <t>Steven Carter</t>
  </si>
  <si>
    <t>Susan Adams</t>
  </si>
  <si>
    <t>Andrew Baker</t>
  </si>
  <si>
    <t>Rachel Green</t>
  </si>
  <si>
    <t>Samuel Johnson</t>
  </si>
  <si>
    <t>Olivia Miller</t>
  </si>
  <si>
    <t>Ethan Thomas</t>
  </si>
  <si>
    <t>Nicole Harris</t>
  </si>
  <si>
    <t>Matthew Anderson</t>
  </si>
  <si>
    <t>Alice Nelson</t>
  </si>
  <si>
    <t>Timothy Clark</t>
  </si>
  <si>
    <t>Lori White</t>
  </si>
  <si>
    <t>Paul Moore</t>
  </si>
  <si>
    <t>Grace Lee</t>
  </si>
  <si>
    <t>Joshua Hill</t>
  </si>
  <si>
    <t>Megan Roberts</t>
  </si>
  <si>
    <t>John Carter</t>
  </si>
  <si>
    <t>Melissa Adams</t>
  </si>
  <si>
    <t>Kenneth Scott</t>
  </si>
  <si>
    <t>Deborah Martin</t>
  </si>
  <si>
    <t>Emily White</t>
  </si>
  <si>
    <t>Joseph Lee</t>
  </si>
  <si>
    <t>James King</t>
  </si>
  <si>
    <t>Angela Evans</t>
  </si>
  <si>
    <t>John Brown</t>
  </si>
  <si>
    <t>Katherine Moore</t>
  </si>
  <si>
    <t>Henry Turner</t>
  </si>
  <si>
    <t>Olivia Nelson</t>
  </si>
  <si>
    <t>David Thompson</t>
  </si>
  <si>
    <t>Barbara Carter</t>
  </si>
  <si>
    <t>William Lewis</t>
  </si>
  <si>
    <t>Christopher Adams</t>
  </si>
  <si>
    <t>Jessica Scott</t>
  </si>
  <si>
    <t>Rachel Martin</t>
  </si>
  <si>
    <t>Steven Harris</t>
  </si>
  <si>
    <t>Daniel Baker</t>
  </si>
  <si>
    <t>Amy Anderson</t>
  </si>
  <si>
    <t>Mark Green</t>
  </si>
  <si>
    <t>Susan Lewis</t>
  </si>
  <si>
    <t>Joshua Mitchell</t>
  </si>
  <si>
    <t>David Clark</t>
  </si>
  <si>
    <t>Rebecca Harris</t>
  </si>
  <si>
    <t>Joseph White</t>
  </si>
  <si>
    <t>Lisa Baker</t>
  </si>
  <si>
    <t>Michael Turner</t>
  </si>
  <si>
    <t>James Mitchell</t>
  </si>
  <si>
    <t>Deborah Green</t>
  </si>
  <si>
    <t>Joshua Thomas</t>
  </si>
  <si>
    <t>Andrew Lewis</t>
  </si>
  <si>
    <t>Laura Carter</t>
  </si>
  <si>
    <t>David Thomas</t>
  </si>
  <si>
    <t>Amy Nelson</t>
  </si>
  <si>
    <t>Robert Evans</t>
  </si>
  <si>
    <t>John Moore</t>
  </si>
  <si>
    <t>Patricia Adams</t>
  </si>
  <si>
    <t>Katherine Brown</t>
  </si>
  <si>
    <t>Steven Roberts</t>
  </si>
  <si>
    <t>Edward Anderson</t>
  </si>
  <si>
    <t>Laura Mitchell</t>
  </si>
  <si>
    <t>John White</t>
  </si>
  <si>
    <t>Linda Brown</t>
  </si>
  <si>
    <t>1. LEFT Function</t>
  </si>
  <si>
    <r>
      <t>2.</t>
    </r>
    <r>
      <rPr>
        <sz val="11"/>
        <color theme="1"/>
        <rFont val="Aptos Narrow"/>
        <family val="2"/>
        <scheme val="minor"/>
      </rPr>
      <t xml:space="preserve"> Extract the first 2 characters from the City in Row 10.</t>
    </r>
  </si>
  <si>
    <r>
      <t>3.</t>
    </r>
    <r>
      <rPr>
        <sz val="11"/>
        <color theme="1"/>
        <rFont val="Aptos Narrow"/>
        <family val="2"/>
        <scheme val="minor"/>
      </rPr>
      <t xml:space="preserve"> Extract the first 4 characters from the Name in Row 5.</t>
    </r>
  </si>
  <si>
    <r>
      <t>4.</t>
    </r>
    <r>
      <rPr>
        <sz val="11"/>
        <color theme="1"/>
        <rFont val="Aptos Narrow"/>
        <family val="2"/>
        <scheme val="minor"/>
      </rPr>
      <t xml:space="preserve"> What is the first character of the Name in Row 7?</t>
    </r>
  </si>
  <si>
    <r>
      <t>5.</t>
    </r>
    <r>
      <rPr>
        <sz val="11"/>
        <color theme="1"/>
        <rFont val="Aptos Narrow"/>
        <family val="2"/>
        <scheme val="minor"/>
      </rPr>
      <t xml:space="preserve"> Extract the first 2 characters of the City in Row 3.</t>
    </r>
  </si>
  <si>
    <r>
      <t>6.</t>
    </r>
    <r>
      <rPr>
        <sz val="11"/>
        <color theme="1"/>
        <rFont val="Aptos Narrow"/>
        <family val="2"/>
        <scheme val="minor"/>
      </rPr>
      <t xml:space="preserve"> Get the first 3 characters of the Name in Row 4.</t>
    </r>
  </si>
  <si>
    <r>
      <t>7.</t>
    </r>
    <r>
      <rPr>
        <sz val="11"/>
        <color theme="1"/>
        <rFont val="Aptos Narrow"/>
        <family val="2"/>
        <scheme val="minor"/>
      </rPr>
      <t xml:space="preserve"> Extract the first 5 characters of the City in Row 12.</t>
    </r>
  </si>
  <si>
    <r>
      <t>8.</t>
    </r>
    <r>
      <rPr>
        <sz val="11"/>
        <color theme="1"/>
        <rFont val="Aptos Narrow"/>
        <family val="2"/>
        <scheme val="minor"/>
      </rPr>
      <t xml:space="preserve"> What is the first 1 character of the Name in Row 6?</t>
    </r>
  </si>
  <si>
    <r>
      <t>9.</t>
    </r>
    <r>
      <rPr>
        <sz val="11"/>
        <color theme="1"/>
        <rFont val="Aptos Narrow"/>
        <family val="2"/>
        <scheme val="minor"/>
      </rPr>
      <t xml:space="preserve"> Extract the first 4 characters from the Name in Row 9.</t>
    </r>
  </si>
  <si>
    <r>
      <t>10.</t>
    </r>
    <r>
      <rPr>
        <sz val="11"/>
        <color theme="1"/>
        <rFont val="Aptos Narrow"/>
        <family val="2"/>
        <scheme val="minor"/>
      </rPr>
      <t xml:space="preserve"> Get the first 3 characters from the City in Row 15.</t>
    </r>
  </si>
  <si>
    <r>
      <t>11.</t>
    </r>
    <r>
      <rPr>
        <sz val="11"/>
        <color theme="1"/>
        <rFont val="Aptos Narrow"/>
        <family val="2"/>
        <scheme val="minor"/>
      </rPr>
      <t xml:space="preserve"> What are the first 4 characters of the Name in Row 11?</t>
    </r>
  </si>
  <si>
    <r>
      <t>12.</t>
    </r>
    <r>
      <rPr>
        <sz val="11"/>
        <color theme="1"/>
        <rFont val="Aptos Narrow"/>
        <family val="2"/>
        <scheme val="minor"/>
      </rPr>
      <t xml:space="preserve"> Extract the first 2 characters of the City in Row 25.</t>
    </r>
  </si>
  <si>
    <r>
      <t>13.</t>
    </r>
    <r>
      <rPr>
        <sz val="11"/>
        <color theme="1"/>
        <rFont val="Aptos Narrow"/>
        <family val="2"/>
        <scheme val="minor"/>
      </rPr>
      <t xml:space="preserve"> Get the first 3 characters of the Name in Row 30.</t>
    </r>
  </si>
  <si>
    <r>
      <t>14.</t>
    </r>
    <r>
      <rPr>
        <sz val="11"/>
        <color theme="1"/>
        <rFont val="Aptos Narrow"/>
        <family val="2"/>
        <scheme val="minor"/>
      </rPr>
      <t xml:space="preserve"> What is the first 5 characters of the Name in Row 40?</t>
    </r>
  </si>
  <si>
    <r>
      <t>15.</t>
    </r>
    <r>
      <rPr>
        <sz val="11"/>
        <color theme="1"/>
        <rFont val="Aptos Narrow"/>
        <family val="2"/>
        <scheme val="minor"/>
      </rPr>
      <t xml:space="preserve"> Extract the first 6 characters from the City in Row 34.</t>
    </r>
  </si>
  <si>
    <r>
      <t>16.</t>
    </r>
    <r>
      <rPr>
        <sz val="11"/>
        <color theme="1"/>
        <rFont val="Aptos Narrow"/>
        <family val="2"/>
        <scheme val="minor"/>
      </rPr>
      <t xml:space="preserve"> What are the first 5 characters of the City in Row 21?</t>
    </r>
  </si>
  <si>
    <r>
      <t>17.</t>
    </r>
    <r>
      <rPr>
        <sz val="11"/>
        <color theme="1"/>
        <rFont val="Aptos Narrow"/>
        <family val="2"/>
        <scheme val="minor"/>
      </rPr>
      <t xml:space="preserve"> Get the first 7 characters of the Name in Row 45.</t>
    </r>
  </si>
  <si>
    <r>
      <t>18.</t>
    </r>
    <r>
      <rPr>
        <sz val="11"/>
        <color theme="1"/>
        <rFont val="Aptos Narrow"/>
        <family val="2"/>
        <scheme val="minor"/>
      </rPr>
      <t xml:space="preserve"> Extract the first 3 characters from the City in Row 50.</t>
    </r>
  </si>
  <si>
    <r>
      <t>19.</t>
    </r>
    <r>
      <rPr>
        <sz val="11"/>
        <color theme="1"/>
        <rFont val="Aptos Narrow"/>
        <family val="2"/>
        <scheme val="minor"/>
      </rPr>
      <t xml:space="preserve"> What are the first 6 characters of the Name in Row 33?</t>
    </r>
  </si>
  <si>
    <r>
      <t>20.</t>
    </r>
    <r>
      <rPr>
        <sz val="11"/>
        <color theme="1"/>
        <rFont val="Aptos Narrow"/>
        <family val="2"/>
        <scheme val="minor"/>
      </rPr>
      <t xml:space="preserve"> Get the first 2 characters of the City in Row 35.</t>
    </r>
  </si>
  <si>
    <r>
      <t>21.</t>
    </r>
    <r>
      <rPr>
        <sz val="11"/>
        <color theme="1"/>
        <rFont val="Aptos Narrow"/>
        <family val="2"/>
        <scheme val="minor"/>
      </rPr>
      <t xml:space="preserve"> Extract the first 5 characters of the Name in Row 10.</t>
    </r>
  </si>
  <si>
    <r>
      <t>22.</t>
    </r>
    <r>
      <rPr>
        <sz val="11"/>
        <color theme="1"/>
        <rFont val="Aptos Narrow"/>
        <family val="2"/>
        <scheme val="minor"/>
      </rPr>
      <t xml:space="preserve"> What are the first 7 characters of the Name in Row 18?</t>
    </r>
  </si>
  <si>
    <r>
      <t>23.</t>
    </r>
    <r>
      <rPr>
        <sz val="11"/>
        <color theme="1"/>
        <rFont val="Aptos Narrow"/>
        <family val="2"/>
        <scheme val="minor"/>
      </rPr>
      <t xml:space="preserve"> Extract the first 4 characters from the City in Row 22.</t>
    </r>
  </si>
  <si>
    <r>
      <t>24.</t>
    </r>
    <r>
      <rPr>
        <sz val="11"/>
        <color theme="1"/>
        <rFont val="Aptos Narrow"/>
        <family val="2"/>
        <scheme val="minor"/>
      </rPr>
      <t xml:space="preserve"> Get the first 3 characters from the Name in Row 31.</t>
    </r>
  </si>
  <si>
    <r>
      <t>25.</t>
    </r>
    <r>
      <rPr>
        <sz val="11"/>
        <color theme="1"/>
        <rFont val="Aptos Narrow"/>
        <family val="2"/>
        <scheme val="minor"/>
      </rPr>
      <t xml:space="preserve"> What is the first 6 characters of the Name in Row 39?</t>
    </r>
  </si>
  <si>
    <r>
      <t>26.</t>
    </r>
    <r>
      <rPr>
        <sz val="11"/>
        <color theme="1"/>
        <rFont val="Aptos Narrow"/>
        <family val="2"/>
        <scheme val="minor"/>
      </rPr>
      <t xml:space="preserve"> Extract the first 4 characters of the City in Row 19.</t>
    </r>
  </si>
  <si>
    <r>
      <t>27.</t>
    </r>
    <r>
      <rPr>
        <sz val="11"/>
        <color theme="1"/>
        <rFont val="Aptos Narrow"/>
        <family val="2"/>
        <scheme val="minor"/>
      </rPr>
      <t xml:space="preserve"> What are the first 5 characters of the Name in Row 13?</t>
    </r>
  </si>
  <si>
    <r>
      <t>28.</t>
    </r>
    <r>
      <rPr>
        <sz val="11"/>
        <color theme="1"/>
        <rFont val="Aptos Narrow"/>
        <family val="2"/>
        <scheme val="minor"/>
      </rPr>
      <t xml:space="preserve"> Extract the first 6 characters from the City in Row 20.</t>
    </r>
  </si>
  <si>
    <r>
      <t>29.</t>
    </r>
    <r>
      <rPr>
        <sz val="11"/>
        <color theme="1"/>
        <rFont val="Aptos Narrow"/>
        <family val="2"/>
        <scheme val="minor"/>
      </rPr>
      <t xml:space="preserve"> What is the first 4 characters of the City in Row 11?</t>
    </r>
  </si>
  <si>
    <r>
      <t>30.</t>
    </r>
    <r>
      <rPr>
        <sz val="11"/>
        <color theme="1"/>
        <rFont val="Aptos Narrow"/>
        <family val="2"/>
        <scheme val="minor"/>
      </rPr>
      <t xml:space="preserve"> Get the first 2 characters of the Name in Row 29.</t>
    </r>
  </si>
  <si>
    <t>2. RIGHT Function</t>
  </si>
  <si>
    <r>
      <t>1.</t>
    </r>
    <r>
      <rPr>
        <sz val="11"/>
        <color theme="1"/>
        <rFont val="Aptos Narrow"/>
        <family val="2"/>
        <scheme val="minor"/>
      </rPr>
      <t xml:space="preserve"> What are the last 3 characters of the Name in Row 3?</t>
    </r>
  </si>
  <si>
    <r>
      <t>2.</t>
    </r>
    <r>
      <rPr>
        <sz val="11"/>
        <color theme="1"/>
        <rFont val="Aptos Narrow"/>
        <family val="2"/>
        <scheme val="minor"/>
      </rPr>
      <t xml:space="preserve"> Extract the last 2 characters from the City in Row 8.</t>
    </r>
  </si>
  <si>
    <r>
      <t>3.</t>
    </r>
    <r>
      <rPr>
        <sz val="11"/>
        <color theme="1"/>
        <rFont val="Aptos Narrow"/>
        <family val="2"/>
        <scheme val="minor"/>
      </rPr>
      <t xml:space="preserve"> Get the last character of the Name in Row 5.</t>
    </r>
  </si>
  <si>
    <r>
      <t>4.</t>
    </r>
    <r>
      <rPr>
        <sz val="11"/>
        <color theme="1"/>
        <rFont val="Aptos Narrow"/>
        <family val="2"/>
        <scheme val="minor"/>
      </rPr>
      <t xml:space="preserve"> What are the last 4 characters of the Name in Row 12?</t>
    </r>
  </si>
  <si>
    <r>
      <t>5.</t>
    </r>
    <r>
      <rPr>
        <sz val="11"/>
        <color theme="1"/>
        <rFont val="Aptos Narrow"/>
        <family val="2"/>
        <scheme val="minor"/>
      </rPr>
      <t xml:space="preserve"> Extract the last 5 characters from the City in Row 2.</t>
    </r>
  </si>
  <si>
    <r>
      <t>6.</t>
    </r>
    <r>
      <rPr>
        <sz val="11"/>
        <color theme="1"/>
        <rFont val="Aptos Narrow"/>
        <family val="2"/>
        <scheme val="minor"/>
      </rPr>
      <t xml:space="preserve"> What are the last 3 characters of the Name in Row 7?</t>
    </r>
  </si>
  <si>
    <r>
      <t>7.</t>
    </r>
    <r>
      <rPr>
        <sz val="11"/>
        <color theme="1"/>
        <rFont val="Aptos Narrow"/>
        <family val="2"/>
        <scheme val="minor"/>
      </rPr>
      <t xml:space="preserve"> Get the last 4 characters from the City in Row 9.</t>
    </r>
  </si>
  <si>
    <r>
      <t>8.</t>
    </r>
    <r>
      <rPr>
        <sz val="11"/>
        <color theme="1"/>
        <rFont val="Aptos Narrow"/>
        <family val="2"/>
        <scheme val="minor"/>
      </rPr>
      <t xml:space="preserve"> What is the last 2 characters of the Name in Row 10?</t>
    </r>
  </si>
  <si>
    <r>
      <t>9.</t>
    </r>
    <r>
      <rPr>
        <sz val="11"/>
        <color theme="1"/>
        <rFont val="Aptos Narrow"/>
        <family val="2"/>
        <scheme val="minor"/>
      </rPr>
      <t xml:space="preserve"> Extract the last 6 characters of the City in Row 15.</t>
    </r>
  </si>
  <si>
    <r>
      <t>10.</t>
    </r>
    <r>
      <rPr>
        <sz val="11"/>
        <color theme="1"/>
        <rFont val="Aptos Narrow"/>
        <family val="2"/>
        <scheme val="minor"/>
      </rPr>
      <t xml:space="preserve"> What is the last character of the Name in Row 13?</t>
    </r>
  </si>
  <si>
    <r>
      <t>11.</t>
    </r>
    <r>
      <rPr>
        <sz val="11"/>
        <color theme="1"/>
        <rFont val="Aptos Narrow"/>
        <family val="2"/>
        <scheme val="minor"/>
      </rPr>
      <t xml:space="preserve"> What are the last 4 characters of the Name in Row 22?</t>
    </r>
  </si>
  <si>
    <r>
      <t>12.</t>
    </r>
    <r>
      <rPr>
        <sz val="11"/>
        <color theme="1"/>
        <rFont val="Aptos Narrow"/>
        <family val="2"/>
        <scheme val="minor"/>
      </rPr>
      <t xml:space="preserve"> Extract the last 5 characters from the City in Row 30.</t>
    </r>
  </si>
  <si>
    <r>
      <t>13.</t>
    </r>
    <r>
      <rPr>
        <sz val="11"/>
        <color theme="1"/>
        <rFont val="Aptos Narrow"/>
        <family val="2"/>
        <scheme val="minor"/>
      </rPr>
      <t xml:space="preserve"> Get the last 3 characters from the Name in Row 8.</t>
    </r>
  </si>
  <si>
    <r>
      <t>14.</t>
    </r>
    <r>
      <rPr>
        <sz val="11"/>
        <color theme="1"/>
        <rFont val="Aptos Narrow"/>
        <family val="2"/>
        <scheme val="minor"/>
      </rPr>
      <t xml:space="preserve"> What are the last 6 characters of the Name in Row 20?</t>
    </r>
  </si>
  <si>
    <r>
      <t>15.</t>
    </r>
    <r>
      <rPr>
        <sz val="11"/>
        <color theme="1"/>
        <rFont val="Aptos Narrow"/>
        <family val="2"/>
        <scheme val="minor"/>
      </rPr>
      <t xml:space="preserve"> Extract the last 2 characters from the City in Row 25.</t>
    </r>
  </si>
  <si>
    <r>
      <t>16.</t>
    </r>
    <r>
      <rPr>
        <sz val="11"/>
        <color theme="1"/>
        <rFont val="Aptos Narrow"/>
        <family val="2"/>
        <scheme val="minor"/>
      </rPr>
      <t xml:space="preserve"> What is the last 4 characters of the Name in Row 33?</t>
    </r>
  </si>
  <si>
    <r>
      <t>17.</t>
    </r>
    <r>
      <rPr>
        <sz val="11"/>
        <color theme="1"/>
        <rFont val="Aptos Narrow"/>
        <family val="2"/>
        <scheme val="minor"/>
      </rPr>
      <t xml:space="preserve"> Extract the last 3 characters from the City in Row 42.</t>
    </r>
  </si>
  <si>
    <r>
      <t>18.</t>
    </r>
    <r>
      <rPr>
        <sz val="11"/>
        <color theme="1"/>
        <rFont val="Aptos Narrow"/>
        <family val="2"/>
        <scheme val="minor"/>
      </rPr>
      <t xml:space="preserve"> What are the last 2 characters of the Name in Row 19?</t>
    </r>
  </si>
  <si>
    <r>
      <t>19.</t>
    </r>
    <r>
      <rPr>
        <sz val="11"/>
        <color theme="1"/>
        <rFont val="Aptos Narrow"/>
        <family val="2"/>
        <scheme val="minor"/>
      </rPr>
      <t xml:space="preserve"> Get the last 5 characters of the Name in Row 50.</t>
    </r>
  </si>
  <si>
    <r>
      <t>20.</t>
    </r>
    <r>
      <rPr>
        <sz val="11"/>
        <color theme="1"/>
        <rFont val="Aptos Narrow"/>
        <family val="2"/>
        <scheme val="minor"/>
      </rPr>
      <t xml:space="preserve"> What are the last 7 characters of the City in Row 12?</t>
    </r>
  </si>
  <si>
    <r>
      <t>21.</t>
    </r>
    <r>
      <rPr>
        <sz val="11"/>
        <color theme="1"/>
        <rFont val="Aptos Narrow"/>
        <family val="2"/>
        <scheme val="minor"/>
      </rPr>
      <t xml:space="preserve"> What are the last 3 characters of the Name in Row 18?</t>
    </r>
  </si>
  <si>
    <r>
      <t>22.</t>
    </r>
    <r>
      <rPr>
        <sz val="11"/>
        <color theme="1"/>
        <rFont val="Aptos Narrow"/>
        <family val="2"/>
        <scheme val="minor"/>
      </rPr>
      <t xml:space="preserve"> Extract the last 4 characters from the City in Row 5.</t>
    </r>
  </si>
  <si>
    <r>
      <t>23.</t>
    </r>
    <r>
      <rPr>
        <sz val="11"/>
        <color theme="1"/>
        <rFont val="Aptos Narrow"/>
        <family val="2"/>
        <scheme val="minor"/>
      </rPr>
      <t xml:space="preserve"> Get the last 6 characters from the Name in Row 27.</t>
    </r>
  </si>
  <si>
    <r>
      <t>24.</t>
    </r>
    <r>
      <rPr>
        <sz val="11"/>
        <color theme="1"/>
        <rFont val="Aptos Narrow"/>
        <family val="2"/>
        <scheme val="minor"/>
      </rPr>
      <t xml:space="preserve"> What is the last 5 characters of the Name in Row 35?</t>
    </r>
  </si>
  <si>
    <r>
      <t>25.</t>
    </r>
    <r>
      <rPr>
        <sz val="11"/>
        <color theme="1"/>
        <rFont val="Aptos Narrow"/>
        <family val="2"/>
        <scheme val="minor"/>
      </rPr>
      <t xml:space="preserve"> Extract the last 3 characters from the City in Row 40.</t>
    </r>
  </si>
  <si>
    <r>
      <t>26.</t>
    </r>
    <r>
      <rPr>
        <sz val="11"/>
        <color theme="1"/>
        <rFont val="Aptos Narrow"/>
        <family val="2"/>
        <scheme val="minor"/>
      </rPr>
      <t xml:space="preserve"> What are the last 2 characters of the Name in Row 42?</t>
    </r>
  </si>
  <si>
    <r>
      <t>27.</t>
    </r>
    <r>
      <rPr>
        <sz val="11"/>
        <color theme="1"/>
        <rFont val="Aptos Narrow"/>
        <family val="2"/>
        <scheme val="minor"/>
      </rPr>
      <t xml:space="preserve"> Get the last 4 characters from the City in Row 45.</t>
    </r>
  </si>
  <si>
    <r>
      <t>28.</t>
    </r>
    <r>
      <rPr>
        <sz val="11"/>
        <color theme="1"/>
        <rFont val="Aptos Narrow"/>
        <family val="2"/>
        <scheme val="minor"/>
      </rPr>
      <t xml:space="preserve"> What are the last 6 characters of the Name in Row 48?</t>
    </r>
  </si>
  <si>
    <r>
      <t>29.</t>
    </r>
    <r>
      <rPr>
        <sz val="11"/>
        <color theme="1"/>
        <rFont val="Aptos Narrow"/>
        <family val="2"/>
        <scheme val="minor"/>
      </rPr>
      <t xml:space="preserve"> Extract the last 7 characters from the City in Row 39.</t>
    </r>
  </si>
  <si>
    <r>
      <t>30.</t>
    </r>
    <r>
      <rPr>
        <sz val="11"/>
        <color theme="1"/>
        <rFont val="Aptos Narrow"/>
        <family val="2"/>
        <scheme val="minor"/>
      </rPr>
      <t xml:space="preserve"> What are the last 5 characters of the Name in Row 9?</t>
    </r>
  </si>
  <si>
    <t>3. MID Function</t>
  </si>
  <si>
    <r>
      <t>1.</t>
    </r>
    <r>
      <rPr>
        <sz val="11"/>
        <color theme="1"/>
        <rFont val="Aptos Narrow"/>
        <family val="2"/>
        <scheme val="minor"/>
      </rPr>
      <t xml:space="preserve"> Extract 3 characters from the Name in Row 3, starting at position 2.</t>
    </r>
  </si>
  <si>
    <r>
      <t>2.</t>
    </r>
    <r>
      <rPr>
        <sz val="11"/>
        <color theme="1"/>
        <rFont val="Aptos Narrow"/>
        <family val="2"/>
        <scheme val="minor"/>
      </rPr>
      <t xml:space="preserve"> Extract 2 characters from the City in Row 7, starting at position 1.</t>
    </r>
  </si>
  <si>
    <r>
      <t>3.</t>
    </r>
    <r>
      <rPr>
        <sz val="11"/>
        <color theme="1"/>
        <rFont val="Aptos Narrow"/>
        <family val="2"/>
        <scheme val="minor"/>
      </rPr>
      <t xml:space="preserve"> Extract 4 characters from the Name in Row 5, starting at position 3.</t>
    </r>
  </si>
  <si>
    <r>
      <t>4.</t>
    </r>
    <r>
      <rPr>
        <sz val="11"/>
        <color theme="1"/>
        <rFont val="Aptos Narrow"/>
        <family val="2"/>
        <scheme val="minor"/>
      </rPr>
      <t xml:space="preserve"> Extract 3 characters from the City in Row 10, starting at position 2.</t>
    </r>
  </si>
  <si>
    <r>
      <t>5.</t>
    </r>
    <r>
      <rPr>
        <sz val="11"/>
        <color theme="1"/>
        <rFont val="Aptos Narrow"/>
        <family val="2"/>
        <scheme val="minor"/>
      </rPr>
      <t xml:space="preserve"> What are 4 characters of the Name in Row 12, starting at position 4?</t>
    </r>
  </si>
  <si>
    <r>
      <t>6.</t>
    </r>
    <r>
      <rPr>
        <sz val="11"/>
        <color theme="1"/>
        <rFont val="Aptos Narrow"/>
        <family val="2"/>
        <scheme val="minor"/>
      </rPr>
      <t xml:space="preserve"> Extract 3 characters from the City in Row 8, starting at position 2.</t>
    </r>
  </si>
  <si>
    <r>
      <t>7.</t>
    </r>
    <r>
      <rPr>
        <sz val="11"/>
        <color theme="1"/>
        <rFont val="Aptos Narrow"/>
        <family val="2"/>
        <scheme val="minor"/>
      </rPr>
      <t xml:space="preserve"> Extract 5 characters from the Name in Row 6, starting at position 1.</t>
    </r>
  </si>
  <si>
    <r>
      <t>8.</t>
    </r>
    <r>
      <rPr>
        <sz val="11"/>
        <color theme="1"/>
        <rFont val="Aptos Narrow"/>
        <family val="2"/>
        <scheme val="minor"/>
      </rPr>
      <t xml:space="preserve"> Extract 4 characters from the City in Row 4, starting at position 1.</t>
    </r>
  </si>
  <si>
    <r>
      <t>9.</t>
    </r>
    <r>
      <rPr>
        <sz val="11"/>
        <color theme="1"/>
        <rFont val="Aptos Narrow"/>
        <family val="2"/>
        <scheme val="minor"/>
      </rPr>
      <t xml:space="preserve"> Extract 2 characters from the Name in Row 11, starting at position 2.</t>
    </r>
  </si>
  <si>
    <r>
      <t>10.</t>
    </r>
    <r>
      <rPr>
        <sz val="11"/>
        <color theme="1"/>
        <rFont val="Aptos Narrow"/>
        <family val="2"/>
        <scheme val="minor"/>
      </rPr>
      <t xml:space="preserve"> What are 3 characters from the City in Row 14, starting at position 1?</t>
    </r>
  </si>
  <si>
    <r>
      <t>11.</t>
    </r>
    <r>
      <rPr>
        <sz val="11"/>
        <color theme="1"/>
        <rFont val="Aptos Narrow"/>
        <family val="2"/>
        <scheme val="minor"/>
      </rPr>
      <t xml:space="preserve"> Extract 5 characters from the Name in Row 3, starting at position 4.</t>
    </r>
  </si>
  <si>
    <r>
      <t>12.</t>
    </r>
    <r>
      <rPr>
        <sz val="11"/>
        <color theme="1"/>
        <rFont val="Aptos Narrow"/>
        <family val="2"/>
        <scheme val="minor"/>
      </rPr>
      <t xml:space="preserve"> What are 4 characters from the City in Row 20, starting at position 2?</t>
    </r>
  </si>
  <si>
    <r>
      <t>13.</t>
    </r>
    <r>
      <rPr>
        <sz val="11"/>
        <color theme="1"/>
        <rFont val="Aptos Narrow"/>
        <family val="2"/>
        <scheme val="minor"/>
      </rPr>
      <t xml:space="preserve"> Extract 3 characters from the Name in Row 7, starting at position 5.</t>
    </r>
  </si>
  <si>
    <r>
      <t>14.</t>
    </r>
    <r>
      <rPr>
        <sz val="11"/>
        <color theme="1"/>
        <rFont val="Aptos Narrow"/>
        <family val="2"/>
        <scheme val="minor"/>
      </rPr>
      <t xml:space="preserve"> What are 6 characters from the City in Row 18, starting at position 3?</t>
    </r>
  </si>
  <si>
    <r>
      <t>15.</t>
    </r>
    <r>
      <rPr>
        <sz val="11"/>
        <color theme="1"/>
        <rFont val="Aptos Narrow"/>
        <family val="2"/>
        <scheme val="minor"/>
      </rPr>
      <t xml:space="preserve"> Extract 4 characters from the Name in Row 5, starting at position 2.</t>
    </r>
  </si>
  <si>
    <r>
      <t>16.</t>
    </r>
    <r>
      <rPr>
        <sz val="11"/>
        <color theme="1"/>
        <rFont val="Aptos Narrow"/>
        <family val="2"/>
        <scheme val="minor"/>
      </rPr>
      <t xml:space="preserve"> What are 5 characters from the City in Row 10, starting at position 3?</t>
    </r>
  </si>
  <si>
    <r>
      <t>17.</t>
    </r>
    <r>
      <rPr>
        <sz val="11"/>
        <color theme="1"/>
        <rFont val="Aptos Narrow"/>
        <family val="2"/>
        <scheme val="minor"/>
      </rPr>
      <t xml:space="preserve"> Extract 3 characters from the Name in Row 6, starting at position 4.</t>
    </r>
  </si>
  <si>
    <r>
      <t>18.</t>
    </r>
    <r>
      <rPr>
        <sz val="11"/>
        <color theme="1"/>
        <rFont val="Aptos Narrow"/>
        <family val="2"/>
        <scheme val="minor"/>
      </rPr>
      <t xml:space="preserve"> What are 4 characters from the City in Row 12, starting at position 2?</t>
    </r>
  </si>
  <si>
    <r>
      <t>19.</t>
    </r>
    <r>
      <rPr>
        <sz val="11"/>
        <color theme="1"/>
        <rFont val="Aptos Narrow"/>
        <family val="2"/>
        <scheme val="minor"/>
      </rPr>
      <t xml:space="preserve"> Extract 2 characters from the Name in Row 9, starting at position 3.</t>
    </r>
  </si>
  <si>
    <r>
      <t>20.</t>
    </r>
    <r>
      <rPr>
        <sz val="11"/>
        <color theme="1"/>
        <rFont val="Aptos Narrow"/>
        <family val="2"/>
        <scheme val="minor"/>
      </rPr>
      <t xml:space="preserve"> What are 5 characters from the City in Row 16, starting at position 1?</t>
    </r>
  </si>
  <si>
    <r>
      <t>21.</t>
    </r>
    <r>
      <rPr>
        <sz val="11"/>
        <color theme="1"/>
        <rFont val="Aptos Narrow"/>
        <family val="2"/>
        <scheme val="minor"/>
      </rPr>
      <t xml:space="preserve"> Extract 6 characters from the Name in Row 19, starting at position 2.</t>
    </r>
  </si>
  <si>
    <r>
      <t>22.</t>
    </r>
    <r>
      <rPr>
        <sz val="11"/>
        <color theme="1"/>
        <rFont val="Aptos Narrow"/>
        <family val="2"/>
        <scheme val="minor"/>
      </rPr>
      <t xml:space="preserve"> What are 4 characters from the City in Row 22, starting at position 3?</t>
    </r>
  </si>
  <si>
    <r>
      <t>23.</t>
    </r>
    <r>
      <rPr>
        <sz val="11"/>
        <color theme="1"/>
        <rFont val="Aptos Narrow"/>
        <family val="2"/>
        <scheme val="minor"/>
      </rPr>
      <t xml:space="preserve"> Extract 5 characters from the Name in Row 20, starting at position 3.</t>
    </r>
  </si>
  <si>
    <r>
      <t>24.</t>
    </r>
    <r>
      <rPr>
        <sz val="11"/>
        <color theme="1"/>
        <rFont val="Aptos Narrow"/>
        <family val="2"/>
        <scheme val="minor"/>
      </rPr>
      <t xml:space="preserve"> What are 3 characters from the City in Row 27, starting at position 4?</t>
    </r>
  </si>
  <si>
    <r>
      <t>25.</t>
    </r>
    <r>
      <rPr>
        <sz val="11"/>
        <color theme="1"/>
        <rFont val="Aptos Narrow"/>
        <family val="2"/>
        <scheme val="minor"/>
      </rPr>
      <t xml:space="preserve"> Extract 2 characters from the Name in Row 10, starting at position 1.</t>
    </r>
  </si>
  <si>
    <r>
      <t>26.</t>
    </r>
    <r>
      <rPr>
        <sz val="11"/>
        <color theme="1"/>
        <rFont val="Aptos Narrow"/>
        <family val="2"/>
        <scheme val="minor"/>
      </rPr>
      <t xml:space="preserve"> What are 4 characters from the City in Row 30, starting at position 2?</t>
    </r>
  </si>
  <si>
    <r>
      <t>27.</t>
    </r>
    <r>
      <rPr>
        <sz val="11"/>
        <color theme="1"/>
        <rFont val="Aptos Narrow"/>
        <family val="2"/>
        <scheme val="minor"/>
      </rPr>
      <t xml:space="preserve"> Extract 4 characters from the Name in Row 25, starting at position 3.</t>
    </r>
  </si>
  <si>
    <r>
      <t>28.</t>
    </r>
    <r>
      <rPr>
        <sz val="11"/>
        <color theme="1"/>
        <rFont val="Aptos Narrow"/>
        <family val="2"/>
        <scheme val="minor"/>
      </rPr>
      <t xml:space="preserve"> What are 3 characters from the City in Row 40, starting at position 2?</t>
    </r>
  </si>
  <si>
    <r>
      <t>29.</t>
    </r>
    <r>
      <rPr>
        <sz val="11"/>
        <color theme="1"/>
        <rFont val="Aptos Narrow"/>
        <family val="2"/>
        <scheme val="minor"/>
      </rPr>
      <t xml:space="preserve"> Extract 5 characters from the Name in Row 35, starting at position 1.</t>
    </r>
  </si>
  <si>
    <r>
      <t>30.</t>
    </r>
    <r>
      <rPr>
        <sz val="11"/>
        <color theme="1"/>
        <rFont val="Aptos Narrow"/>
        <family val="2"/>
        <scheme val="minor"/>
      </rPr>
      <t xml:space="preserve"> What are 6 characters from the City in Row 45, starting at position 1?</t>
    </r>
  </si>
  <si>
    <t>4. LEN Function</t>
  </si>
  <si>
    <r>
      <t>1.</t>
    </r>
    <r>
      <rPr>
        <sz val="11"/>
        <color theme="1"/>
        <rFont val="Aptos Narrow"/>
        <family val="2"/>
        <scheme val="minor"/>
      </rPr>
      <t xml:space="preserve"> What is the length of the Name in Row 1?</t>
    </r>
  </si>
  <si>
    <r>
      <t>2.</t>
    </r>
    <r>
      <rPr>
        <sz val="11"/>
        <color theme="1"/>
        <rFont val="Aptos Narrow"/>
        <family val="2"/>
        <scheme val="minor"/>
      </rPr>
      <t xml:space="preserve"> What is the length of the City in Row 10?</t>
    </r>
  </si>
  <si>
    <r>
      <t>3.</t>
    </r>
    <r>
      <rPr>
        <sz val="11"/>
        <color theme="1"/>
        <rFont val="Aptos Narrow"/>
        <family val="2"/>
        <scheme val="minor"/>
      </rPr>
      <t xml:space="preserve"> How many characters are in the Name in Row 5?</t>
    </r>
  </si>
  <si>
    <r>
      <t>4.</t>
    </r>
    <r>
      <rPr>
        <sz val="11"/>
        <color theme="1"/>
        <rFont val="Aptos Narrow"/>
        <family val="2"/>
        <scheme val="minor"/>
      </rPr>
      <t xml:space="preserve"> What is the length of the City in Row 7?</t>
    </r>
  </si>
  <si>
    <r>
      <t>5.</t>
    </r>
    <r>
      <rPr>
        <sz val="11"/>
        <color theme="1"/>
        <rFont val="Aptos Narrow"/>
        <family val="2"/>
        <scheme val="minor"/>
      </rPr>
      <t xml:space="preserve"> How many characters are in the Name in Row 3?</t>
    </r>
  </si>
  <si>
    <r>
      <t>6.</t>
    </r>
    <r>
      <rPr>
        <sz val="11"/>
        <color theme="1"/>
        <rFont val="Aptos Narrow"/>
        <family val="2"/>
        <scheme val="minor"/>
      </rPr>
      <t xml:space="preserve"> What is the length of the City in Row 9?</t>
    </r>
  </si>
  <si>
    <r>
      <t>7.</t>
    </r>
    <r>
      <rPr>
        <sz val="11"/>
        <color theme="1"/>
        <rFont val="Aptos Narrow"/>
        <family val="2"/>
        <scheme val="minor"/>
      </rPr>
      <t xml:space="preserve"> How many characters are in the Name in Row 11?</t>
    </r>
  </si>
  <si>
    <r>
      <t>8.</t>
    </r>
    <r>
      <rPr>
        <sz val="11"/>
        <color theme="1"/>
        <rFont val="Aptos Narrow"/>
        <family val="2"/>
        <scheme val="minor"/>
      </rPr>
      <t xml:space="preserve"> What is the length of the City in Row 6?</t>
    </r>
  </si>
  <si>
    <r>
      <t>9.</t>
    </r>
    <r>
      <rPr>
        <sz val="11"/>
        <color theme="1"/>
        <rFont val="Aptos Narrow"/>
        <family val="2"/>
        <scheme val="minor"/>
      </rPr>
      <t xml:space="preserve"> How many characters are in the Name in Row 4?</t>
    </r>
  </si>
  <si>
    <r>
      <t>10.</t>
    </r>
    <r>
      <rPr>
        <sz val="11"/>
        <color theme="1"/>
        <rFont val="Aptos Narrow"/>
        <family val="2"/>
        <scheme val="minor"/>
      </rPr>
      <t xml:space="preserve"> What is the length of the City in Row 12?</t>
    </r>
  </si>
  <si>
    <r>
      <t>11.</t>
    </r>
    <r>
      <rPr>
        <sz val="11"/>
        <color theme="1"/>
        <rFont val="Aptos Narrow"/>
        <family val="2"/>
        <scheme val="minor"/>
      </rPr>
      <t xml:space="preserve"> What is the length of the Name in Row 15?</t>
    </r>
  </si>
  <si>
    <r>
      <t>12.</t>
    </r>
    <r>
      <rPr>
        <sz val="11"/>
        <color theme="1"/>
        <rFont val="Aptos Narrow"/>
        <family val="2"/>
        <scheme val="minor"/>
      </rPr>
      <t xml:space="preserve"> How many characters are in the City in Row 20?</t>
    </r>
  </si>
  <si>
    <r>
      <t>13.</t>
    </r>
    <r>
      <rPr>
        <sz val="11"/>
        <color theme="1"/>
        <rFont val="Aptos Narrow"/>
        <family val="2"/>
        <scheme val="minor"/>
      </rPr>
      <t xml:space="preserve"> What is the length of the Name in Row 8?</t>
    </r>
  </si>
  <si>
    <r>
      <t>14.</t>
    </r>
    <r>
      <rPr>
        <sz val="11"/>
        <color theme="1"/>
        <rFont val="Aptos Narrow"/>
        <family val="2"/>
        <scheme val="minor"/>
      </rPr>
      <t xml:space="preserve"> How many characters are in the City in Row 25?</t>
    </r>
  </si>
  <si>
    <r>
      <t>15.</t>
    </r>
    <r>
      <rPr>
        <sz val="11"/>
        <color theme="1"/>
        <rFont val="Aptos Narrow"/>
        <family val="2"/>
        <scheme val="minor"/>
      </rPr>
      <t xml:space="preserve"> What is the length of the Name in Row 14?</t>
    </r>
  </si>
  <si>
    <r>
      <t>16.</t>
    </r>
    <r>
      <rPr>
        <sz val="11"/>
        <color theme="1"/>
        <rFont val="Aptos Narrow"/>
        <family val="2"/>
        <scheme val="minor"/>
      </rPr>
      <t xml:space="preserve"> How many characters are in the City in Row 22?</t>
    </r>
  </si>
  <si>
    <r>
      <t>17.</t>
    </r>
    <r>
      <rPr>
        <sz val="11"/>
        <color theme="1"/>
        <rFont val="Aptos Narrow"/>
        <family val="2"/>
        <scheme val="minor"/>
      </rPr>
      <t xml:space="preserve"> What is the length of the Name in Row 30?</t>
    </r>
  </si>
  <si>
    <r>
      <t>18.</t>
    </r>
    <r>
      <rPr>
        <sz val="11"/>
        <color theme="1"/>
        <rFont val="Aptos Narrow"/>
        <family val="2"/>
        <scheme val="minor"/>
      </rPr>
      <t xml:space="preserve"> How many characters are in the City in Row 35?</t>
    </r>
  </si>
  <si>
    <r>
      <t>19.</t>
    </r>
    <r>
      <rPr>
        <sz val="11"/>
        <color theme="1"/>
        <rFont val="Aptos Narrow"/>
        <family val="2"/>
        <scheme val="minor"/>
      </rPr>
      <t xml:space="preserve"> What is the length of the Name in Row 17?</t>
    </r>
  </si>
  <si>
    <r>
      <t>20.</t>
    </r>
    <r>
      <rPr>
        <sz val="11"/>
        <color theme="1"/>
        <rFont val="Aptos Narrow"/>
        <family val="2"/>
        <scheme val="minor"/>
      </rPr>
      <t xml:space="preserve"> How many characters are in the City in Row 40?</t>
    </r>
  </si>
  <si>
    <r>
      <t>21.</t>
    </r>
    <r>
      <rPr>
        <sz val="11"/>
        <color theme="1"/>
        <rFont val="Aptos Narrow"/>
        <family val="2"/>
        <scheme val="minor"/>
      </rPr>
      <t xml:space="preserve"> What is the length of the Name in Row 27?</t>
    </r>
  </si>
  <si>
    <r>
      <t>22.</t>
    </r>
    <r>
      <rPr>
        <sz val="11"/>
        <color theme="1"/>
        <rFont val="Aptos Narrow"/>
        <family val="2"/>
        <scheme val="minor"/>
      </rPr>
      <t xml:space="preserve"> How many characters are in the City in Row 33?</t>
    </r>
  </si>
  <si>
    <r>
      <t>23.</t>
    </r>
    <r>
      <rPr>
        <sz val="11"/>
        <color theme="1"/>
        <rFont val="Aptos Narrow"/>
        <family val="2"/>
        <scheme val="minor"/>
      </rPr>
      <t xml:space="preserve"> What is the length of the Name in Row 50?</t>
    </r>
  </si>
  <si>
    <r>
      <t>24.</t>
    </r>
    <r>
      <rPr>
        <sz val="11"/>
        <color theme="1"/>
        <rFont val="Aptos Narrow"/>
        <family val="2"/>
        <scheme val="minor"/>
      </rPr>
      <t xml:space="preserve"> How many characters are in the City in Row 42?</t>
    </r>
  </si>
  <si>
    <r>
      <t>25.</t>
    </r>
    <r>
      <rPr>
        <sz val="11"/>
        <color theme="1"/>
        <rFont val="Aptos Narrow"/>
        <family val="2"/>
        <scheme val="minor"/>
      </rPr>
      <t xml:space="preserve"> What is the length of the Name in Row 20?</t>
    </r>
  </si>
  <si>
    <r>
      <t>26.</t>
    </r>
    <r>
      <rPr>
        <sz val="11"/>
        <color theme="1"/>
        <rFont val="Aptos Narrow"/>
        <family val="2"/>
        <scheme val="minor"/>
      </rPr>
      <t xml:space="preserve"> How many characters are in the City in Row 44?</t>
    </r>
  </si>
  <si>
    <r>
      <t>27.</t>
    </r>
    <r>
      <rPr>
        <sz val="11"/>
        <color theme="1"/>
        <rFont val="Aptos Narrow"/>
        <family val="2"/>
        <scheme val="minor"/>
      </rPr>
      <t xml:space="preserve"> What is the length of the Name in Row 25?</t>
    </r>
  </si>
  <si>
    <r>
      <t>28.</t>
    </r>
    <r>
      <rPr>
        <sz val="11"/>
        <color theme="1"/>
        <rFont val="Aptos Narrow"/>
        <family val="2"/>
        <scheme val="minor"/>
      </rPr>
      <t xml:space="preserve"> How many characters are in the City in Row 38?</t>
    </r>
  </si>
  <si>
    <r>
      <t>29.</t>
    </r>
    <r>
      <rPr>
        <sz val="11"/>
        <color theme="1"/>
        <rFont val="Aptos Narrow"/>
        <family val="2"/>
        <scheme val="minor"/>
      </rPr>
      <t xml:space="preserve"> What is the length of the Name in Row 40?</t>
    </r>
  </si>
  <si>
    <r>
      <t>30.</t>
    </r>
    <r>
      <rPr>
        <sz val="11"/>
        <color theme="1"/>
        <rFont val="Aptos Narrow"/>
        <family val="2"/>
        <scheme val="minor"/>
      </rPr>
      <t xml:space="preserve"> How many characters are in the City in Row 45?</t>
    </r>
  </si>
  <si>
    <t>5. UPPER Function</t>
  </si>
  <si>
    <r>
      <t>1.</t>
    </r>
    <r>
      <rPr>
        <sz val="11"/>
        <color theme="1"/>
        <rFont val="Aptos Narrow"/>
        <family val="2"/>
        <scheme val="minor"/>
      </rPr>
      <t xml:space="preserve"> Convert the Name in Row 1 to uppercase.</t>
    </r>
  </si>
  <si>
    <r>
      <t>2.</t>
    </r>
    <r>
      <rPr>
        <sz val="11"/>
        <color theme="1"/>
        <rFont val="Aptos Narrow"/>
        <family val="2"/>
        <scheme val="minor"/>
      </rPr>
      <t xml:space="preserve"> Convert the City in Row 10 to uppercase.</t>
    </r>
  </si>
  <si>
    <r>
      <t>3.</t>
    </r>
    <r>
      <rPr>
        <sz val="11"/>
        <color theme="1"/>
        <rFont val="Aptos Narrow"/>
        <family val="2"/>
        <scheme val="minor"/>
      </rPr>
      <t xml:space="preserve"> Convert the Name in Row 5 to uppercase.</t>
    </r>
  </si>
  <si>
    <r>
      <t>4.</t>
    </r>
    <r>
      <rPr>
        <sz val="11"/>
        <color theme="1"/>
        <rFont val="Aptos Narrow"/>
        <family val="2"/>
        <scheme val="minor"/>
      </rPr>
      <t xml:space="preserve"> Convert the City in Row 7 to uppercase.</t>
    </r>
  </si>
  <si>
    <r>
      <t>5.</t>
    </r>
    <r>
      <rPr>
        <sz val="11"/>
        <color theme="1"/>
        <rFont val="Aptos Narrow"/>
        <family val="2"/>
        <scheme val="minor"/>
      </rPr>
      <t xml:space="preserve"> Convert the Name in Row 3 to uppercase.</t>
    </r>
  </si>
  <si>
    <r>
      <t>6.</t>
    </r>
    <r>
      <rPr>
        <sz val="11"/>
        <color theme="1"/>
        <rFont val="Aptos Narrow"/>
        <family val="2"/>
        <scheme val="minor"/>
      </rPr>
      <t xml:space="preserve"> Convert the City in Row 9 to uppercase.</t>
    </r>
  </si>
  <si>
    <r>
      <t>7.</t>
    </r>
    <r>
      <rPr>
        <sz val="11"/>
        <color theme="1"/>
        <rFont val="Aptos Narrow"/>
        <family val="2"/>
        <scheme val="minor"/>
      </rPr>
      <t xml:space="preserve"> Convert the Name in Row 11 to uppercase.</t>
    </r>
  </si>
  <si>
    <r>
      <t>8.</t>
    </r>
    <r>
      <rPr>
        <sz val="11"/>
        <color theme="1"/>
        <rFont val="Aptos Narrow"/>
        <family val="2"/>
        <scheme val="minor"/>
      </rPr>
      <t xml:space="preserve"> Convert the City in Row 6 to uppercase.</t>
    </r>
  </si>
  <si>
    <r>
      <t>9.</t>
    </r>
    <r>
      <rPr>
        <sz val="11"/>
        <color theme="1"/>
        <rFont val="Aptos Narrow"/>
        <family val="2"/>
        <scheme val="minor"/>
      </rPr>
      <t xml:space="preserve"> Convert the Name in Row 4 to uppercase.</t>
    </r>
  </si>
  <si>
    <r>
      <t>10.</t>
    </r>
    <r>
      <rPr>
        <sz val="11"/>
        <color theme="1"/>
        <rFont val="Aptos Narrow"/>
        <family val="2"/>
        <scheme val="minor"/>
      </rPr>
      <t xml:space="preserve"> Convert the City in Row 12 to uppercase.</t>
    </r>
  </si>
  <si>
    <r>
      <t>11.</t>
    </r>
    <r>
      <rPr>
        <sz val="11"/>
        <color theme="1"/>
        <rFont val="Aptos Narrow"/>
        <family val="2"/>
        <scheme val="minor"/>
      </rPr>
      <t xml:space="preserve"> Convert the Name in Row 15 to uppercase.</t>
    </r>
  </si>
  <si>
    <r>
      <t>12.</t>
    </r>
    <r>
      <rPr>
        <sz val="11"/>
        <color theme="1"/>
        <rFont val="Aptos Narrow"/>
        <family val="2"/>
        <scheme val="minor"/>
      </rPr>
      <t xml:space="preserve"> Convert the City in Row 20 to uppercase.</t>
    </r>
  </si>
  <si>
    <r>
      <t>13.</t>
    </r>
    <r>
      <rPr>
        <sz val="11"/>
        <color theme="1"/>
        <rFont val="Aptos Narrow"/>
        <family val="2"/>
        <scheme val="minor"/>
      </rPr>
      <t xml:space="preserve"> Convert the Name in Row 8 to uppercase.</t>
    </r>
  </si>
  <si>
    <r>
      <t>14.</t>
    </r>
    <r>
      <rPr>
        <sz val="11"/>
        <color theme="1"/>
        <rFont val="Aptos Narrow"/>
        <family val="2"/>
        <scheme val="minor"/>
      </rPr>
      <t xml:space="preserve"> Convert the City in Row 25 to uppercase.</t>
    </r>
  </si>
  <si>
    <r>
      <t>15.</t>
    </r>
    <r>
      <rPr>
        <sz val="11"/>
        <color theme="1"/>
        <rFont val="Aptos Narrow"/>
        <family val="2"/>
        <scheme val="minor"/>
      </rPr>
      <t xml:space="preserve"> Convert the Name in Row 14 to uppercase.</t>
    </r>
  </si>
  <si>
    <r>
      <t>16.</t>
    </r>
    <r>
      <rPr>
        <sz val="11"/>
        <color theme="1"/>
        <rFont val="Aptos Narrow"/>
        <family val="2"/>
        <scheme val="minor"/>
      </rPr>
      <t xml:space="preserve"> Convert the City in Row 22 to uppercase.</t>
    </r>
  </si>
  <si>
    <r>
      <t>17.</t>
    </r>
    <r>
      <rPr>
        <sz val="11"/>
        <color theme="1"/>
        <rFont val="Aptos Narrow"/>
        <family val="2"/>
        <scheme val="minor"/>
      </rPr>
      <t xml:space="preserve"> Convert the Name in Row 30 to uppercase.</t>
    </r>
  </si>
  <si>
    <r>
      <t>18.</t>
    </r>
    <r>
      <rPr>
        <sz val="11"/>
        <color theme="1"/>
        <rFont val="Aptos Narrow"/>
        <family val="2"/>
        <scheme val="minor"/>
      </rPr>
      <t xml:space="preserve"> Convert the City in Row 35 to uppercase.</t>
    </r>
  </si>
  <si>
    <r>
      <t>19.</t>
    </r>
    <r>
      <rPr>
        <sz val="11"/>
        <color theme="1"/>
        <rFont val="Aptos Narrow"/>
        <family val="2"/>
        <scheme val="minor"/>
      </rPr>
      <t xml:space="preserve"> Convert the Name in Row 17 to uppercase.</t>
    </r>
  </si>
  <si>
    <r>
      <t>20.</t>
    </r>
    <r>
      <rPr>
        <sz val="11"/>
        <color theme="1"/>
        <rFont val="Aptos Narrow"/>
        <family val="2"/>
        <scheme val="minor"/>
      </rPr>
      <t xml:space="preserve"> Convert the City in Row 40 to uppercase.</t>
    </r>
  </si>
  <si>
    <r>
      <t>21.</t>
    </r>
    <r>
      <rPr>
        <sz val="11"/>
        <color theme="1"/>
        <rFont val="Aptos Narrow"/>
        <family val="2"/>
        <scheme val="minor"/>
      </rPr>
      <t xml:space="preserve"> Convert the Name in Row 27 to uppercase.</t>
    </r>
  </si>
  <si>
    <r>
      <t>22.</t>
    </r>
    <r>
      <rPr>
        <sz val="11"/>
        <color theme="1"/>
        <rFont val="Aptos Narrow"/>
        <family val="2"/>
        <scheme val="minor"/>
      </rPr>
      <t xml:space="preserve"> Convert the City in Row 33 to uppercase.</t>
    </r>
  </si>
  <si>
    <r>
      <t>23.</t>
    </r>
    <r>
      <rPr>
        <sz val="11"/>
        <color theme="1"/>
        <rFont val="Aptos Narrow"/>
        <family val="2"/>
        <scheme val="minor"/>
      </rPr>
      <t xml:space="preserve"> Convert the Name in Row 50 to uppercase.</t>
    </r>
  </si>
  <si>
    <r>
      <t>24.</t>
    </r>
    <r>
      <rPr>
        <sz val="11"/>
        <color theme="1"/>
        <rFont val="Aptos Narrow"/>
        <family val="2"/>
        <scheme val="minor"/>
      </rPr>
      <t xml:space="preserve"> Convert the City in Row 42 to uppercase.</t>
    </r>
  </si>
  <si>
    <r>
      <t>25.</t>
    </r>
    <r>
      <rPr>
        <sz val="11"/>
        <color theme="1"/>
        <rFont val="Aptos Narrow"/>
        <family val="2"/>
        <scheme val="minor"/>
      </rPr>
      <t xml:space="preserve"> Convert the Name in Row 20 to uppercase.</t>
    </r>
  </si>
  <si>
    <r>
      <t>26.</t>
    </r>
    <r>
      <rPr>
        <sz val="11"/>
        <color theme="1"/>
        <rFont val="Aptos Narrow"/>
        <family val="2"/>
        <scheme val="minor"/>
      </rPr>
      <t xml:space="preserve"> Convert the City in Row 44 to uppercase.</t>
    </r>
  </si>
  <si>
    <r>
      <t>27.</t>
    </r>
    <r>
      <rPr>
        <sz val="11"/>
        <color theme="1"/>
        <rFont val="Aptos Narrow"/>
        <family val="2"/>
        <scheme val="minor"/>
      </rPr>
      <t xml:space="preserve"> Convert the Name in Row 25 to uppercase.</t>
    </r>
  </si>
  <si>
    <r>
      <t>28.</t>
    </r>
    <r>
      <rPr>
        <sz val="11"/>
        <color theme="1"/>
        <rFont val="Aptos Narrow"/>
        <family val="2"/>
        <scheme val="minor"/>
      </rPr>
      <t xml:space="preserve"> Convert the City in Row 38 to uppercase.</t>
    </r>
  </si>
  <si>
    <r>
      <t>29.</t>
    </r>
    <r>
      <rPr>
        <sz val="11"/>
        <color theme="1"/>
        <rFont val="Aptos Narrow"/>
        <family val="2"/>
        <scheme val="minor"/>
      </rPr>
      <t xml:space="preserve"> Convert the Name in Row 40 to uppercase.</t>
    </r>
  </si>
  <si>
    <r>
      <t>30.</t>
    </r>
    <r>
      <rPr>
        <sz val="11"/>
        <color theme="1"/>
        <rFont val="Aptos Narrow"/>
        <family val="2"/>
        <scheme val="minor"/>
      </rPr>
      <t xml:space="preserve"> Convert the City in Row 45 to uppercase.</t>
    </r>
  </si>
  <si>
    <t>6. LOWER Function</t>
  </si>
  <si>
    <r>
      <t>1.</t>
    </r>
    <r>
      <rPr>
        <sz val="11"/>
        <color theme="1"/>
        <rFont val="Aptos Narrow"/>
        <family val="2"/>
        <scheme val="minor"/>
      </rPr>
      <t xml:space="preserve"> Convert the Name in Row 1 to lowercase.</t>
    </r>
  </si>
  <si>
    <r>
      <t>2.</t>
    </r>
    <r>
      <rPr>
        <sz val="11"/>
        <color theme="1"/>
        <rFont val="Aptos Narrow"/>
        <family val="2"/>
        <scheme val="minor"/>
      </rPr>
      <t xml:space="preserve"> Convert the City in Row 10 to lowercase.</t>
    </r>
  </si>
  <si>
    <r>
      <t>3.</t>
    </r>
    <r>
      <rPr>
        <sz val="11"/>
        <color theme="1"/>
        <rFont val="Aptos Narrow"/>
        <family val="2"/>
        <scheme val="minor"/>
      </rPr>
      <t xml:space="preserve"> Convert the Name in Row 5 to lowercase.</t>
    </r>
  </si>
  <si>
    <r>
      <t>4.</t>
    </r>
    <r>
      <rPr>
        <sz val="11"/>
        <color theme="1"/>
        <rFont val="Aptos Narrow"/>
        <family val="2"/>
        <scheme val="minor"/>
      </rPr>
      <t xml:space="preserve"> Convert the City in Row 7 to lowercase.</t>
    </r>
  </si>
  <si>
    <r>
      <t>5.</t>
    </r>
    <r>
      <rPr>
        <sz val="11"/>
        <color theme="1"/>
        <rFont val="Aptos Narrow"/>
        <family val="2"/>
        <scheme val="minor"/>
      </rPr>
      <t xml:space="preserve"> Convert the Name in Row 3 to lowercase.</t>
    </r>
  </si>
  <si>
    <r>
      <t>6.</t>
    </r>
    <r>
      <rPr>
        <sz val="11"/>
        <color theme="1"/>
        <rFont val="Aptos Narrow"/>
        <family val="2"/>
        <scheme val="minor"/>
      </rPr>
      <t xml:space="preserve"> Convert the City in Row 9 to lowercase.</t>
    </r>
  </si>
  <si>
    <r>
      <t>7.</t>
    </r>
    <r>
      <rPr>
        <sz val="11"/>
        <color theme="1"/>
        <rFont val="Aptos Narrow"/>
        <family val="2"/>
        <scheme val="minor"/>
      </rPr>
      <t xml:space="preserve"> Convert the Name in Row 11 to lowercase.</t>
    </r>
  </si>
  <si>
    <r>
      <t>8.</t>
    </r>
    <r>
      <rPr>
        <sz val="11"/>
        <color theme="1"/>
        <rFont val="Aptos Narrow"/>
        <family val="2"/>
        <scheme val="minor"/>
      </rPr>
      <t xml:space="preserve"> Convert the City in Row 6 to lowercase.</t>
    </r>
  </si>
  <si>
    <r>
      <t>9.</t>
    </r>
    <r>
      <rPr>
        <sz val="11"/>
        <color theme="1"/>
        <rFont val="Aptos Narrow"/>
        <family val="2"/>
        <scheme val="minor"/>
      </rPr>
      <t xml:space="preserve"> Convert the Name in Row 4 to lowercase.</t>
    </r>
  </si>
  <si>
    <r>
      <t>10.</t>
    </r>
    <r>
      <rPr>
        <sz val="11"/>
        <color theme="1"/>
        <rFont val="Aptos Narrow"/>
        <family val="2"/>
        <scheme val="minor"/>
      </rPr>
      <t xml:space="preserve"> Convert the City in Row 12 to lowercase.</t>
    </r>
  </si>
  <si>
    <r>
      <t>11.</t>
    </r>
    <r>
      <rPr>
        <sz val="11"/>
        <color theme="1"/>
        <rFont val="Aptos Narrow"/>
        <family val="2"/>
        <scheme val="minor"/>
      </rPr>
      <t xml:space="preserve"> Convert the Name in Row 15 to lowercase.</t>
    </r>
  </si>
  <si>
    <r>
      <t>12.</t>
    </r>
    <r>
      <rPr>
        <sz val="11"/>
        <color theme="1"/>
        <rFont val="Aptos Narrow"/>
        <family val="2"/>
        <scheme val="minor"/>
      </rPr>
      <t xml:space="preserve"> Convert the City in Row 20 to lowercase.</t>
    </r>
  </si>
  <si>
    <r>
      <t>13.</t>
    </r>
    <r>
      <rPr>
        <sz val="11"/>
        <color theme="1"/>
        <rFont val="Aptos Narrow"/>
        <family val="2"/>
        <scheme val="minor"/>
      </rPr>
      <t xml:space="preserve"> Convert the Name in Row 8 to lowercase.</t>
    </r>
  </si>
  <si>
    <r>
      <t>14.</t>
    </r>
    <r>
      <rPr>
        <sz val="11"/>
        <color theme="1"/>
        <rFont val="Aptos Narrow"/>
        <family val="2"/>
        <scheme val="minor"/>
      </rPr>
      <t xml:space="preserve"> Convert the City in Row 25 to lowercase.</t>
    </r>
  </si>
  <si>
    <r>
      <t>15.</t>
    </r>
    <r>
      <rPr>
        <sz val="11"/>
        <color theme="1"/>
        <rFont val="Aptos Narrow"/>
        <family val="2"/>
        <scheme val="minor"/>
      </rPr>
      <t xml:space="preserve"> Convert the Name in Row 14 to lowercase.</t>
    </r>
  </si>
  <si>
    <r>
      <t>16.</t>
    </r>
    <r>
      <rPr>
        <sz val="11"/>
        <color theme="1"/>
        <rFont val="Aptos Narrow"/>
        <family val="2"/>
        <scheme val="minor"/>
      </rPr>
      <t xml:space="preserve"> Convert the City in Row 22 to lowercase.</t>
    </r>
  </si>
  <si>
    <r>
      <t>17.</t>
    </r>
    <r>
      <rPr>
        <sz val="11"/>
        <color theme="1"/>
        <rFont val="Aptos Narrow"/>
        <family val="2"/>
        <scheme val="minor"/>
      </rPr>
      <t xml:space="preserve"> Convert the Name in Row 30 to lowercase.</t>
    </r>
  </si>
  <si>
    <r>
      <t>18.</t>
    </r>
    <r>
      <rPr>
        <sz val="11"/>
        <color theme="1"/>
        <rFont val="Aptos Narrow"/>
        <family val="2"/>
        <scheme val="minor"/>
      </rPr>
      <t xml:space="preserve"> Convert the City in Row 35 to lowercase.</t>
    </r>
  </si>
  <si>
    <r>
      <t>19.</t>
    </r>
    <r>
      <rPr>
        <sz val="11"/>
        <color theme="1"/>
        <rFont val="Aptos Narrow"/>
        <family val="2"/>
        <scheme val="minor"/>
      </rPr>
      <t xml:space="preserve"> Convert the Name in Row 17 to lowercase.</t>
    </r>
  </si>
  <si>
    <r>
      <t>20.</t>
    </r>
    <r>
      <rPr>
        <sz val="11"/>
        <color theme="1"/>
        <rFont val="Aptos Narrow"/>
        <family val="2"/>
        <scheme val="minor"/>
      </rPr>
      <t xml:space="preserve"> Convert the City in Row 40 to lowercase.</t>
    </r>
  </si>
  <si>
    <r>
      <t>21.</t>
    </r>
    <r>
      <rPr>
        <sz val="11"/>
        <color theme="1"/>
        <rFont val="Aptos Narrow"/>
        <family val="2"/>
        <scheme val="minor"/>
      </rPr>
      <t xml:space="preserve"> Convert the Name in Row 27 to lowercase.</t>
    </r>
  </si>
  <si>
    <r>
      <t>22.</t>
    </r>
    <r>
      <rPr>
        <sz val="11"/>
        <color theme="1"/>
        <rFont val="Aptos Narrow"/>
        <family val="2"/>
        <scheme val="minor"/>
      </rPr>
      <t xml:space="preserve"> Convert the City in Row 33 to lowercase.</t>
    </r>
  </si>
  <si>
    <r>
      <t>23.</t>
    </r>
    <r>
      <rPr>
        <sz val="11"/>
        <color theme="1"/>
        <rFont val="Aptos Narrow"/>
        <family val="2"/>
        <scheme val="minor"/>
      </rPr>
      <t xml:space="preserve"> Convert the Name in Row 50 to lowercase.</t>
    </r>
  </si>
  <si>
    <r>
      <t>24.</t>
    </r>
    <r>
      <rPr>
        <sz val="11"/>
        <color theme="1"/>
        <rFont val="Aptos Narrow"/>
        <family val="2"/>
        <scheme val="minor"/>
      </rPr>
      <t xml:space="preserve"> Convert the City in Row 42 to lowercase.</t>
    </r>
  </si>
  <si>
    <r>
      <t>25.</t>
    </r>
    <r>
      <rPr>
        <sz val="11"/>
        <color theme="1"/>
        <rFont val="Aptos Narrow"/>
        <family val="2"/>
        <scheme val="minor"/>
      </rPr>
      <t xml:space="preserve"> Convert the Name in Row 20 to lowercase.</t>
    </r>
  </si>
  <si>
    <r>
      <t>26.</t>
    </r>
    <r>
      <rPr>
        <sz val="11"/>
        <color theme="1"/>
        <rFont val="Aptos Narrow"/>
        <family val="2"/>
        <scheme val="minor"/>
      </rPr>
      <t xml:space="preserve"> Convert the City in Row 44 to lowercase.</t>
    </r>
  </si>
  <si>
    <r>
      <t>27.</t>
    </r>
    <r>
      <rPr>
        <sz val="11"/>
        <color theme="1"/>
        <rFont val="Aptos Narrow"/>
        <family val="2"/>
        <scheme val="minor"/>
      </rPr>
      <t xml:space="preserve"> Convert the Name in Row 25 to lowercase.</t>
    </r>
  </si>
  <si>
    <r>
      <t>28.</t>
    </r>
    <r>
      <rPr>
        <sz val="11"/>
        <color theme="1"/>
        <rFont val="Aptos Narrow"/>
        <family val="2"/>
        <scheme val="minor"/>
      </rPr>
      <t xml:space="preserve"> Convert the City in Row 38 to lowercase.</t>
    </r>
  </si>
  <si>
    <r>
      <t>29.</t>
    </r>
    <r>
      <rPr>
        <sz val="11"/>
        <color theme="1"/>
        <rFont val="Aptos Narrow"/>
        <family val="2"/>
        <scheme val="minor"/>
      </rPr>
      <t xml:space="preserve"> Convert the Name in Row 40 to lowercase.</t>
    </r>
  </si>
  <si>
    <r>
      <t>30.</t>
    </r>
    <r>
      <rPr>
        <sz val="11"/>
        <color theme="1"/>
        <rFont val="Aptos Narrow"/>
        <family val="2"/>
        <scheme val="minor"/>
      </rPr>
      <t xml:space="preserve"> Convert the City in Row 45 to lowercase.</t>
    </r>
  </si>
  <si>
    <t>7. PROPER Function</t>
  </si>
  <si>
    <r>
      <t>1.</t>
    </r>
    <r>
      <rPr>
        <sz val="11"/>
        <color theme="1"/>
        <rFont val="Aptos Narrow"/>
        <family val="2"/>
        <scheme val="minor"/>
      </rPr>
      <t xml:space="preserve"> Convert the Name in Row 1 to proper case.</t>
    </r>
  </si>
  <si>
    <r>
      <t>2.</t>
    </r>
    <r>
      <rPr>
        <sz val="11"/>
        <color theme="1"/>
        <rFont val="Aptos Narrow"/>
        <family val="2"/>
        <scheme val="minor"/>
      </rPr>
      <t xml:space="preserve"> Convert the City in Row 10 to proper case.</t>
    </r>
  </si>
  <si>
    <r>
      <t>3.</t>
    </r>
    <r>
      <rPr>
        <sz val="11"/>
        <color theme="1"/>
        <rFont val="Aptos Narrow"/>
        <family val="2"/>
        <scheme val="minor"/>
      </rPr>
      <t xml:space="preserve"> Convert the Name in Row 5 to proper case.</t>
    </r>
  </si>
  <si>
    <r>
      <t>4.</t>
    </r>
    <r>
      <rPr>
        <sz val="11"/>
        <color theme="1"/>
        <rFont val="Aptos Narrow"/>
        <family val="2"/>
        <scheme val="minor"/>
      </rPr>
      <t xml:space="preserve"> Convert the City in Row 7 to proper case.</t>
    </r>
  </si>
  <si>
    <r>
      <t>5.</t>
    </r>
    <r>
      <rPr>
        <sz val="11"/>
        <color theme="1"/>
        <rFont val="Aptos Narrow"/>
        <family val="2"/>
        <scheme val="minor"/>
      </rPr>
      <t xml:space="preserve"> Convert the Name in Row 3 to proper case.</t>
    </r>
  </si>
  <si>
    <r>
      <t>6.</t>
    </r>
    <r>
      <rPr>
        <sz val="11"/>
        <color theme="1"/>
        <rFont val="Aptos Narrow"/>
        <family val="2"/>
        <scheme val="minor"/>
      </rPr>
      <t xml:space="preserve"> Convert the City in Row 9 to proper case.</t>
    </r>
  </si>
  <si>
    <r>
      <t>7.</t>
    </r>
    <r>
      <rPr>
        <sz val="11"/>
        <color theme="1"/>
        <rFont val="Aptos Narrow"/>
        <family val="2"/>
        <scheme val="minor"/>
      </rPr>
      <t xml:space="preserve"> Convert the Name in Row 11 to proper case.</t>
    </r>
  </si>
  <si>
    <r>
      <t>8.</t>
    </r>
    <r>
      <rPr>
        <sz val="11"/>
        <color theme="1"/>
        <rFont val="Aptos Narrow"/>
        <family val="2"/>
        <scheme val="minor"/>
      </rPr>
      <t xml:space="preserve"> Convert the City in Row 6 to proper case.</t>
    </r>
  </si>
  <si>
    <r>
      <t>9.</t>
    </r>
    <r>
      <rPr>
        <sz val="11"/>
        <color theme="1"/>
        <rFont val="Aptos Narrow"/>
        <family val="2"/>
        <scheme val="minor"/>
      </rPr>
      <t xml:space="preserve"> Convert the Name in Row 4 to proper case.</t>
    </r>
  </si>
  <si>
    <r>
      <t>10.</t>
    </r>
    <r>
      <rPr>
        <sz val="11"/>
        <color theme="1"/>
        <rFont val="Aptos Narrow"/>
        <family val="2"/>
        <scheme val="minor"/>
      </rPr>
      <t xml:space="preserve"> Convert the City in Row 12 to proper case.</t>
    </r>
  </si>
  <si>
    <r>
      <t>11.</t>
    </r>
    <r>
      <rPr>
        <sz val="11"/>
        <color theme="1"/>
        <rFont val="Aptos Narrow"/>
        <family val="2"/>
        <scheme val="minor"/>
      </rPr>
      <t xml:space="preserve"> Convert the Name in Row 15 to proper case.</t>
    </r>
  </si>
  <si>
    <r>
      <t>12.</t>
    </r>
    <r>
      <rPr>
        <sz val="11"/>
        <color theme="1"/>
        <rFont val="Aptos Narrow"/>
        <family val="2"/>
        <scheme val="minor"/>
      </rPr>
      <t xml:space="preserve"> Convert the City in Row 20 to proper case.</t>
    </r>
  </si>
  <si>
    <r>
      <t>13.</t>
    </r>
    <r>
      <rPr>
        <sz val="11"/>
        <color theme="1"/>
        <rFont val="Aptos Narrow"/>
        <family val="2"/>
        <scheme val="minor"/>
      </rPr>
      <t xml:space="preserve"> Convert the Name in Row 8 to proper case.</t>
    </r>
  </si>
  <si>
    <r>
      <t>14.</t>
    </r>
    <r>
      <rPr>
        <sz val="11"/>
        <color theme="1"/>
        <rFont val="Aptos Narrow"/>
        <family val="2"/>
        <scheme val="minor"/>
      </rPr>
      <t xml:space="preserve"> Convert the City in Row 25 to proper case.</t>
    </r>
  </si>
  <si>
    <r>
      <t>15.</t>
    </r>
    <r>
      <rPr>
        <sz val="11"/>
        <color theme="1"/>
        <rFont val="Aptos Narrow"/>
        <family val="2"/>
        <scheme val="minor"/>
      </rPr>
      <t xml:space="preserve"> Convert the Name in Row 14 to proper case.</t>
    </r>
  </si>
  <si>
    <r>
      <t>16.</t>
    </r>
    <r>
      <rPr>
        <sz val="11"/>
        <color theme="1"/>
        <rFont val="Aptos Narrow"/>
        <family val="2"/>
        <scheme val="minor"/>
      </rPr>
      <t xml:space="preserve"> Convert the City in Row 22 to proper case.</t>
    </r>
  </si>
  <si>
    <r>
      <t>17.</t>
    </r>
    <r>
      <rPr>
        <sz val="11"/>
        <color theme="1"/>
        <rFont val="Aptos Narrow"/>
        <family val="2"/>
        <scheme val="minor"/>
      </rPr>
      <t xml:space="preserve"> Convert the Name in Row 30 to proper case.</t>
    </r>
  </si>
  <si>
    <r>
      <t>18.</t>
    </r>
    <r>
      <rPr>
        <sz val="11"/>
        <color theme="1"/>
        <rFont val="Aptos Narrow"/>
        <family val="2"/>
        <scheme val="minor"/>
      </rPr>
      <t xml:space="preserve"> Convert the City in Row 35 to proper case.</t>
    </r>
  </si>
  <si>
    <r>
      <t>19.</t>
    </r>
    <r>
      <rPr>
        <sz val="11"/>
        <color theme="1"/>
        <rFont val="Aptos Narrow"/>
        <family val="2"/>
        <scheme val="minor"/>
      </rPr>
      <t xml:space="preserve"> Convert the Name in Row 17 to proper case.</t>
    </r>
  </si>
  <si>
    <r>
      <t>20.</t>
    </r>
    <r>
      <rPr>
        <sz val="11"/>
        <color theme="1"/>
        <rFont val="Aptos Narrow"/>
        <family val="2"/>
        <scheme val="minor"/>
      </rPr>
      <t xml:space="preserve"> Convert the City in Row 40 to proper case.</t>
    </r>
  </si>
  <si>
    <r>
      <t>21.</t>
    </r>
    <r>
      <rPr>
        <sz val="11"/>
        <color theme="1"/>
        <rFont val="Aptos Narrow"/>
        <family val="2"/>
        <scheme val="minor"/>
      </rPr>
      <t xml:space="preserve"> Convert the Name in Row 27 to proper case.</t>
    </r>
  </si>
  <si>
    <r>
      <t>22.</t>
    </r>
    <r>
      <rPr>
        <sz val="11"/>
        <color theme="1"/>
        <rFont val="Aptos Narrow"/>
        <family val="2"/>
        <scheme val="minor"/>
      </rPr>
      <t xml:space="preserve"> Convert the City in Row 33 to proper case.</t>
    </r>
  </si>
  <si>
    <r>
      <t>23.</t>
    </r>
    <r>
      <rPr>
        <sz val="11"/>
        <color theme="1"/>
        <rFont val="Aptos Narrow"/>
        <family val="2"/>
        <scheme val="minor"/>
      </rPr>
      <t xml:space="preserve"> Convert the Name in Row 50 to proper case.</t>
    </r>
  </si>
  <si>
    <r>
      <t>24.</t>
    </r>
    <r>
      <rPr>
        <sz val="11"/>
        <color theme="1"/>
        <rFont val="Aptos Narrow"/>
        <family val="2"/>
        <scheme val="minor"/>
      </rPr>
      <t xml:space="preserve"> Convert the City in Row 42 to proper case.</t>
    </r>
  </si>
  <si>
    <r>
      <t>25.</t>
    </r>
    <r>
      <rPr>
        <sz val="11"/>
        <color theme="1"/>
        <rFont val="Aptos Narrow"/>
        <family val="2"/>
        <scheme val="minor"/>
      </rPr>
      <t xml:space="preserve"> Convert the Name in Row 20 to proper case.</t>
    </r>
  </si>
  <si>
    <r>
      <t>26.</t>
    </r>
    <r>
      <rPr>
        <sz val="11"/>
        <color theme="1"/>
        <rFont val="Aptos Narrow"/>
        <family val="2"/>
        <scheme val="minor"/>
      </rPr>
      <t xml:space="preserve"> Convert the City in Row 44 to proper case.</t>
    </r>
  </si>
  <si>
    <r>
      <t>27.</t>
    </r>
    <r>
      <rPr>
        <sz val="11"/>
        <color theme="1"/>
        <rFont val="Aptos Narrow"/>
        <family val="2"/>
        <scheme val="minor"/>
      </rPr>
      <t xml:space="preserve"> Convert the Name in Row 25 to proper case.</t>
    </r>
  </si>
  <si>
    <r>
      <t>28.</t>
    </r>
    <r>
      <rPr>
        <sz val="11"/>
        <color theme="1"/>
        <rFont val="Aptos Narrow"/>
        <family val="2"/>
        <scheme val="minor"/>
      </rPr>
      <t xml:space="preserve"> Convert the City in Row 38 to proper case.</t>
    </r>
  </si>
  <si>
    <r>
      <t>29.</t>
    </r>
    <r>
      <rPr>
        <sz val="11"/>
        <color theme="1"/>
        <rFont val="Aptos Narrow"/>
        <family val="2"/>
        <scheme val="minor"/>
      </rPr>
      <t xml:space="preserve"> Convert the Name in Row 40 to proper case.</t>
    </r>
  </si>
  <si>
    <r>
      <t>30.</t>
    </r>
    <r>
      <rPr>
        <sz val="11"/>
        <color theme="1"/>
        <rFont val="Aptos Narrow"/>
        <family val="2"/>
        <scheme val="minor"/>
      </rPr>
      <t xml:space="preserve"> Convert the City in Row 45 to proper case.</t>
    </r>
  </si>
  <si>
    <t>You said:</t>
  </si>
  <si>
    <t>looks incomplete</t>
  </si>
  <si>
    <t>ChatGPT said:</t>
  </si>
  <si>
    <t>8. FIND Function</t>
  </si>
  <si>
    <r>
      <t>1.</t>
    </r>
    <r>
      <rPr>
        <sz val="11"/>
        <color theme="1"/>
        <rFont val="Aptos Narrow"/>
        <family val="2"/>
        <scheme val="minor"/>
      </rPr>
      <t xml:space="preserve"> Find the position of the letter "a" in the Name in Row 1.</t>
    </r>
  </si>
  <si>
    <r>
      <t>2.</t>
    </r>
    <r>
      <rPr>
        <sz val="11"/>
        <color theme="1"/>
        <rFont val="Aptos Narrow"/>
        <family val="2"/>
        <scheme val="minor"/>
      </rPr>
      <t xml:space="preserve"> Find the position of the letter "o" in the City in Row 10.</t>
    </r>
  </si>
  <si>
    <r>
      <t>3.</t>
    </r>
    <r>
      <rPr>
        <sz val="11"/>
        <color theme="1"/>
        <rFont val="Aptos Narrow"/>
        <family val="2"/>
        <scheme val="minor"/>
      </rPr>
      <t xml:space="preserve"> Find the position of the letter "r" in the Name in Row 5.</t>
    </r>
  </si>
  <si>
    <r>
      <t>4.</t>
    </r>
    <r>
      <rPr>
        <sz val="11"/>
        <color theme="1"/>
        <rFont val="Aptos Narrow"/>
        <family val="2"/>
        <scheme val="minor"/>
      </rPr>
      <t xml:space="preserve"> Find the position of the letter "e" in the City in Row 7.</t>
    </r>
  </si>
  <si>
    <r>
      <t>5.</t>
    </r>
    <r>
      <rPr>
        <sz val="11"/>
        <color theme="1"/>
        <rFont val="Aptos Narrow"/>
        <family val="2"/>
        <scheme val="minor"/>
      </rPr>
      <t xml:space="preserve"> Find the position of the letter "n" in the Name in Row 3.</t>
    </r>
  </si>
  <si>
    <r>
      <t>6.</t>
    </r>
    <r>
      <rPr>
        <sz val="11"/>
        <color theme="1"/>
        <rFont val="Aptos Narrow"/>
        <family val="2"/>
        <scheme val="minor"/>
      </rPr>
      <t xml:space="preserve"> Find the position of the letter "t" in the City in Row 9.</t>
    </r>
  </si>
  <si>
    <r>
      <t>7.</t>
    </r>
    <r>
      <rPr>
        <sz val="11"/>
        <color theme="1"/>
        <rFont val="Aptos Narrow"/>
        <family val="2"/>
        <scheme val="minor"/>
      </rPr>
      <t xml:space="preserve"> Find the position of the letter "a" in the Name in Row 11.</t>
    </r>
  </si>
  <si>
    <r>
      <t>8.</t>
    </r>
    <r>
      <rPr>
        <sz val="11"/>
        <color theme="1"/>
        <rFont val="Aptos Narrow"/>
        <family val="2"/>
        <scheme val="minor"/>
      </rPr>
      <t xml:space="preserve"> Find the position of the letter "i" in the City in Row 6.</t>
    </r>
  </si>
  <si>
    <r>
      <t>9.</t>
    </r>
    <r>
      <rPr>
        <sz val="11"/>
        <color theme="1"/>
        <rFont val="Aptos Narrow"/>
        <family val="2"/>
        <scheme val="minor"/>
      </rPr>
      <t xml:space="preserve"> Find the position of the letter "l" in the Name in Row 4.</t>
    </r>
  </si>
  <si>
    <r>
      <t>10.</t>
    </r>
    <r>
      <rPr>
        <sz val="11"/>
        <color theme="1"/>
        <rFont val="Aptos Narrow"/>
        <family val="2"/>
        <scheme val="minor"/>
      </rPr>
      <t xml:space="preserve"> Find the position of the letter "o" in the City in Row 12.</t>
    </r>
  </si>
  <si>
    <r>
      <t>11.</t>
    </r>
    <r>
      <rPr>
        <sz val="11"/>
        <color theme="1"/>
        <rFont val="Aptos Narrow"/>
        <family val="2"/>
        <scheme val="minor"/>
      </rPr>
      <t xml:space="preserve"> Find the position of the letter "m" in the Name in Row 15.</t>
    </r>
  </si>
  <si>
    <r>
      <t>12.</t>
    </r>
    <r>
      <rPr>
        <sz val="11"/>
        <color theme="1"/>
        <rFont val="Aptos Narrow"/>
        <family val="2"/>
        <scheme val="minor"/>
      </rPr>
      <t xml:space="preserve"> Find the position of the letter "y" in the City in Row 20.</t>
    </r>
  </si>
  <si>
    <t>9. REPLACE Function</t>
  </si>
  <si>
    <r>
      <t>1.</t>
    </r>
    <r>
      <rPr>
        <sz val="11"/>
        <color theme="1"/>
        <rFont val="Aptos Narrow"/>
        <family val="2"/>
        <scheme val="minor"/>
      </rPr>
      <t xml:space="preserve"> Replace the first 3 characters of the Name in Row 1 with "XYZ".</t>
    </r>
  </si>
  <si>
    <r>
      <t>2.</t>
    </r>
    <r>
      <rPr>
        <sz val="11"/>
        <color theme="1"/>
        <rFont val="Aptos Narrow"/>
        <family val="2"/>
        <scheme val="minor"/>
      </rPr>
      <t xml:space="preserve"> Replace the first 2 characters of the City in Row 10 with "AB".</t>
    </r>
  </si>
  <si>
    <r>
      <t>3.</t>
    </r>
    <r>
      <rPr>
        <sz val="11"/>
        <color theme="1"/>
        <rFont val="Aptos Narrow"/>
        <family val="2"/>
        <scheme val="minor"/>
      </rPr>
      <t xml:space="preserve"> Replace the first 4 characters of the Name in Row 5 with "1234".</t>
    </r>
  </si>
  <si>
    <r>
      <t>4.</t>
    </r>
    <r>
      <rPr>
        <sz val="11"/>
        <color theme="1"/>
        <rFont val="Aptos Narrow"/>
        <family val="2"/>
        <scheme val="minor"/>
      </rPr>
      <t xml:space="preserve"> Replace the first 3 characters of the City in Row 7 with "DEF".</t>
    </r>
  </si>
  <si>
    <r>
      <t>5.</t>
    </r>
    <r>
      <rPr>
        <sz val="11"/>
        <color theme="1"/>
        <rFont val="Aptos Narrow"/>
        <family val="2"/>
        <scheme val="minor"/>
      </rPr>
      <t xml:space="preserve"> Replace the first 2 characters of the Name in Row 3 with "AA".</t>
    </r>
  </si>
  <si>
    <r>
      <t>6.</t>
    </r>
    <r>
      <rPr>
        <sz val="11"/>
        <color theme="1"/>
        <rFont val="Aptos Narrow"/>
        <family val="2"/>
        <scheme val="minor"/>
      </rPr>
      <t xml:space="preserve"> Replace the first 4 characters of the City in Row 9 with "XYZ".</t>
    </r>
  </si>
  <si>
    <r>
      <t>7.</t>
    </r>
    <r>
      <rPr>
        <sz val="11"/>
        <color theme="1"/>
        <rFont val="Aptos Narrow"/>
        <family val="2"/>
        <scheme val="minor"/>
      </rPr>
      <t xml:space="preserve"> Replace the first 3 characters of the Name in Row 11 with "BBB".</t>
    </r>
  </si>
  <si>
    <r>
      <t>8.</t>
    </r>
    <r>
      <rPr>
        <sz val="11"/>
        <color theme="1"/>
        <rFont val="Aptos Narrow"/>
        <family val="2"/>
        <scheme val="minor"/>
      </rPr>
      <t xml:space="preserve"> Replace the first 2 characters of the City in Row 6 with "QQ".</t>
    </r>
  </si>
  <si>
    <r>
      <t>9.</t>
    </r>
    <r>
      <rPr>
        <sz val="11"/>
        <color theme="1"/>
        <rFont val="Aptos Narrow"/>
        <family val="2"/>
        <scheme val="minor"/>
      </rPr>
      <t xml:space="preserve"> Replace the first 5 characters of the Name in Row 4 with "ABCDE".</t>
    </r>
  </si>
  <si>
    <r>
      <t>10.</t>
    </r>
    <r>
      <rPr>
        <sz val="11"/>
        <color theme="1"/>
        <rFont val="Aptos Narrow"/>
        <family val="2"/>
        <scheme val="minor"/>
      </rPr>
      <t xml:space="preserve"> Replace the first 3 characters of the City in Row 12 with "MMM".</t>
    </r>
  </si>
  <si>
    <r>
      <t>11.</t>
    </r>
    <r>
      <rPr>
        <sz val="11"/>
        <color theme="1"/>
        <rFont val="Aptos Narrow"/>
        <family val="2"/>
        <scheme val="minor"/>
      </rPr>
      <t xml:space="preserve"> Replace the first 6 characters of the Name in Row 15 with "ZZZZZZ".</t>
    </r>
  </si>
  <si>
    <r>
      <t>12.</t>
    </r>
    <r>
      <rPr>
        <sz val="11"/>
        <color theme="1"/>
        <rFont val="Aptos Narrow"/>
        <family val="2"/>
        <scheme val="minor"/>
      </rPr>
      <t xml:space="preserve"> Replace the first 4 characters of the City in Row 20 with "PPP".</t>
    </r>
  </si>
  <si>
    <r>
      <t>13.</t>
    </r>
    <r>
      <rPr>
        <sz val="11"/>
        <color theme="1"/>
        <rFont val="Aptos Narrow"/>
        <family val="2"/>
        <scheme val="minor"/>
      </rPr>
      <t xml:space="preserve"> Replace the first 3 characters of the Name in Row 8 with "RIT".</t>
    </r>
  </si>
  <si>
    <r>
      <t>14.</t>
    </r>
    <r>
      <rPr>
        <sz val="11"/>
        <color theme="1"/>
        <rFont val="Aptos Narrow"/>
        <family val="2"/>
        <scheme val="minor"/>
      </rPr>
      <t xml:space="preserve"> Replace the first 2 characters of the City in Row 25 with "NO".</t>
    </r>
  </si>
  <si>
    <r>
      <t>15.</t>
    </r>
    <r>
      <rPr>
        <sz val="11"/>
        <color theme="1"/>
        <rFont val="Aptos Narrow"/>
        <family val="2"/>
        <scheme val="minor"/>
      </rPr>
      <t xml:space="preserve"> Replace the first 4 characters of the Name in Row 14 with "12345".</t>
    </r>
  </si>
  <si>
    <r>
      <t>16.</t>
    </r>
    <r>
      <rPr>
        <sz val="11"/>
        <color theme="1"/>
        <rFont val="Aptos Narrow"/>
        <family val="2"/>
        <scheme val="minor"/>
      </rPr>
      <t xml:space="preserve"> Replace the first 2 characters of the City in Row 22 with "JS".</t>
    </r>
  </si>
  <si>
    <r>
      <t>17.</t>
    </r>
    <r>
      <rPr>
        <sz val="11"/>
        <color theme="1"/>
        <rFont val="Aptos Narrow"/>
        <family val="2"/>
        <scheme val="minor"/>
      </rPr>
      <t xml:space="preserve"> Replace the first 5 characters of the Name in Row 30 with "WXYZ1".</t>
    </r>
  </si>
  <si>
    <r>
      <t>18.</t>
    </r>
    <r>
      <rPr>
        <sz val="11"/>
        <color theme="1"/>
        <rFont val="Aptos Narrow"/>
        <family val="2"/>
        <scheme val="minor"/>
      </rPr>
      <t xml:space="preserve"> Replace the first 3 characters of the City in Row 35 with "RRR".</t>
    </r>
  </si>
  <si>
    <r>
      <t>19.</t>
    </r>
    <r>
      <rPr>
        <sz val="11"/>
        <color theme="1"/>
        <rFont val="Aptos Narrow"/>
        <family val="2"/>
        <scheme val="minor"/>
      </rPr>
      <t xml:space="preserve"> Replace the first 6 characters of the Name in Row 17 with "123456".</t>
    </r>
  </si>
  <si>
    <r>
      <t>20.</t>
    </r>
    <r>
      <rPr>
        <sz val="11"/>
        <color theme="1"/>
        <rFont val="Aptos Narrow"/>
        <family val="2"/>
        <scheme val="minor"/>
      </rPr>
      <t xml:space="preserve"> Replace the first 2 characters of the City in Row 40 with "XX".</t>
    </r>
  </si>
  <si>
    <r>
      <t>21.</t>
    </r>
    <r>
      <rPr>
        <sz val="11"/>
        <color theme="1"/>
        <rFont val="Aptos Narrow"/>
        <family val="2"/>
        <scheme val="minor"/>
      </rPr>
      <t xml:space="preserve"> Replace the first 4 characters of the Name in Row 27 with "LORE".</t>
    </r>
  </si>
  <si>
    <r>
      <t>22.</t>
    </r>
    <r>
      <rPr>
        <sz val="11"/>
        <color theme="1"/>
        <rFont val="Aptos Narrow"/>
        <family val="2"/>
        <scheme val="minor"/>
      </rPr>
      <t xml:space="preserve"> Replace the first 3 characters of the City in Row 33 with "YET".</t>
    </r>
  </si>
  <si>
    <r>
      <t>23.</t>
    </r>
    <r>
      <rPr>
        <sz val="11"/>
        <color theme="1"/>
        <rFont val="Aptos Narrow"/>
        <family val="2"/>
        <scheme val="minor"/>
      </rPr>
      <t xml:space="preserve"> Replace the first 2 characters of the Name in Row 50 with "TM".</t>
    </r>
  </si>
  <si>
    <r>
      <t>24.</t>
    </r>
    <r>
      <rPr>
        <sz val="11"/>
        <color theme="1"/>
        <rFont val="Aptos Narrow"/>
        <family val="2"/>
        <scheme val="minor"/>
      </rPr>
      <t xml:space="preserve"> Replace the first 5 characters of the City in Row 42 with "ALPHA".</t>
    </r>
  </si>
  <si>
    <r>
      <t>25.</t>
    </r>
    <r>
      <rPr>
        <sz val="11"/>
        <color theme="1"/>
        <rFont val="Aptos Narrow"/>
        <family val="2"/>
        <scheme val="minor"/>
      </rPr>
      <t xml:space="preserve"> Replace the first 6 characters of the Name in Row 20 with "VVVVVV".</t>
    </r>
  </si>
  <si>
    <r>
      <t>26.</t>
    </r>
    <r>
      <rPr>
        <sz val="11"/>
        <color theme="1"/>
        <rFont val="Aptos Narrow"/>
        <family val="2"/>
        <scheme val="minor"/>
      </rPr>
      <t xml:space="preserve"> Replace the first 4 characters of the City in Row 44 with "1234".</t>
    </r>
  </si>
  <si>
    <r>
      <t>27.</t>
    </r>
    <r>
      <rPr>
        <sz val="11"/>
        <color theme="1"/>
        <rFont val="Aptos Narrow"/>
        <family val="2"/>
        <scheme val="minor"/>
      </rPr>
      <t xml:space="preserve"> Replace the first 3 characters of the Name in Row 25 with "BAT".</t>
    </r>
  </si>
  <si>
    <r>
      <t>28.</t>
    </r>
    <r>
      <rPr>
        <sz val="11"/>
        <color theme="1"/>
        <rFont val="Aptos Narrow"/>
        <family val="2"/>
        <scheme val="minor"/>
      </rPr>
      <t xml:space="preserve"> Replace the first 2 characters of the City in Row 38 with "ML".</t>
    </r>
  </si>
  <si>
    <r>
      <t>29.</t>
    </r>
    <r>
      <rPr>
        <sz val="11"/>
        <color theme="1"/>
        <rFont val="Aptos Narrow"/>
        <family val="2"/>
        <scheme val="minor"/>
      </rPr>
      <t xml:space="preserve"> Replace the first 5 characters of the Name in Row 40 with "CODEX".</t>
    </r>
  </si>
  <si>
    <r>
      <t>30.</t>
    </r>
    <r>
      <rPr>
        <sz val="11"/>
        <color theme="1"/>
        <rFont val="Aptos Narrow"/>
        <family val="2"/>
        <scheme val="minor"/>
      </rPr>
      <t xml:space="preserve"> Replace the first 3 characters of the City in Row 45 with "ALPHA".</t>
    </r>
  </si>
  <si>
    <t>10. SUBSTITUTE Function</t>
  </si>
  <si>
    <r>
      <t>1.</t>
    </r>
    <r>
      <rPr>
        <sz val="11"/>
        <color theme="1"/>
        <rFont val="Aptos Narrow"/>
        <family val="2"/>
        <scheme val="minor"/>
      </rPr>
      <t xml:space="preserve"> Substitute all occurrences of "a" in the Name in Row 1 with "X".</t>
    </r>
  </si>
  <si>
    <r>
      <t>2.</t>
    </r>
    <r>
      <rPr>
        <sz val="11"/>
        <color theme="1"/>
        <rFont val="Aptos Narrow"/>
        <family val="2"/>
        <scheme val="minor"/>
      </rPr>
      <t xml:space="preserve"> Substitute all occurrences of "o" in the City in Row 10 with "Y".</t>
    </r>
  </si>
  <si>
    <r>
      <t>3.</t>
    </r>
    <r>
      <rPr>
        <sz val="11"/>
        <color theme="1"/>
        <rFont val="Aptos Narrow"/>
        <family val="2"/>
        <scheme val="minor"/>
      </rPr>
      <t xml:space="preserve"> Substitute all occurrences of "r" in the Name in Row 5 with "Z".</t>
    </r>
  </si>
  <si>
    <r>
      <t>4.</t>
    </r>
    <r>
      <rPr>
        <sz val="11"/>
        <color theme="1"/>
        <rFont val="Aptos Narrow"/>
        <family val="2"/>
        <scheme val="minor"/>
      </rPr>
      <t xml:space="preserve"> Substitute all occurrences of "e" in the City in Row 7 with "A".</t>
    </r>
  </si>
  <si>
    <r>
      <t>5.</t>
    </r>
    <r>
      <rPr>
        <sz val="11"/>
        <color theme="1"/>
        <rFont val="Aptos Narrow"/>
        <family val="2"/>
        <scheme val="minor"/>
      </rPr>
      <t xml:space="preserve"> Substitute all occurrences of "n" in the Name in Row 3 with "Q".</t>
    </r>
  </si>
  <si>
    <r>
      <t>6.</t>
    </r>
    <r>
      <rPr>
        <sz val="11"/>
        <color theme="1"/>
        <rFont val="Aptos Narrow"/>
        <family val="2"/>
        <scheme val="minor"/>
      </rPr>
      <t xml:space="preserve"> Substitute all occurrences of "t" in the City in Row 9 with "P".</t>
    </r>
  </si>
  <si>
    <r>
      <t>7.</t>
    </r>
    <r>
      <rPr>
        <sz val="11"/>
        <color theme="1"/>
        <rFont val="Aptos Narrow"/>
        <family val="2"/>
        <scheme val="minor"/>
      </rPr>
      <t xml:space="preserve"> Substitute all occurrences of "a" in the Name in Row 11 with "B".</t>
    </r>
  </si>
  <si>
    <r>
      <t>8.</t>
    </r>
    <r>
      <rPr>
        <sz val="11"/>
        <color theme="1"/>
        <rFont val="Aptos Narrow"/>
        <family val="2"/>
        <scheme val="minor"/>
      </rPr>
      <t xml:space="preserve"> Substitute all occurrences of "i" in the City in Row 6 with "M".</t>
    </r>
  </si>
  <si>
    <r>
      <t>9.</t>
    </r>
    <r>
      <rPr>
        <sz val="11"/>
        <color theme="1"/>
        <rFont val="Aptos Narrow"/>
        <family val="2"/>
        <scheme val="minor"/>
      </rPr>
      <t xml:space="preserve"> Substitute all occurrences of "l" in the Name in Row 4 with "D".</t>
    </r>
  </si>
  <si>
    <r>
      <t>10.</t>
    </r>
    <r>
      <rPr>
        <sz val="11"/>
        <color theme="1"/>
        <rFont val="Aptos Narrow"/>
        <family val="2"/>
        <scheme val="minor"/>
      </rPr>
      <t xml:space="preserve"> Substitute all occurrences of "o" in the City in Row 12 with "U".</t>
    </r>
  </si>
  <si>
    <r>
      <t>11.</t>
    </r>
    <r>
      <rPr>
        <sz val="11"/>
        <color theme="1"/>
        <rFont val="Aptos Narrow"/>
        <family val="2"/>
        <scheme val="minor"/>
      </rPr>
      <t xml:space="preserve"> Substitute all occurrences of "m" in the Name in Row 15 with "V".</t>
    </r>
  </si>
  <si>
    <r>
      <t>12.</t>
    </r>
    <r>
      <rPr>
        <sz val="11"/>
        <color theme="1"/>
        <rFont val="Aptos Narrow"/>
        <family val="2"/>
        <scheme val="minor"/>
      </rPr>
      <t xml:space="preserve"> Substitute all occurrences of "y" in the City in Row 20 with "K".</t>
    </r>
  </si>
  <si>
    <r>
      <t>13.</t>
    </r>
    <r>
      <rPr>
        <sz val="11"/>
        <color theme="1"/>
        <rFont val="Aptos Narrow"/>
        <family val="2"/>
        <scheme val="minor"/>
      </rPr>
      <t xml:space="preserve"> Substitute all occurrences of "g" in the Name in Row 8 with "W".</t>
    </r>
  </si>
  <si>
    <t>1. FIND Function with LEFT()</t>
  </si>
  <si>
    <r>
      <t>1. Question</t>
    </r>
    <r>
      <rPr>
        <sz val="11"/>
        <color theme="1"/>
        <rFont val="Aptos Narrow"/>
        <family val="2"/>
        <scheme val="minor"/>
      </rPr>
      <t xml:space="preserve">: Find the position of the letter "a" in the Name in Row 1 and extract the first 3 characters using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function.</t>
    </r>
  </si>
  <si>
    <r>
      <t>Answer</t>
    </r>
    <r>
      <rPr>
        <sz val="11"/>
        <color theme="1"/>
        <rFont val="Aptos Narrow"/>
        <family val="2"/>
        <scheme val="minor"/>
      </rPr>
      <t>:</t>
    </r>
  </si>
  <si>
    <r>
      <t xml:space="preserve">Formula: </t>
    </r>
    <r>
      <rPr>
        <sz val="10"/>
        <color theme="1"/>
        <rFont val="Arial Unicode MS"/>
      </rPr>
      <t>=LEFT(A1,FIND("a",A1)+2)</t>
    </r>
  </si>
  <si>
    <r>
      <t xml:space="preserve">Explanation: </t>
    </r>
    <r>
      <rPr>
        <sz val="10"/>
        <color theme="1"/>
        <rFont val="Arial Unicode MS"/>
      </rPr>
      <t>FIND("a",A1)</t>
    </r>
    <r>
      <rPr>
        <sz val="11"/>
        <color theme="1"/>
        <rFont val="Aptos Narrow"/>
        <family val="2"/>
        <scheme val="minor"/>
      </rPr>
      <t xml:space="preserve"> will give the position of "a" in the Name, and </t>
    </r>
    <r>
      <rPr>
        <sz val="10"/>
        <color theme="1"/>
        <rFont val="Arial Unicode MS"/>
      </rPr>
      <t>LEFT(A1,FIND("a",A1)+2)</t>
    </r>
    <r>
      <rPr>
        <sz val="11"/>
        <color theme="1"/>
        <rFont val="Aptos Narrow"/>
        <family val="2"/>
        <scheme val="minor"/>
      </rPr>
      <t xml:space="preserve"> will extract the first 3 characters from the left of the name.</t>
    </r>
  </si>
  <si>
    <r>
      <t>2. Question</t>
    </r>
    <r>
      <rPr>
        <sz val="11"/>
        <color theme="1"/>
        <rFont val="Aptos Narrow"/>
        <family val="2"/>
        <scheme val="minor"/>
      </rPr>
      <t xml:space="preserve">: Find the position of the letter "e" in the Name in Row 5 and extract the first 5 characters using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</si>
  <si>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=LEFT(A5,FIND("e",A5)+4)</t>
    </r>
  </si>
  <si>
    <r>
      <t xml:space="preserve">Explanation: </t>
    </r>
    <r>
      <rPr>
        <sz val="10"/>
        <color theme="1"/>
        <rFont val="Arial Unicode MS"/>
      </rPr>
      <t>FIND("e",A5)</t>
    </r>
    <r>
      <rPr>
        <sz val="11"/>
        <color theme="1"/>
        <rFont val="Aptos Narrow"/>
        <family val="2"/>
        <scheme val="minor"/>
      </rPr>
      <t xml:space="preserve"> gives the position of "e" in the Name, and the formula extracts the first 5 characters.</t>
    </r>
  </si>
  <si>
    <r>
      <t>3. Question</t>
    </r>
    <r>
      <rPr>
        <sz val="11"/>
        <color theme="1"/>
        <rFont val="Aptos Narrow"/>
        <family val="2"/>
        <scheme val="minor"/>
      </rPr>
      <t xml:space="preserve">: Find the position of the letter "s" in the Name in Row 10 and extract the first 4 characters using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</si>
  <si>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=LEFT(A10,FIND("s",A10)+3)</t>
    </r>
  </si>
  <si>
    <t>Explanation: Finds the position of "s" and extracts the first 4 characters from the left.</t>
  </si>
  <si>
    <r>
      <t>4. Question</t>
    </r>
    <r>
      <rPr>
        <sz val="11"/>
        <color theme="1"/>
        <rFont val="Aptos Narrow"/>
        <family val="2"/>
        <scheme val="minor"/>
      </rPr>
      <t xml:space="preserve">: Find the position of the letter "o" in the Name in Row 3 and extract the first 6 characters using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</si>
  <si>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=LEFT(A3,FIND("o",A3)+5)</t>
    </r>
  </si>
  <si>
    <t>Explanation: This extracts the first 6 characters, starting from the position of "o."</t>
  </si>
  <si>
    <r>
      <t>5. Question</t>
    </r>
    <r>
      <rPr>
        <sz val="11"/>
        <color theme="1"/>
        <rFont val="Aptos Narrow"/>
        <family val="2"/>
        <scheme val="minor"/>
      </rPr>
      <t xml:space="preserve">: Find the position of the letter "r" in the Name in Row 7 and extract the first 7 characters using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</si>
  <si>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=LEFT(A7,FIND("r",A7)+6)</t>
    </r>
  </si>
  <si>
    <r>
      <t xml:space="preserve">Explanation: </t>
    </r>
    <r>
      <rPr>
        <sz val="10"/>
        <color theme="1"/>
        <rFont val="Arial Unicode MS"/>
      </rPr>
      <t>FIND("r",A7)</t>
    </r>
    <r>
      <rPr>
        <sz val="11"/>
        <color theme="1"/>
        <rFont val="Aptos Narrow"/>
        <family val="2"/>
        <scheme val="minor"/>
      </rPr>
      <t xml:space="preserve"> returns the position of "r", and the </t>
    </r>
    <r>
      <rPr>
        <sz val="10"/>
        <color theme="1"/>
        <rFont val="Arial Unicode MS"/>
      </rPr>
      <t>LEFT()</t>
    </r>
    <r>
      <rPr>
        <sz val="11"/>
        <color theme="1"/>
        <rFont val="Aptos Narrow"/>
        <family val="2"/>
        <scheme val="minor"/>
      </rPr>
      <t xml:space="preserve"> function extracts 7 characters.</t>
    </r>
  </si>
  <si>
    <t>2. FIND Function with RIGHT()</t>
  </si>
  <si>
    <r>
      <t>6. Question</t>
    </r>
    <r>
      <rPr>
        <sz val="11"/>
        <color theme="1"/>
        <rFont val="Aptos Narrow"/>
        <family val="2"/>
        <scheme val="minor"/>
      </rPr>
      <t xml:space="preserve">: Find the position of the letter "n" in the Name in Row 4 and extract the last 4 characters using the </t>
    </r>
    <r>
      <rPr>
        <sz val="10"/>
        <color theme="1"/>
        <rFont val="Arial Unicode MS"/>
      </rPr>
      <t>RIGHT()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</si>
  <si>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=RIGHT(A4,LEN(A4)-FIND("n",A4)+1)</t>
    </r>
  </si>
  <si>
    <r>
      <t xml:space="preserve">Explanation: </t>
    </r>
    <r>
      <rPr>
        <sz val="10"/>
        <color theme="1"/>
        <rFont val="Arial Unicode MS"/>
      </rPr>
      <t>LEN(A4)</t>
    </r>
    <r>
      <rPr>
        <sz val="11"/>
        <color theme="1"/>
        <rFont val="Aptos Narrow"/>
        <family val="2"/>
        <scheme val="minor"/>
      </rPr>
      <t xml:space="preserve"> calculates the total length of the Name, and </t>
    </r>
    <r>
      <rPr>
        <sz val="10"/>
        <color theme="1"/>
        <rFont val="Arial Unicode MS"/>
      </rPr>
      <t>FIND("n",A4)</t>
    </r>
    <r>
      <rPr>
        <sz val="11"/>
        <color theme="1"/>
        <rFont val="Aptos Narrow"/>
        <family val="2"/>
        <scheme val="minor"/>
      </rPr>
      <t xml:space="preserve"> gives the position of "n". The difference determines how many characters to extract from the right.</t>
    </r>
  </si>
  <si>
    <r>
      <t>7. Question</t>
    </r>
    <r>
      <rPr>
        <sz val="11"/>
        <color theme="1"/>
        <rFont val="Aptos Narrow"/>
        <family val="2"/>
        <scheme val="minor"/>
      </rPr>
      <t xml:space="preserve">: Find the position of the letter "a" in the City in Row 9 and extract the last 3 characters using the </t>
    </r>
    <r>
      <rPr>
        <sz val="10"/>
        <color theme="1"/>
        <rFont val="Arial Unicode MS"/>
      </rPr>
      <t>RIGHT()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</si>
  <si>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=RIGHT(B9,LEN(B9)-FIND("a",B9)+2)</t>
    </r>
  </si>
  <si>
    <t>Explanation: This formula finds the position of "a" in the City, and then extracts the last 3 characters.</t>
  </si>
  <si>
    <r>
      <t>8. Question</t>
    </r>
    <r>
      <rPr>
        <sz val="11"/>
        <color theme="1"/>
        <rFont val="Aptos Narrow"/>
        <family val="2"/>
        <scheme val="minor"/>
      </rPr>
      <t xml:space="preserve">: Find the position of the letter "m" in the Name in Row 11 and extract the last 5 characters using the </t>
    </r>
    <r>
      <rPr>
        <sz val="10"/>
        <color theme="1"/>
        <rFont val="Arial Unicode MS"/>
      </rPr>
      <t>RIGHT()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</si>
  <si>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=RIGHT(A11,LEN(A11)-FIND("m",A11)+4)</t>
    </r>
  </si>
  <si>
    <t>Explanation: Extracts the last 5 characters starting from the position of "m".</t>
  </si>
  <si>
    <r>
      <t>9. Question</t>
    </r>
    <r>
      <rPr>
        <sz val="11"/>
        <color theme="1"/>
        <rFont val="Aptos Narrow"/>
        <family val="2"/>
        <scheme val="minor"/>
      </rPr>
      <t xml:space="preserve">: Find the position of the letter "t" in the City in Row 6 and extract the last 6 characters using the </t>
    </r>
    <r>
      <rPr>
        <sz val="10"/>
        <color theme="1"/>
        <rFont val="Arial Unicode MS"/>
      </rPr>
      <t>RIGHT()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</si>
  <si>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=RIGHT(B6,LEN(B6)-FIND("t",B6)+5)</t>
    </r>
  </si>
  <si>
    <t>Explanation: Finds the position of "t" in the City name and extracts 6 characters from the right.</t>
  </si>
  <si>
    <r>
      <t>10. Question</t>
    </r>
    <r>
      <rPr>
        <sz val="11"/>
        <color theme="1"/>
        <rFont val="Aptos Narrow"/>
        <family val="2"/>
        <scheme val="minor"/>
      </rPr>
      <t xml:space="preserve">: Find the position of the letter "g" in the Name in Row 8 and extract the last 4 characters using the </t>
    </r>
    <r>
      <rPr>
        <sz val="10"/>
        <color theme="1"/>
        <rFont val="Arial Unicode MS"/>
      </rPr>
      <t>RIGHT()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</si>
  <si>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=RIGHT(A8,LEN(A8)-FIND("g",A8)+3)</t>
    </r>
  </si>
  <si>
    <t>Explanation: Extracts the last 4 characters starting from the position of "g".</t>
  </si>
  <si>
    <t>3. FIND Function with MID()</t>
  </si>
  <si>
    <r>
      <t>11. Question</t>
    </r>
    <r>
      <rPr>
        <sz val="11"/>
        <color theme="1"/>
        <rFont val="Aptos Narrow"/>
        <family val="2"/>
        <scheme val="minor"/>
      </rPr>
      <t xml:space="preserve">: Find the position of the letter "b" in the Name in Row 1 and extract the substring starting from that position with the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</si>
  <si>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=MID(A1,FIND("b",A1),LEN(A1)-FIND("b",A1)+1)</t>
    </r>
  </si>
  <si>
    <r>
      <t xml:space="preserve">Explanation: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extracts a substring starting from the position of "b" and continuing for the remaining characters.</t>
    </r>
  </si>
  <si>
    <r>
      <t>12. Question</t>
    </r>
    <r>
      <rPr>
        <sz val="11"/>
        <color theme="1"/>
        <rFont val="Aptos Narrow"/>
        <family val="2"/>
        <scheme val="minor"/>
      </rPr>
      <t xml:space="preserve">: Find the position of the letter "e" in the Name in Row 10 and extract the substring starting from that position using the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</si>
  <si>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=MID(A10,FIND("e",A10),LEN(A10)-FIND("e",A10)+1)</t>
    </r>
  </si>
  <si>
    <t>Explanation: Extracts the substring starting from the position of "e" in the Name.</t>
  </si>
  <si>
    <r>
      <t>13. Question</t>
    </r>
    <r>
      <rPr>
        <sz val="11"/>
        <color theme="1"/>
        <rFont val="Aptos Narrow"/>
        <family val="2"/>
        <scheme val="minor"/>
      </rPr>
      <t xml:space="preserve">: Find the position of the letter "r" in the City in Row 5 and extract the substring starting from that position with the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</si>
  <si>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=MID(B5,FIND("r",B5),LEN(B5)-FIND("r",B5)+1)</t>
    </r>
  </si>
  <si>
    <t>Explanation: Extracts the substring from the City starting from the position of "r".</t>
  </si>
  <si>
    <r>
      <t>14. Question</t>
    </r>
    <r>
      <rPr>
        <sz val="11"/>
        <color theme="1"/>
        <rFont val="Aptos Narrow"/>
        <family val="2"/>
        <scheme val="minor"/>
      </rPr>
      <t xml:space="preserve">: Find the position of the letter "s" in the Name in Row 7 and extract the substring starting from that position with the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</si>
  <si>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=MID(A7,FIND("s",A7),LEN(A7)-FIND("s",A7)+1)</t>
    </r>
  </si>
  <si>
    <t>Explanation: Extracts the substring from the Name starting from the position of "s".</t>
  </si>
  <si>
    <r>
      <t>15. Question</t>
    </r>
    <r>
      <rPr>
        <sz val="11"/>
        <color theme="1"/>
        <rFont val="Aptos Narrow"/>
        <family val="2"/>
        <scheme val="minor"/>
      </rPr>
      <t xml:space="preserve">: Find the position of the letter "m" in the City in Row 3 and extract the substring starting from that position with the </t>
    </r>
    <r>
      <rPr>
        <sz val="10"/>
        <color theme="1"/>
        <rFont val="Arial Unicode MS"/>
      </rPr>
      <t>MID()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</si>
  <si>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=MID(B3,FIND("m",B3),LEN(B3)-FIND("m",B3)+1)</t>
    </r>
  </si>
  <si>
    <t>Explanation: Extracts the substring from the City starting from the position of "m".</t>
  </si>
  <si>
    <t>4. FIND Function with LEN()</t>
  </si>
  <si>
    <r>
      <t>16. Question</t>
    </r>
    <r>
      <rPr>
        <sz val="11"/>
        <color theme="1"/>
        <rFont val="Aptos Narrow"/>
        <family val="2"/>
        <scheme val="minor"/>
      </rPr>
      <t xml:space="preserve">: Find the position of the letter "a" in the Name in Row 1 and use the </t>
    </r>
    <r>
      <rPr>
        <sz val="10"/>
        <color theme="1"/>
        <rFont val="Arial Unicode MS"/>
      </rPr>
      <t>LEN()</t>
    </r>
    <r>
      <rPr>
        <sz val="11"/>
        <color theme="1"/>
        <rFont val="Aptos Narrow"/>
        <family val="2"/>
        <scheme val="minor"/>
      </rPr>
      <t xml:space="preserve"> function to calculate the total length of the Name in Row 1.</t>
    </r>
  </si>
  <si>
    <r>
      <t xml:space="preserve">Formula: </t>
    </r>
    <r>
      <rPr>
        <sz val="10"/>
        <color theme="1"/>
        <rFont val="Arial Unicode MS"/>
      </rPr>
      <t>=LEN(A1)</t>
    </r>
  </si>
  <si>
    <r>
      <t xml:space="preserve">Explanation: </t>
    </r>
    <r>
      <rPr>
        <sz val="10"/>
        <color theme="1"/>
        <rFont val="Arial Unicode MS"/>
      </rPr>
      <t>LEN(A1)</t>
    </r>
    <r>
      <rPr>
        <sz val="11"/>
        <color theme="1"/>
        <rFont val="Aptos Narrow"/>
        <family val="2"/>
        <scheme val="minor"/>
      </rPr>
      <t xml:space="preserve"> returns the total number of characters in the Name.</t>
    </r>
  </si>
  <si>
    <r>
      <t>17. Question</t>
    </r>
    <r>
      <rPr>
        <sz val="11"/>
        <color theme="1"/>
        <rFont val="Aptos Narrow"/>
        <family val="2"/>
        <scheme val="minor"/>
      </rPr>
      <t xml:space="preserve">: Find the position of the letter "b" in the Name in Row 2 and use the </t>
    </r>
    <r>
      <rPr>
        <sz val="10"/>
        <color theme="1"/>
        <rFont val="Arial Unicode MS"/>
      </rPr>
      <t>LEN()</t>
    </r>
    <r>
      <rPr>
        <sz val="11"/>
        <color theme="1"/>
        <rFont val="Aptos Narrow"/>
        <family val="2"/>
        <scheme val="minor"/>
      </rPr>
      <t xml:space="preserve"> function to calculate the total length of the Name in Row 2.</t>
    </r>
  </si>
  <si>
    <r>
      <t xml:space="preserve">Formula: </t>
    </r>
    <r>
      <rPr>
        <sz val="10"/>
        <color theme="1"/>
        <rFont val="Arial Unicode MS"/>
      </rPr>
      <t>=LEN(A2)</t>
    </r>
  </si>
  <si>
    <r>
      <t xml:space="preserve">Explanation: </t>
    </r>
    <r>
      <rPr>
        <sz val="10"/>
        <color theme="1"/>
        <rFont val="Arial Unicode MS"/>
      </rPr>
      <t>LEN(A2)</t>
    </r>
    <r>
      <rPr>
        <sz val="11"/>
        <color theme="1"/>
        <rFont val="Aptos Narrow"/>
        <family val="2"/>
        <scheme val="minor"/>
      </rPr>
      <t xml:space="preserve"> returns the length of the Name.</t>
    </r>
  </si>
  <si>
    <r>
      <t>18. Question</t>
    </r>
    <r>
      <rPr>
        <sz val="11"/>
        <color theme="1"/>
        <rFont val="Aptos Narrow"/>
        <family val="2"/>
        <scheme val="minor"/>
      </rPr>
      <t xml:space="preserve">: Find the position of the letter "c" in the City in Row 5 and use the </t>
    </r>
    <r>
      <rPr>
        <sz val="10"/>
        <color theme="1"/>
        <rFont val="Arial Unicode MS"/>
      </rPr>
      <t>LEN()</t>
    </r>
    <r>
      <rPr>
        <sz val="11"/>
        <color theme="1"/>
        <rFont val="Aptos Narrow"/>
        <family val="2"/>
        <scheme val="minor"/>
      </rPr>
      <t xml:space="preserve"> function to calculate the total length of the City in Row 5.</t>
    </r>
  </si>
  <si>
    <r>
      <t xml:space="preserve">Formula: </t>
    </r>
    <r>
      <rPr>
        <sz val="10"/>
        <color theme="1"/>
        <rFont val="Arial Unicode MS"/>
      </rPr>
      <t>=LEN(B5)</t>
    </r>
  </si>
  <si>
    <r>
      <t xml:space="preserve">Explanation: </t>
    </r>
    <r>
      <rPr>
        <sz val="10"/>
        <color theme="1"/>
        <rFont val="Arial Unicode MS"/>
      </rPr>
      <t>LEN(B5)</t>
    </r>
    <r>
      <rPr>
        <sz val="11"/>
        <color theme="1"/>
        <rFont val="Aptos Narrow"/>
        <family val="2"/>
        <scheme val="minor"/>
      </rPr>
      <t xml:space="preserve"> gives the total length of the City name.</t>
    </r>
  </si>
  <si>
    <r>
      <t>19. Question</t>
    </r>
    <r>
      <rPr>
        <sz val="11"/>
        <color theme="1"/>
        <rFont val="Aptos Narrow"/>
        <family val="2"/>
        <scheme val="minor"/>
      </rPr>
      <t xml:space="preserve">: Find the position of the letter "y" in the Name in Row 6 and use the </t>
    </r>
    <r>
      <rPr>
        <sz val="10"/>
        <color theme="1"/>
        <rFont val="Arial Unicode MS"/>
      </rPr>
      <t>LEN()</t>
    </r>
    <r>
      <rPr>
        <sz val="11"/>
        <color theme="1"/>
        <rFont val="Aptos Narrow"/>
        <family val="2"/>
        <scheme val="minor"/>
      </rPr>
      <t xml:space="preserve"> function to calculate the total length of the Name in Row 6.</t>
    </r>
  </si>
  <si>
    <r>
      <t xml:space="preserve">Formula: </t>
    </r>
    <r>
      <rPr>
        <sz val="10"/>
        <color theme="1"/>
        <rFont val="Arial Unicode MS"/>
      </rPr>
      <t>=LEN(A6)</t>
    </r>
  </si>
  <si>
    <t>Explanation: This returns the number of characters in the Name in Row 6.</t>
  </si>
  <si>
    <r>
      <t>20. Question</t>
    </r>
    <r>
      <rPr>
        <sz val="11"/>
        <color theme="1"/>
        <rFont val="Aptos Narrow"/>
        <family val="2"/>
        <scheme val="minor"/>
      </rPr>
      <t xml:space="preserve">: Find the position of the letter "r" in the Name in Row 8 and use the </t>
    </r>
    <r>
      <rPr>
        <sz val="10"/>
        <color theme="1"/>
        <rFont val="Arial Unicode MS"/>
      </rPr>
      <t>LEN()</t>
    </r>
    <r>
      <rPr>
        <sz val="11"/>
        <color theme="1"/>
        <rFont val="Aptos Narrow"/>
        <family val="2"/>
        <scheme val="minor"/>
      </rPr>
      <t xml:space="preserve"> function to calculate the total length of the Name in Row 8.</t>
    </r>
  </si>
  <si>
    <r>
      <t xml:space="preserve">Formula: </t>
    </r>
    <r>
      <rPr>
        <sz val="10"/>
        <color theme="1"/>
        <rFont val="Arial Unicode MS"/>
      </rPr>
      <t>=LEN(A8)</t>
    </r>
  </si>
  <si>
    <r>
      <t xml:space="preserve">Explanation: </t>
    </r>
    <r>
      <rPr>
        <sz val="10"/>
        <color theme="1"/>
        <rFont val="Arial Unicode MS"/>
      </rPr>
      <t>LEN(A8)</t>
    </r>
    <r>
      <rPr>
        <sz val="11"/>
        <color theme="1"/>
        <rFont val="Aptos Narrow"/>
        <family val="2"/>
        <scheme val="minor"/>
      </rPr>
      <t xml:space="preserve"> calculates the total number of characters in the Name in Row 8.</t>
    </r>
  </si>
  <si>
    <t>I’ll stop here for now. Would you like me to continue with the answers for the remaining questions or provide clarification on any of the answers above?</t>
  </si>
  <si>
    <t>I apologize for the confusion earlier! Let me continue providing the answers in detail for the remaining questions, ensuring that all 50 questions have complete answers.</t>
  </si>
  <si>
    <t>5. FIND Function with UPPER()</t>
  </si>
  <si>
    <r>
      <t>21. Question</t>
    </r>
    <r>
      <rPr>
        <sz val="11"/>
        <color theme="1"/>
        <rFont val="Aptos Narrow"/>
        <family val="2"/>
        <scheme val="minor"/>
      </rPr>
      <t xml:space="preserve">: Find the position of the letter "a" in the Name in Row 1 and convert the Name to uppercase using the </t>
    </r>
    <r>
      <rPr>
        <sz val="10"/>
        <color theme="1"/>
        <rFont val="Arial Unicode MS"/>
      </rPr>
      <t>UPPER()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</si>
  <si>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=UPPER(A1)</t>
    </r>
  </si>
  <si>
    <t>Explanation: Converts the Name in Row 1 to uppercase.</t>
  </si>
  <si>
    <r>
      <t>22. Question</t>
    </r>
    <r>
      <rPr>
        <sz val="11"/>
        <color theme="1"/>
        <rFont val="Aptos Narrow"/>
        <family val="2"/>
        <scheme val="minor"/>
      </rPr>
      <t xml:space="preserve">: Find the position of the letter "e" in the Name in Row 4 and convert the Name to uppercase using the </t>
    </r>
    <r>
      <rPr>
        <sz val="10"/>
        <color theme="1"/>
        <rFont val="Arial Unicode MS"/>
      </rPr>
      <t>UPPER()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</si>
  <si>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=UPPER(A4)</t>
    </r>
  </si>
  <si>
    <t>Explanation: Converts the Name in Row 4 to uppercase.</t>
  </si>
  <si>
    <r>
      <t>23. Question</t>
    </r>
    <r>
      <rPr>
        <sz val="11"/>
        <color theme="1"/>
        <rFont val="Aptos Narrow"/>
        <family val="2"/>
        <scheme val="minor"/>
      </rPr>
      <t xml:space="preserve">: Find the position of the letter "o" in the City in Row 9 and convert the City to uppercase using the </t>
    </r>
    <r>
      <rPr>
        <sz val="10"/>
        <color theme="1"/>
        <rFont val="Arial Unicode MS"/>
      </rPr>
      <t>UPPER()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</si>
  <si>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=UPPER(B9)</t>
    </r>
  </si>
  <si>
    <t>Explanation: Converts the City in Row 9 to uppercase.</t>
  </si>
  <si>
    <r>
      <t>24. Question</t>
    </r>
    <r>
      <rPr>
        <sz val="11"/>
        <color theme="1"/>
        <rFont val="Aptos Narrow"/>
        <family val="2"/>
        <scheme val="minor"/>
      </rPr>
      <t xml:space="preserve">: Find the position of the letter "t" in the Name in Row 5 and convert the Name to uppercase using the </t>
    </r>
    <r>
      <rPr>
        <sz val="10"/>
        <color theme="1"/>
        <rFont val="Arial Unicode MS"/>
      </rPr>
      <t>UPPER()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</si>
  <si>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=UPPER(A5)</t>
    </r>
  </si>
  <si>
    <t>Explanation: Converts the Name in Row 5 to uppercase.</t>
  </si>
  <si>
    <r>
      <t>25. Question</t>
    </r>
    <r>
      <rPr>
        <sz val="11"/>
        <color theme="1"/>
        <rFont val="Aptos Narrow"/>
        <family val="2"/>
        <scheme val="minor"/>
      </rPr>
      <t xml:space="preserve">: Find the position of the letter "r" in the Name in Row 6 and convert the Name to uppercase using the </t>
    </r>
    <r>
      <rPr>
        <sz val="10"/>
        <color theme="1"/>
        <rFont val="Arial Unicode MS"/>
      </rPr>
      <t>UPPER()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</si>
  <si>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=UPPER(A6)</t>
    </r>
  </si>
  <si>
    <t>Explanation: Converts the Name in Row 6 to uppercase.</t>
  </si>
  <si>
    <t>6. FIND Function with LOWER()</t>
  </si>
  <si>
    <r>
      <t>26. Question</t>
    </r>
    <r>
      <rPr>
        <sz val="11"/>
        <color theme="1"/>
        <rFont val="Aptos Narrow"/>
        <family val="2"/>
        <scheme val="minor"/>
      </rPr>
      <t xml:space="preserve">: Find the position of the letter "i" in the Name in Row 1 and convert the Name to lowercase using the </t>
    </r>
    <r>
      <rPr>
        <sz val="10"/>
        <color theme="1"/>
        <rFont val="Arial Unicode MS"/>
      </rPr>
      <t>LOWER()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</si>
  <si>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=LOWER(A1)</t>
    </r>
  </si>
  <si>
    <t>Explanation: Converts the Name in Row 1 to lowercase.</t>
  </si>
  <si>
    <r>
      <t>27. Question</t>
    </r>
    <r>
      <rPr>
        <sz val="11"/>
        <color theme="1"/>
        <rFont val="Aptos Narrow"/>
        <family val="2"/>
        <scheme val="minor"/>
      </rPr>
      <t xml:space="preserve">: Find the position of the letter "r" in the Name in Row 3 and convert the Name to lowercase using the </t>
    </r>
    <r>
      <rPr>
        <sz val="10"/>
        <color theme="1"/>
        <rFont val="Arial Unicode MS"/>
      </rPr>
      <t>LOWER()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</si>
  <si>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=LOWER(A3)</t>
    </r>
  </si>
  <si>
    <t>Explanation: Converts the Name in Row 3 to lowercase.</t>
  </si>
  <si>
    <r>
      <t>28. Question</t>
    </r>
    <r>
      <rPr>
        <sz val="11"/>
        <color theme="1"/>
        <rFont val="Aptos Narrow"/>
        <family val="2"/>
        <scheme val="minor"/>
      </rPr>
      <t xml:space="preserve">: Find the position of the letter "m" in the City in Row 7 and convert the City to lowercase using the </t>
    </r>
    <r>
      <rPr>
        <sz val="10"/>
        <color theme="1"/>
        <rFont val="Arial Unicode MS"/>
      </rPr>
      <t>LOWER()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</si>
  <si>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=LOWER(B7)</t>
    </r>
  </si>
  <si>
    <t>Explanation: Converts the City in Row 7 to lowercase.</t>
  </si>
  <si>
    <r>
      <t>29. Question</t>
    </r>
    <r>
      <rPr>
        <sz val="11"/>
        <color theme="1"/>
        <rFont val="Aptos Narrow"/>
        <family val="2"/>
        <scheme val="minor"/>
      </rPr>
      <t xml:space="preserve">: Find the position of the letter "s" in the Name in Row 10 and convert the Name to lowercase using the </t>
    </r>
    <r>
      <rPr>
        <sz val="10"/>
        <color theme="1"/>
        <rFont val="Arial Unicode MS"/>
      </rPr>
      <t>LOWER()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</si>
  <si>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=LOWER(A10)</t>
    </r>
  </si>
  <si>
    <t>Explanation: Converts the Name in Row 10 to lowercase.</t>
  </si>
  <si>
    <r>
      <t>30. Question</t>
    </r>
    <r>
      <rPr>
        <sz val="11"/>
        <color theme="1"/>
        <rFont val="Aptos Narrow"/>
        <family val="2"/>
        <scheme val="minor"/>
      </rPr>
      <t xml:space="preserve">: Find the position of the letter "n" in the City in Row 5 and convert the City to lowercase using the </t>
    </r>
    <r>
      <rPr>
        <sz val="10"/>
        <color theme="1"/>
        <rFont val="Arial Unicode MS"/>
      </rPr>
      <t>LOWER()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</si>
  <si>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=LOWER(B5)</t>
    </r>
  </si>
  <si>
    <t>Explanation: Converts the City in Row 5 to lowercase.</t>
  </si>
  <si>
    <t>7. FIND Function with PROPER()</t>
  </si>
  <si>
    <r>
      <t>31. Question</t>
    </r>
    <r>
      <rPr>
        <sz val="11"/>
        <color theme="1"/>
        <rFont val="Aptos Narrow"/>
        <family val="2"/>
        <scheme val="minor"/>
      </rPr>
      <t xml:space="preserve">: Find the position of the letter "s" in the Name in Row 2 and capitalize the Name using the </t>
    </r>
    <r>
      <rPr>
        <sz val="10"/>
        <color theme="1"/>
        <rFont val="Arial Unicode MS"/>
      </rPr>
      <t>PROPER()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</si>
  <si>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=PROPER(A2)</t>
    </r>
  </si>
  <si>
    <t>Explanation: Capitalizes the first letter of each word in the Name in Row 2.</t>
  </si>
  <si>
    <r>
      <t>32. Question</t>
    </r>
    <r>
      <rPr>
        <sz val="11"/>
        <color theme="1"/>
        <rFont val="Aptos Narrow"/>
        <family val="2"/>
        <scheme val="minor"/>
      </rPr>
      <t xml:space="preserve">: Find the position of the letter "m" in the City in Row 4 and capitalize the City using the </t>
    </r>
    <r>
      <rPr>
        <sz val="10"/>
        <color theme="1"/>
        <rFont val="Arial Unicode MS"/>
      </rPr>
      <t>PROPER()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</si>
  <si>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=PROPER(B4)</t>
    </r>
  </si>
  <si>
    <t>Explanation: Capitalizes the first letter of each word in the City in Row 4.</t>
  </si>
  <si>
    <r>
      <t>33. Question</t>
    </r>
    <r>
      <rPr>
        <sz val="11"/>
        <color theme="1"/>
        <rFont val="Aptos Narrow"/>
        <family val="2"/>
        <scheme val="minor"/>
      </rPr>
      <t xml:space="preserve">: Find the position of the letter "o" in the Name in Row 7 and capitalize the Name using the </t>
    </r>
    <r>
      <rPr>
        <sz val="10"/>
        <color theme="1"/>
        <rFont val="Arial Unicode MS"/>
      </rPr>
      <t>PROPER()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</si>
  <si>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=PROPER(A7)</t>
    </r>
  </si>
  <si>
    <t>Explanation: Capitalizes the first letter of each word in the Name in Row 7.</t>
  </si>
  <si>
    <r>
      <t>34. Question</t>
    </r>
    <r>
      <rPr>
        <sz val="11"/>
        <color theme="1"/>
        <rFont val="Aptos Narrow"/>
        <family val="2"/>
        <scheme val="minor"/>
      </rPr>
      <t xml:space="preserve">: Find the position of the letter "t" in the City in Row 8 and capitalize the City using the </t>
    </r>
    <r>
      <rPr>
        <sz val="10"/>
        <color theme="1"/>
        <rFont val="Arial Unicode MS"/>
      </rPr>
      <t>PROPER()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</si>
  <si>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=PROPER(B8)</t>
    </r>
  </si>
  <si>
    <t>Explanation: Capitalizes the first letter of each word in the City in Row 8.</t>
  </si>
  <si>
    <r>
      <t>35. Question</t>
    </r>
    <r>
      <rPr>
        <sz val="11"/>
        <color theme="1"/>
        <rFont val="Aptos Narrow"/>
        <family val="2"/>
        <scheme val="minor"/>
      </rPr>
      <t xml:space="preserve">: Find the position of the letter "a" in the Name in Row 3 and capitalize the Name using the </t>
    </r>
    <r>
      <rPr>
        <sz val="10"/>
        <color theme="1"/>
        <rFont val="Arial Unicode MS"/>
      </rPr>
      <t>PROPER()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</si>
  <si>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=PROPER(A3)</t>
    </r>
  </si>
  <si>
    <t>Explanation: Capitalizes the first letter of each word in the Name in Row 3.</t>
  </si>
  <si>
    <t>8. FIND Function with CONCATENATE()</t>
  </si>
  <si>
    <r>
      <t>36. Question</t>
    </r>
    <r>
      <rPr>
        <sz val="11"/>
        <color theme="1"/>
        <rFont val="Aptos Narrow"/>
        <family val="2"/>
        <scheme val="minor"/>
      </rPr>
      <t xml:space="preserve">: Find the position of the letter "l" in the Name in Row 1 and concatenate the result with the City in Row 3 using the </t>
    </r>
    <r>
      <rPr>
        <sz val="10"/>
        <color theme="1"/>
        <rFont val="Arial Unicode MS"/>
      </rPr>
      <t>CONCATENATE()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</si>
  <si>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=CONCATENATE(LEFT(A1,FIND("l",A1)), B3)</t>
    </r>
  </si>
  <si>
    <t>Explanation: Finds "l" in the Name and concatenates the first part with the City.</t>
  </si>
  <si>
    <r>
      <t>37. Question</t>
    </r>
    <r>
      <rPr>
        <sz val="11"/>
        <color theme="1"/>
        <rFont val="Aptos Narrow"/>
        <family val="2"/>
        <scheme val="minor"/>
      </rPr>
      <t xml:space="preserve">: Find the position of the letter "e" in the City in Row 4 and concatenate the result with the Name in Row 5 using the </t>
    </r>
    <r>
      <rPr>
        <sz val="10"/>
        <color theme="1"/>
        <rFont val="Arial Unicode MS"/>
      </rPr>
      <t>CONCATENATE()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</si>
  <si>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=CONCATENATE(LEFT(B4,FIND("e",B4)), A5)</t>
    </r>
  </si>
  <si>
    <t>Explanation: Finds "e" in the City and concatenates the result with the Name in Row 5.</t>
  </si>
  <si>
    <r>
      <t>38. Question</t>
    </r>
    <r>
      <rPr>
        <sz val="11"/>
        <color theme="1"/>
        <rFont val="Aptos Narrow"/>
        <family val="2"/>
        <scheme val="minor"/>
      </rPr>
      <t xml:space="preserve">: Find the position of the letter "t" in the Name in Row 8 and concatenate the result with the Name in Row 9 using the </t>
    </r>
    <r>
      <rPr>
        <sz val="10"/>
        <color theme="1"/>
        <rFont val="Arial Unicode MS"/>
      </rPr>
      <t>CONCATENATE()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</si>
  <si>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=CONCATENATE(LEFT(A8,FIND("t",A8)), A9)</t>
    </r>
  </si>
  <si>
    <t>Explanation: Finds "t" in the Name and concatenates it with the Name in Row 9.</t>
  </si>
  <si>
    <r>
      <t>39. Question</t>
    </r>
    <r>
      <rPr>
        <sz val="11"/>
        <color theme="1"/>
        <rFont val="Aptos Narrow"/>
        <family val="2"/>
        <scheme val="minor"/>
      </rPr>
      <t xml:space="preserve">: Find the position of the letter "a" in the City in Row 6 and concatenate the result with the City in Row 7 using the </t>
    </r>
    <r>
      <rPr>
        <sz val="10"/>
        <color theme="1"/>
        <rFont val="Arial Unicode MS"/>
      </rPr>
      <t>CONCATENATE()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</si>
  <si>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=CONCATENATE(LEFT(B6,FIND("a",B6)), B7)</t>
    </r>
  </si>
  <si>
    <t>Explanation: Finds "a" in the City and concatenates it with the City in Row 7.</t>
  </si>
  <si>
    <r>
      <t>40. Question</t>
    </r>
    <r>
      <rPr>
        <sz val="11"/>
        <color theme="1"/>
        <rFont val="Aptos Narrow"/>
        <family val="2"/>
        <scheme val="minor"/>
      </rPr>
      <t xml:space="preserve">: Find the position of the letter "m" in the City in Row 3 and concatenate the result with the Name in Row 4 using the </t>
    </r>
    <r>
      <rPr>
        <sz val="10"/>
        <color theme="1"/>
        <rFont val="Arial Unicode MS"/>
      </rPr>
      <t>CONCATENATE()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</si>
  <si>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=CONCATENATE(LEFT(B3,FIND("m",B3)), A4)</t>
    </r>
  </si>
  <si>
    <t>Explanation: Finds "m" in the City and concatenates it with the Name in Row 4.</t>
  </si>
  <si>
    <t>9. FIND Function with IF()</t>
  </si>
  <si>
    <r>
      <t>41. Question</t>
    </r>
    <r>
      <rPr>
        <sz val="11"/>
        <color theme="1"/>
        <rFont val="Aptos Narrow"/>
        <family val="2"/>
        <scheme val="minor"/>
      </rPr>
      <t xml:space="preserve">: Find the position of the letter "d" in the Name in Row 2 and check if the letter exists using an </t>
    </r>
    <r>
      <rPr>
        <sz val="10"/>
        <color theme="1"/>
        <rFont val="Arial Unicode MS"/>
      </rPr>
      <t>IF()</t>
    </r>
    <r>
      <rPr>
        <sz val="11"/>
        <color theme="1"/>
        <rFont val="Aptos Narrow"/>
        <family val="2"/>
        <scheme val="minor"/>
      </rPr>
      <t xml:space="preserve"> statement.</t>
    </r>
  </si>
  <si>
    <r>
      <t xml:space="preserve">Formula: </t>
    </r>
    <r>
      <rPr>
        <sz val="10"/>
        <color theme="1"/>
        <rFont val="Arial Unicode MS"/>
      </rPr>
      <t>=IF(ISNUMBER(FIND("d",A2)),"Found","Not Found")</t>
    </r>
  </si>
  <si>
    <t>Explanation: This checks if "d" exists in the Name in Row 2. If it does, it returns "Found"; otherwise, "Not Found".</t>
  </si>
  <si>
    <r>
      <t>42. Question</t>
    </r>
    <r>
      <rPr>
        <sz val="11"/>
        <color theme="1"/>
        <rFont val="Aptos Narrow"/>
        <family val="2"/>
        <scheme val="minor"/>
      </rPr>
      <t xml:space="preserve">: Find the position of the letter "e" in the City in Row 3 and check if the letter exists using an </t>
    </r>
    <r>
      <rPr>
        <sz val="10"/>
        <color theme="1"/>
        <rFont val="Arial Unicode MS"/>
      </rPr>
      <t>IF()</t>
    </r>
    <r>
      <rPr>
        <sz val="11"/>
        <color theme="1"/>
        <rFont val="Aptos Narrow"/>
        <family val="2"/>
        <scheme val="minor"/>
      </rPr>
      <t xml:space="preserve"> statement.</t>
    </r>
  </si>
  <si>
    <r>
      <t xml:space="preserve">Formula: </t>
    </r>
    <r>
      <rPr>
        <sz val="10"/>
        <color theme="1"/>
        <rFont val="Arial Unicode MS"/>
      </rPr>
      <t>=IF(ISNUMBER(FIND("e",B3)),"Found","Not Found")</t>
    </r>
  </si>
  <si>
    <t>Explanation: Checks if "e" is found in the City in Row 3.</t>
  </si>
  <si>
    <r>
      <t>43. Question</t>
    </r>
    <r>
      <rPr>
        <sz val="11"/>
        <color theme="1"/>
        <rFont val="Aptos Narrow"/>
        <family val="2"/>
        <scheme val="minor"/>
      </rPr>
      <t xml:space="preserve">: Find the position of the letter "m" in the Name in Row 7 and return "Found" if the letter is present using an </t>
    </r>
    <r>
      <rPr>
        <sz val="10"/>
        <color theme="1"/>
        <rFont val="Arial Unicode MS"/>
      </rPr>
      <t>IF()</t>
    </r>
    <r>
      <rPr>
        <sz val="11"/>
        <color theme="1"/>
        <rFont val="Aptos Narrow"/>
        <family val="2"/>
        <scheme val="minor"/>
      </rPr>
      <t xml:space="preserve"> statement.</t>
    </r>
  </si>
  <si>
    <r>
      <t xml:space="preserve">Formula: </t>
    </r>
    <r>
      <rPr>
        <sz val="10"/>
        <color theme="1"/>
        <rFont val="Arial Unicode MS"/>
      </rPr>
      <t>=IF(ISNUMBER(FIND("m",A7)),"Found","Not Found")</t>
    </r>
  </si>
  <si>
    <t>Explanation: Checks if "m" exists in the Name in Row 7.</t>
  </si>
  <si>
    <r>
      <t>44. Question</t>
    </r>
    <r>
      <rPr>
        <sz val="11"/>
        <color theme="1"/>
        <rFont val="Aptos Narrow"/>
        <family val="2"/>
        <scheme val="minor"/>
      </rPr>
      <t xml:space="preserve">: Find the position of the letter "t" in the Name in Row 6 and return "Found" if the letter is present using an </t>
    </r>
    <r>
      <rPr>
        <sz val="10"/>
        <color theme="1"/>
        <rFont val="Arial Unicode MS"/>
      </rPr>
      <t>IF()</t>
    </r>
    <r>
      <rPr>
        <sz val="11"/>
        <color theme="1"/>
        <rFont val="Aptos Narrow"/>
        <family val="2"/>
        <scheme val="minor"/>
      </rPr>
      <t xml:space="preserve"> statement.</t>
    </r>
  </si>
  <si>
    <r>
      <t xml:space="preserve">Formula: </t>
    </r>
    <r>
      <rPr>
        <sz val="10"/>
        <color theme="1"/>
        <rFont val="Arial Unicode MS"/>
      </rPr>
      <t>=IF(ISNUMBER(FIND("t",A6)),"Found","Not Found")</t>
    </r>
  </si>
  <si>
    <t>Explanation: This formula checks if "t" is in the Name in Row 6.</t>
  </si>
  <si>
    <r>
      <t>45. Question</t>
    </r>
    <r>
      <rPr>
        <sz val="11"/>
        <color theme="1"/>
        <rFont val="Aptos Narrow"/>
        <family val="2"/>
        <scheme val="minor"/>
      </rPr>
      <t xml:space="preserve">: Find the position of the letter "a" in the City in Row 5 and return "Not Found" if the letter is absent using an </t>
    </r>
    <r>
      <rPr>
        <sz val="10"/>
        <color theme="1"/>
        <rFont val="Arial Unicode MS"/>
      </rPr>
      <t>IF()</t>
    </r>
    <r>
      <rPr>
        <sz val="11"/>
        <color theme="1"/>
        <rFont val="Aptos Narrow"/>
        <family val="2"/>
        <scheme val="minor"/>
      </rPr>
      <t xml:space="preserve"> statement.</t>
    </r>
  </si>
  <si>
    <r>
      <t xml:space="preserve">Formula: </t>
    </r>
    <r>
      <rPr>
        <sz val="10"/>
        <color theme="1"/>
        <rFont val="Arial Unicode MS"/>
      </rPr>
      <t>=IF(ISNUMBER(FIND("a",B5)),"Found","Not Found")</t>
    </r>
  </si>
  <si>
    <t>Explanation: Checks if "a" exists in the City in Row 5.</t>
  </si>
  <si>
    <t>10. FIND Function with SUBSTITUTE()</t>
  </si>
  <si>
    <r>
      <t>46. Question</t>
    </r>
    <r>
      <rPr>
        <sz val="11"/>
        <color theme="1"/>
        <rFont val="Aptos Narrow"/>
        <family val="2"/>
        <scheme val="minor"/>
      </rPr>
      <t xml:space="preserve">: Find the position of the letter "r" in the Name in Row 3 and replace it with "X" using the </t>
    </r>
    <r>
      <rPr>
        <sz val="10"/>
        <color theme="1"/>
        <rFont val="Arial Unicode MS"/>
      </rPr>
      <t>SUBSTITUTE()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</si>
  <si>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=SUBSTITUTE(A3,"r","X")</t>
    </r>
  </si>
  <si>
    <t>Explanation: Replaces every occurrence of "r" in the Name with "X".</t>
  </si>
  <si>
    <r>
      <t>47. Question</t>
    </r>
    <r>
      <rPr>
        <sz val="11"/>
        <color theme="1"/>
        <rFont val="Aptos Narrow"/>
        <family val="2"/>
        <scheme val="minor"/>
      </rPr>
      <t xml:space="preserve">: Find the position of the letter "l" in the City in Row 4 and replace it with "Y" using the </t>
    </r>
    <r>
      <rPr>
        <sz val="10"/>
        <color theme="1"/>
        <rFont val="Arial Unicode MS"/>
      </rPr>
      <t>SUBSTITUTE()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</si>
  <si>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=SUBSTITUTE(B4,"l","Y")</t>
    </r>
  </si>
  <si>
    <t>Explanation: Replaces every occurrence of "l" in the City with "Y".</t>
  </si>
  <si>
    <r>
      <t>48. Question</t>
    </r>
    <r>
      <rPr>
        <sz val="11"/>
        <color theme="1"/>
        <rFont val="Aptos Narrow"/>
        <family val="2"/>
        <scheme val="minor"/>
      </rPr>
      <t xml:space="preserve">: Find the position of the letter "s" in the Name in Row 6 and replace it with "Z" using the </t>
    </r>
    <r>
      <rPr>
        <sz val="10"/>
        <color theme="1"/>
        <rFont val="Arial Unicode MS"/>
      </rPr>
      <t>SUBSTITUTE()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</si>
  <si>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=SUBSTITUTE(A6,"s","Z")</t>
    </r>
  </si>
  <si>
    <t>Explanation: Replaces every occurrence of "s" in the Name with "Z".</t>
  </si>
  <si>
    <r>
      <t>49. Question</t>
    </r>
    <r>
      <rPr>
        <sz val="11"/>
        <color theme="1"/>
        <rFont val="Aptos Narrow"/>
        <family val="2"/>
        <scheme val="minor"/>
      </rPr>
      <t xml:space="preserve">: Find the position of the letter "e" in the Name in Row 8 and replace it with "Q" using the </t>
    </r>
    <r>
      <rPr>
        <sz val="10"/>
        <color theme="1"/>
        <rFont val="Arial Unicode MS"/>
      </rPr>
      <t>SUBSTITUTE()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</si>
  <si>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=SUBSTITUTE(A8,"e","Q")</t>
    </r>
  </si>
  <si>
    <t>Explanation: Replaces every occurrence of "e" in the Name with "Q".</t>
  </si>
  <si>
    <r>
      <t>50. Question</t>
    </r>
    <r>
      <rPr>
        <sz val="11"/>
        <color theme="1"/>
        <rFont val="Aptos Narrow"/>
        <family val="2"/>
        <scheme val="minor"/>
      </rPr>
      <t xml:space="preserve">: Find the position of the letter "t" in the City in Row 7 and replace it with "J" using the </t>
    </r>
    <r>
      <rPr>
        <sz val="10"/>
        <color theme="1"/>
        <rFont val="Arial Unicode MS"/>
      </rPr>
      <t>SUBSTITUTE()</t>
    </r>
    <r>
      <rPr>
        <sz val="11"/>
        <color theme="1"/>
        <rFont val="Aptos Narrow"/>
        <family val="2"/>
        <scheme val="minor"/>
      </rPr>
      <t xml:space="preserve"> function.</t>
    </r>
  </si>
  <si>
    <r>
      <t xml:space="preserve">Formula: </t>
    </r>
    <r>
      <rPr>
        <sz val="10"/>
        <color theme="1"/>
        <rFont val="Arial Unicode MS"/>
      </rPr>
      <t>=SUBSTITUTE(B7,"t","J")</t>
    </r>
  </si>
  <si>
    <t>Explanation: Replaces every occurrence of "t" in the City with "J".</t>
  </si>
  <si>
    <r>
      <t>1.</t>
    </r>
    <r>
      <rPr>
        <sz val="11"/>
        <color theme="1"/>
        <rFont val="Aptos Narrow"/>
        <family val="2"/>
        <scheme val="minor"/>
      </rPr>
      <t xml:space="preserve"> What are the first 3 characters of the Name in Row 2?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</si>
</sst>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3DD3E-B4AE-41CE-9A7F-648259402151}" name="Table1" displayName="Table1" ref="A1:E101" totalsRowShown="0">
  <autoFilter ref="A1:E101" xr:uid="{5883DD3E-B4AE-41CE-9A7F-648259402151}"/>
  <tableColumns count="5">
    <tableColumn id="1" xr3:uid="{CBBA7578-088C-4587-8136-3A2DE6F9755A}" name="ID"/>
    <tableColumn id="2" xr3:uid="{1B4D1741-6B80-4594-BC97-1C0BCBB2911C}" name="Name"/>
    <tableColumn id="3" xr3:uid="{6E9CD0E9-7001-43E9-A23A-7F0C5F14B66D}" name="Age"/>
    <tableColumn id="4" xr3:uid="{26DB186F-A882-45F6-B54E-EEA8AD8CF3ED}" name="City"/>
    <tableColumn id="5" xr3:uid="{97E3290A-47B8-4628-B9DD-EE3691CD7C57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16F-854C-44C2-81C4-8B6446855E8F}">
  <dimension ref="A1:E101"/>
  <sheetViews>
    <sheetView workbookViewId="0">
      <selection activeCell="B5" sqref="B5"/>
    </sheetView>
  </sheetViews>
  <sheetFormatPr defaultRowHeight="14.5"/>
  <cols>
    <col min="1" max="1" width="4.90625" bestFit="1" customWidth="1"/>
    <col min="2" max="2" width="16.36328125" bestFit="1" customWidth="1"/>
    <col min="3" max="3" width="6.08984375" bestFit="1" customWidth="1"/>
    <col min="4" max="4" width="12.1796875" bestFit="1" customWidth="1"/>
    <col min="5" max="5" width="8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25</v>
      </c>
      <c r="D2" t="s">
        <v>6</v>
      </c>
      <c r="E2">
        <v>45000</v>
      </c>
    </row>
    <row r="3" spans="1:5">
      <c r="A3">
        <v>2</v>
      </c>
      <c r="B3" t="s">
        <v>7</v>
      </c>
      <c r="C3">
        <v>34</v>
      </c>
      <c r="D3" t="s">
        <v>8</v>
      </c>
      <c r="E3">
        <v>55000</v>
      </c>
    </row>
    <row r="4" spans="1:5">
      <c r="A4">
        <v>3</v>
      </c>
      <c r="B4" t="s">
        <v>9</v>
      </c>
      <c r="C4">
        <v>45</v>
      </c>
      <c r="D4" t="s">
        <v>10</v>
      </c>
      <c r="E4">
        <v>62000</v>
      </c>
    </row>
    <row r="5" spans="1:5">
      <c r="A5">
        <v>4</v>
      </c>
      <c r="B5" t="s">
        <v>11</v>
      </c>
      <c r="C5">
        <v>29</v>
      </c>
      <c r="D5" t="s">
        <v>12</v>
      </c>
      <c r="E5">
        <v>47000</v>
      </c>
    </row>
    <row r="6" spans="1:5">
      <c r="A6">
        <v>5</v>
      </c>
      <c r="B6" t="s">
        <v>13</v>
      </c>
      <c r="C6">
        <v>38</v>
      </c>
      <c r="D6" t="s">
        <v>14</v>
      </c>
      <c r="E6">
        <v>51000</v>
      </c>
    </row>
    <row r="7" spans="1:5">
      <c r="A7">
        <v>6</v>
      </c>
      <c r="B7" t="s">
        <v>15</v>
      </c>
      <c r="C7">
        <v>23</v>
      </c>
      <c r="D7" t="s">
        <v>16</v>
      </c>
      <c r="E7">
        <v>48000</v>
      </c>
    </row>
    <row r="8" spans="1:5">
      <c r="A8">
        <v>7</v>
      </c>
      <c r="B8" t="s">
        <v>17</v>
      </c>
      <c r="C8">
        <v>40</v>
      </c>
      <c r="D8" t="s">
        <v>18</v>
      </c>
      <c r="E8">
        <v>53000</v>
      </c>
    </row>
    <row r="9" spans="1:5">
      <c r="A9">
        <v>8</v>
      </c>
      <c r="B9" t="s">
        <v>19</v>
      </c>
      <c r="C9">
        <v>31</v>
      </c>
      <c r="D9" t="s">
        <v>20</v>
      </c>
      <c r="E9">
        <v>50000</v>
      </c>
    </row>
    <row r="10" spans="1:5">
      <c r="A10">
        <v>9</v>
      </c>
      <c r="B10" t="s">
        <v>21</v>
      </c>
      <c r="C10">
        <v>56</v>
      </c>
      <c r="D10" t="s">
        <v>22</v>
      </c>
      <c r="E10">
        <v>65000</v>
      </c>
    </row>
    <row r="11" spans="1:5">
      <c r="A11">
        <v>10</v>
      </c>
      <c r="B11" t="s">
        <v>23</v>
      </c>
      <c r="C11">
        <v>62</v>
      </c>
      <c r="D11" t="s">
        <v>24</v>
      </c>
      <c r="E11">
        <v>70000</v>
      </c>
    </row>
    <row r="12" spans="1:5">
      <c r="A12">
        <v>11</v>
      </c>
      <c r="B12" t="s">
        <v>25</v>
      </c>
      <c r="C12">
        <v>30</v>
      </c>
      <c r="D12" t="s">
        <v>26</v>
      </c>
      <c r="E12">
        <v>49000</v>
      </c>
    </row>
    <row r="13" spans="1:5">
      <c r="A13">
        <v>12</v>
      </c>
      <c r="B13" t="s">
        <v>27</v>
      </c>
      <c r="C13">
        <v>41</v>
      </c>
      <c r="D13" t="s">
        <v>28</v>
      </c>
      <c r="E13">
        <v>54000</v>
      </c>
    </row>
    <row r="14" spans="1:5">
      <c r="A14">
        <v>13</v>
      </c>
      <c r="B14" t="s">
        <v>29</v>
      </c>
      <c r="C14">
        <v>35</v>
      </c>
      <c r="D14" t="s">
        <v>30</v>
      </c>
      <c r="E14">
        <v>51000</v>
      </c>
    </row>
    <row r="15" spans="1:5">
      <c r="A15">
        <v>14</v>
      </c>
      <c r="B15" t="s">
        <v>31</v>
      </c>
      <c r="C15">
        <v>49</v>
      </c>
      <c r="D15" t="s">
        <v>32</v>
      </c>
      <c r="E15">
        <v>60000</v>
      </c>
    </row>
    <row r="16" spans="1:5">
      <c r="A16">
        <v>15</v>
      </c>
      <c r="B16" t="s">
        <v>33</v>
      </c>
      <c r="C16">
        <v>27</v>
      </c>
      <c r="D16" t="s">
        <v>34</v>
      </c>
      <c r="E16">
        <v>46000</v>
      </c>
    </row>
    <row r="17" spans="1:5">
      <c r="A17">
        <v>16</v>
      </c>
      <c r="B17" t="s">
        <v>35</v>
      </c>
      <c r="C17">
        <v>55</v>
      </c>
      <c r="D17" t="s">
        <v>36</v>
      </c>
      <c r="E17">
        <v>65000</v>
      </c>
    </row>
    <row r="18" spans="1:5">
      <c r="A18">
        <v>17</v>
      </c>
      <c r="B18" t="s">
        <v>37</v>
      </c>
      <c r="C18">
        <v>60</v>
      </c>
      <c r="D18" t="s">
        <v>38</v>
      </c>
      <c r="E18">
        <v>71000</v>
      </c>
    </row>
    <row r="19" spans="1:5">
      <c r="A19">
        <v>18</v>
      </c>
      <c r="B19" t="s">
        <v>39</v>
      </c>
      <c r="C19">
        <v>24</v>
      </c>
      <c r="D19" t="s">
        <v>40</v>
      </c>
      <c r="E19">
        <v>46000</v>
      </c>
    </row>
    <row r="20" spans="1:5">
      <c r="A20">
        <v>19</v>
      </c>
      <c r="B20" t="s">
        <v>41</v>
      </c>
      <c r="C20">
        <v>37</v>
      </c>
      <c r="D20" t="s">
        <v>42</v>
      </c>
      <c r="E20">
        <v>52000</v>
      </c>
    </row>
    <row r="21" spans="1:5">
      <c r="A21">
        <v>20</v>
      </c>
      <c r="B21" t="s">
        <v>43</v>
      </c>
      <c r="C21">
        <v>47</v>
      </c>
      <c r="D21" t="s">
        <v>44</v>
      </c>
      <c r="E21">
        <v>63000</v>
      </c>
    </row>
    <row r="22" spans="1:5">
      <c r="A22">
        <v>21</v>
      </c>
      <c r="B22" t="s">
        <v>45</v>
      </c>
      <c r="C22">
        <v>29</v>
      </c>
      <c r="D22" t="s">
        <v>46</v>
      </c>
      <c r="E22">
        <v>47000</v>
      </c>
    </row>
    <row r="23" spans="1:5">
      <c r="A23">
        <v>22</v>
      </c>
      <c r="B23" t="s">
        <v>47</v>
      </c>
      <c r="C23">
        <v>50</v>
      </c>
      <c r="D23" t="s">
        <v>48</v>
      </c>
      <c r="E23">
        <v>61000</v>
      </c>
    </row>
    <row r="24" spans="1:5">
      <c r="A24">
        <v>23</v>
      </c>
      <c r="B24" t="s">
        <v>49</v>
      </c>
      <c r="C24">
        <v>34</v>
      </c>
      <c r="D24" t="s">
        <v>50</v>
      </c>
      <c r="E24">
        <v>52000</v>
      </c>
    </row>
    <row r="25" spans="1:5">
      <c r="A25">
        <v>24</v>
      </c>
      <c r="B25" t="s">
        <v>51</v>
      </c>
      <c r="C25">
        <v>33</v>
      </c>
      <c r="D25" t="s">
        <v>52</v>
      </c>
      <c r="E25">
        <v>50000</v>
      </c>
    </row>
    <row r="26" spans="1:5">
      <c r="A26">
        <v>25</v>
      </c>
      <c r="B26" t="s">
        <v>53</v>
      </c>
      <c r="C26">
        <v>39</v>
      </c>
      <c r="D26" t="s">
        <v>54</v>
      </c>
      <c r="E26">
        <v>54000</v>
      </c>
    </row>
    <row r="27" spans="1:5">
      <c r="A27">
        <v>26</v>
      </c>
      <c r="B27" t="s">
        <v>55</v>
      </c>
      <c r="C27">
        <v>52</v>
      </c>
      <c r="D27" t="s">
        <v>56</v>
      </c>
      <c r="E27">
        <v>62000</v>
      </c>
    </row>
    <row r="28" spans="1:5">
      <c r="A28">
        <v>27</v>
      </c>
      <c r="B28" t="s">
        <v>57</v>
      </c>
      <c r="C28">
        <v>22</v>
      </c>
      <c r="D28" t="s">
        <v>58</v>
      </c>
      <c r="E28">
        <v>45000</v>
      </c>
    </row>
    <row r="29" spans="1:5">
      <c r="A29">
        <v>28</v>
      </c>
      <c r="B29" t="s">
        <v>59</v>
      </c>
      <c r="C29">
        <v>28</v>
      </c>
      <c r="D29" t="s">
        <v>60</v>
      </c>
      <c r="E29">
        <v>48000</v>
      </c>
    </row>
    <row r="30" spans="1:5">
      <c r="A30">
        <v>29</v>
      </c>
      <c r="B30" t="s">
        <v>61</v>
      </c>
      <c r="C30">
        <v>44</v>
      </c>
      <c r="D30" t="s">
        <v>62</v>
      </c>
      <c r="E30">
        <v>60000</v>
      </c>
    </row>
    <row r="31" spans="1:5">
      <c r="A31">
        <v>30</v>
      </c>
      <c r="B31" t="s">
        <v>63</v>
      </c>
      <c r="C31">
        <v>31</v>
      </c>
      <c r="D31" t="s">
        <v>64</v>
      </c>
      <c r="E31">
        <v>49000</v>
      </c>
    </row>
    <row r="32" spans="1:5">
      <c r="A32">
        <v>31</v>
      </c>
      <c r="B32" t="s">
        <v>65</v>
      </c>
      <c r="C32">
        <v>63</v>
      </c>
      <c r="D32" t="s">
        <v>66</v>
      </c>
      <c r="E32">
        <v>71000</v>
      </c>
    </row>
    <row r="33" spans="1:5">
      <c r="A33">
        <v>32</v>
      </c>
      <c r="B33" t="s">
        <v>67</v>
      </c>
      <c r="C33">
        <v>26</v>
      </c>
      <c r="D33" t="s">
        <v>10</v>
      </c>
      <c r="E33">
        <v>47000</v>
      </c>
    </row>
    <row r="34" spans="1:5">
      <c r="A34">
        <v>33</v>
      </c>
      <c r="B34" t="s">
        <v>68</v>
      </c>
      <c r="C34">
        <v>30</v>
      </c>
      <c r="D34" t="s">
        <v>34</v>
      </c>
      <c r="E34">
        <v>49000</v>
      </c>
    </row>
    <row r="35" spans="1:5">
      <c r="A35">
        <v>34</v>
      </c>
      <c r="B35" t="s">
        <v>69</v>
      </c>
      <c r="C35">
        <v>53</v>
      </c>
      <c r="D35" t="s">
        <v>70</v>
      </c>
      <c r="E35">
        <v>65000</v>
      </c>
    </row>
    <row r="36" spans="1:5">
      <c r="A36">
        <v>35</v>
      </c>
      <c r="B36" t="s">
        <v>71</v>
      </c>
      <c r="C36">
        <v>48</v>
      </c>
      <c r="D36" t="s">
        <v>48</v>
      </c>
      <c r="E36">
        <v>60000</v>
      </c>
    </row>
    <row r="37" spans="1:5">
      <c r="A37">
        <v>36</v>
      </c>
      <c r="B37" t="s">
        <v>72</v>
      </c>
      <c r="C37">
        <v>32</v>
      </c>
      <c r="D37" t="s">
        <v>36</v>
      </c>
      <c r="E37">
        <v>51000</v>
      </c>
    </row>
    <row r="38" spans="1:5">
      <c r="A38">
        <v>37</v>
      </c>
      <c r="B38" t="s">
        <v>73</v>
      </c>
      <c r="C38">
        <v>41</v>
      </c>
      <c r="D38" t="s">
        <v>54</v>
      </c>
      <c r="E38">
        <v>52000</v>
      </c>
    </row>
    <row r="39" spans="1:5">
      <c r="A39">
        <v>38</v>
      </c>
      <c r="B39" t="s">
        <v>74</v>
      </c>
      <c r="C39">
        <v>29</v>
      </c>
      <c r="D39" t="s">
        <v>38</v>
      </c>
      <c r="E39">
        <v>50000</v>
      </c>
    </row>
    <row r="40" spans="1:5">
      <c r="A40">
        <v>39</v>
      </c>
      <c r="B40" t="s">
        <v>75</v>
      </c>
      <c r="C40">
        <v>55</v>
      </c>
      <c r="D40" t="s">
        <v>58</v>
      </c>
      <c r="E40">
        <v>64000</v>
      </c>
    </row>
    <row r="41" spans="1:5">
      <c r="A41">
        <v>40</v>
      </c>
      <c r="B41" t="s">
        <v>76</v>
      </c>
      <c r="C41">
        <v>36</v>
      </c>
      <c r="D41" t="s">
        <v>44</v>
      </c>
      <c r="E41">
        <v>53000</v>
      </c>
    </row>
    <row r="42" spans="1:5">
      <c r="A42">
        <v>41</v>
      </c>
      <c r="B42" t="s">
        <v>77</v>
      </c>
      <c r="C42">
        <v>24</v>
      </c>
      <c r="D42" t="s">
        <v>18</v>
      </c>
      <c r="E42">
        <v>47000</v>
      </c>
    </row>
    <row r="43" spans="1:5">
      <c r="A43">
        <v>42</v>
      </c>
      <c r="B43" t="s">
        <v>78</v>
      </c>
      <c r="C43">
        <v>59</v>
      </c>
      <c r="D43" t="s">
        <v>6</v>
      </c>
      <c r="E43">
        <v>69000</v>
      </c>
    </row>
    <row r="44" spans="1:5">
      <c r="A44">
        <v>43</v>
      </c>
      <c r="B44" t="s">
        <v>79</v>
      </c>
      <c r="C44">
        <v>42</v>
      </c>
      <c r="D44" t="s">
        <v>14</v>
      </c>
      <c r="E44">
        <v>57000</v>
      </c>
    </row>
    <row r="45" spans="1:5">
      <c r="A45">
        <v>44</v>
      </c>
      <c r="B45" t="s">
        <v>80</v>
      </c>
      <c r="C45">
        <v>25</v>
      </c>
      <c r="D45" t="s">
        <v>8</v>
      </c>
      <c r="E45">
        <v>46000</v>
      </c>
    </row>
    <row r="46" spans="1:5">
      <c r="A46">
        <v>45</v>
      </c>
      <c r="B46" t="s">
        <v>81</v>
      </c>
      <c r="C46">
        <v>50</v>
      </c>
      <c r="D46" t="s">
        <v>30</v>
      </c>
      <c r="E46">
        <v>61000</v>
      </c>
    </row>
    <row r="47" spans="1:5">
      <c r="A47">
        <v>46</v>
      </c>
      <c r="B47" t="s">
        <v>82</v>
      </c>
      <c r="C47">
        <v>29</v>
      </c>
      <c r="D47" t="s">
        <v>52</v>
      </c>
      <c r="E47">
        <v>50000</v>
      </c>
    </row>
    <row r="48" spans="1:5">
      <c r="A48">
        <v>47</v>
      </c>
      <c r="B48" t="s">
        <v>83</v>
      </c>
      <c r="C48">
        <v>61</v>
      </c>
      <c r="D48" t="s">
        <v>56</v>
      </c>
      <c r="E48">
        <v>69000</v>
      </c>
    </row>
    <row r="49" spans="1:5">
      <c r="A49">
        <v>48</v>
      </c>
      <c r="B49" t="s">
        <v>84</v>
      </c>
      <c r="C49">
        <v>35</v>
      </c>
      <c r="D49" t="s">
        <v>42</v>
      </c>
      <c r="E49">
        <v>51000</v>
      </c>
    </row>
    <row r="50" spans="1:5">
      <c r="A50">
        <v>49</v>
      </c>
      <c r="B50" t="s">
        <v>85</v>
      </c>
      <c r="C50">
        <v>48</v>
      </c>
      <c r="D50" t="s">
        <v>60</v>
      </c>
      <c r="E50">
        <v>59000</v>
      </c>
    </row>
    <row r="51" spans="1:5">
      <c r="A51">
        <v>50</v>
      </c>
      <c r="B51" t="s">
        <v>86</v>
      </c>
      <c r="C51">
        <v>26</v>
      </c>
      <c r="D51" t="s">
        <v>10</v>
      </c>
      <c r="E51">
        <v>48000</v>
      </c>
    </row>
    <row r="52" spans="1:5">
      <c r="A52">
        <v>51</v>
      </c>
      <c r="B52" t="s">
        <v>87</v>
      </c>
      <c r="C52">
        <v>43</v>
      </c>
      <c r="D52" t="s">
        <v>12</v>
      </c>
      <c r="E52">
        <v>56000</v>
      </c>
    </row>
    <row r="53" spans="1:5">
      <c r="A53">
        <v>52</v>
      </c>
      <c r="B53" t="s">
        <v>88</v>
      </c>
      <c r="C53">
        <v>28</v>
      </c>
      <c r="D53" t="s">
        <v>20</v>
      </c>
      <c r="E53">
        <v>49000</v>
      </c>
    </row>
    <row r="54" spans="1:5">
      <c r="A54">
        <v>53</v>
      </c>
      <c r="B54" t="s">
        <v>89</v>
      </c>
      <c r="C54">
        <v>37</v>
      </c>
      <c r="D54" t="s">
        <v>36</v>
      </c>
      <c r="E54">
        <v>54000</v>
      </c>
    </row>
    <row r="55" spans="1:5">
      <c r="A55">
        <v>54</v>
      </c>
      <c r="B55" t="s">
        <v>90</v>
      </c>
      <c r="C55">
        <v>60</v>
      </c>
      <c r="D55" t="s">
        <v>26</v>
      </c>
      <c r="E55">
        <v>67000</v>
      </c>
    </row>
    <row r="56" spans="1:5">
      <c r="A56">
        <v>55</v>
      </c>
      <c r="B56" t="s">
        <v>91</v>
      </c>
      <c r="C56">
        <v>32</v>
      </c>
      <c r="D56" t="s">
        <v>46</v>
      </c>
      <c r="E56">
        <v>52000</v>
      </c>
    </row>
    <row r="57" spans="1:5">
      <c r="A57">
        <v>56</v>
      </c>
      <c r="B57" t="s">
        <v>92</v>
      </c>
      <c r="C57">
        <v>52</v>
      </c>
      <c r="D57" t="s">
        <v>52</v>
      </c>
      <c r="E57">
        <v>61000</v>
      </c>
    </row>
    <row r="58" spans="1:5">
      <c r="A58">
        <v>57</v>
      </c>
      <c r="B58" t="s">
        <v>93</v>
      </c>
      <c r="C58">
        <v>25</v>
      </c>
      <c r="D58" t="s">
        <v>38</v>
      </c>
      <c r="E58">
        <v>47000</v>
      </c>
    </row>
    <row r="59" spans="1:5">
      <c r="A59">
        <v>58</v>
      </c>
      <c r="B59" t="s">
        <v>37</v>
      </c>
      <c r="C59">
        <v>33</v>
      </c>
      <c r="D59" t="s">
        <v>66</v>
      </c>
      <c r="E59">
        <v>51000</v>
      </c>
    </row>
    <row r="60" spans="1:5">
      <c r="A60">
        <v>59</v>
      </c>
      <c r="B60" t="s">
        <v>94</v>
      </c>
      <c r="C60">
        <v>38</v>
      </c>
      <c r="D60" t="s">
        <v>64</v>
      </c>
      <c r="E60">
        <v>53000</v>
      </c>
    </row>
    <row r="61" spans="1:5">
      <c r="A61">
        <v>60</v>
      </c>
      <c r="B61" t="s">
        <v>95</v>
      </c>
      <c r="C61">
        <v>40</v>
      </c>
      <c r="D61" t="s">
        <v>50</v>
      </c>
      <c r="E61">
        <v>54000</v>
      </c>
    </row>
    <row r="62" spans="1:5">
      <c r="A62">
        <v>61</v>
      </c>
      <c r="B62" t="s">
        <v>96</v>
      </c>
      <c r="C62">
        <v>44</v>
      </c>
      <c r="D62" t="s">
        <v>40</v>
      </c>
      <c r="E62">
        <v>55000</v>
      </c>
    </row>
    <row r="63" spans="1:5">
      <c r="A63">
        <v>62</v>
      </c>
      <c r="B63" t="s">
        <v>97</v>
      </c>
      <c r="C63">
        <v>29</v>
      </c>
      <c r="D63" t="s">
        <v>42</v>
      </c>
      <c r="E63">
        <v>49000</v>
      </c>
    </row>
    <row r="64" spans="1:5">
      <c r="A64">
        <v>63</v>
      </c>
      <c r="B64" t="s">
        <v>98</v>
      </c>
      <c r="C64">
        <v>55</v>
      </c>
      <c r="D64" t="s">
        <v>24</v>
      </c>
      <c r="E64">
        <v>65000</v>
      </c>
    </row>
    <row r="65" spans="1:5">
      <c r="A65">
        <v>64</v>
      </c>
      <c r="B65" t="s">
        <v>99</v>
      </c>
      <c r="C65">
        <v>27</v>
      </c>
      <c r="D65" t="s">
        <v>54</v>
      </c>
      <c r="E65">
        <v>46000</v>
      </c>
    </row>
    <row r="66" spans="1:5">
      <c r="A66">
        <v>65</v>
      </c>
      <c r="B66" t="s">
        <v>100</v>
      </c>
      <c r="C66">
        <v>52</v>
      </c>
      <c r="D66" t="s">
        <v>20</v>
      </c>
      <c r="E66">
        <v>59000</v>
      </c>
    </row>
    <row r="67" spans="1:5">
      <c r="A67">
        <v>66</v>
      </c>
      <c r="B67" t="s">
        <v>101</v>
      </c>
      <c r="C67">
        <v>42</v>
      </c>
      <c r="D67" t="s">
        <v>58</v>
      </c>
      <c r="E67">
        <v>58000</v>
      </c>
    </row>
    <row r="68" spans="1:5">
      <c r="A68">
        <v>67</v>
      </c>
      <c r="B68" t="s">
        <v>102</v>
      </c>
      <c r="C68">
        <v>30</v>
      </c>
      <c r="D68" t="s">
        <v>44</v>
      </c>
      <c r="E68">
        <v>50000</v>
      </c>
    </row>
    <row r="69" spans="1:5">
      <c r="A69">
        <v>68</v>
      </c>
      <c r="B69" t="s">
        <v>103</v>
      </c>
      <c r="C69">
        <v>36</v>
      </c>
      <c r="D69" t="s">
        <v>10</v>
      </c>
      <c r="E69">
        <v>52000</v>
      </c>
    </row>
    <row r="70" spans="1:5">
      <c r="A70">
        <v>69</v>
      </c>
      <c r="B70" t="s">
        <v>104</v>
      </c>
      <c r="C70">
        <v>61</v>
      </c>
      <c r="D70" t="s">
        <v>22</v>
      </c>
      <c r="E70">
        <v>71000</v>
      </c>
    </row>
    <row r="71" spans="1:5">
      <c r="A71">
        <v>70</v>
      </c>
      <c r="B71" t="s">
        <v>105</v>
      </c>
      <c r="C71">
        <v>40</v>
      </c>
      <c r="D71" t="s">
        <v>12</v>
      </c>
      <c r="E71">
        <v>56000</v>
      </c>
    </row>
    <row r="72" spans="1:5">
      <c r="A72">
        <v>71</v>
      </c>
      <c r="B72" t="s">
        <v>106</v>
      </c>
      <c r="C72">
        <v>22</v>
      </c>
      <c r="D72" t="s">
        <v>14</v>
      </c>
      <c r="E72">
        <v>45000</v>
      </c>
    </row>
    <row r="73" spans="1:5">
      <c r="A73">
        <v>72</v>
      </c>
      <c r="B73" t="s">
        <v>107</v>
      </c>
      <c r="C73">
        <v>35</v>
      </c>
      <c r="D73" t="s">
        <v>36</v>
      </c>
      <c r="E73">
        <v>53000</v>
      </c>
    </row>
    <row r="74" spans="1:5">
      <c r="A74">
        <v>73</v>
      </c>
      <c r="B74" t="s">
        <v>108</v>
      </c>
      <c r="C74">
        <v>58</v>
      </c>
      <c r="D74" t="s">
        <v>30</v>
      </c>
      <c r="E74">
        <v>67000</v>
      </c>
    </row>
    <row r="75" spans="1:5">
      <c r="A75">
        <v>74</v>
      </c>
      <c r="B75" t="s">
        <v>109</v>
      </c>
      <c r="C75">
        <v>60</v>
      </c>
      <c r="D75" t="s">
        <v>18</v>
      </c>
      <c r="E75">
        <v>70000</v>
      </c>
    </row>
    <row r="76" spans="1:5">
      <c r="A76">
        <v>75</v>
      </c>
      <c r="B76" t="s">
        <v>110</v>
      </c>
      <c r="C76">
        <v>27</v>
      </c>
      <c r="D76" t="s">
        <v>54</v>
      </c>
      <c r="E76">
        <v>47000</v>
      </c>
    </row>
    <row r="77" spans="1:5">
      <c r="A77">
        <v>76</v>
      </c>
      <c r="B77" t="s">
        <v>111</v>
      </c>
      <c r="C77">
        <v>41</v>
      </c>
      <c r="D77" t="s">
        <v>60</v>
      </c>
      <c r="E77">
        <v>55000</v>
      </c>
    </row>
    <row r="78" spans="1:5">
      <c r="A78">
        <v>77</v>
      </c>
      <c r="B78" t="s">
        <v>112</v>
      </c>
      <c r="C78">
        <v>54</v>
      </c>
      <c r="D78" t="s">
        <v>38</v>
      </c>
      <c r="E78">
        <v>62000</v>
      </c>
    </row>
    <row r="79" spans="1:5">
      <c r="A79">
        <v>78</v>
      </c>
      <c r="B79" t="s">
        <v>113</v>
      </c>
      <c r="C79">
        <v>33</v>
      </c>
      <c r="D79" t="s">
        <v>44</v>
      </c>
      <c r="E79">
        <v>51000</v>
      </c>
    </row>
    <row r="80" spans="1:5">
      <c r="A80">
        <v>79</v>
      </c>
      <c r="B80" t="s">
        <v>114</v>
      </c>
      <c r="C80">
        <v>28</v>
      </c>
      <c r="D80" t="s">
        <v>52</v>
      </c>
      <c r="E80">
        <v>48000</v>
      </c>
    </row>
    <row r="81" spans="1:5">
      <c r="A81">
        <v>80</v>
      </c>
      <c r="B81" t="s">
        <v>115</v>
      </c>
      <c r="C81">
        <v>35</v>
      </c>
      <c r="D81" t="s">
        <v>50</v>
      </c>
      <c r="E81">
        <v>52000</v>
      </c>
    </row>
    <row r="82" spans="1:5">
      <c r="A82">
        <v>81</v>
      </c>
      <c r="B82" t="s">
        <v>116</v>
      </c>
      <c r="C82">
        <v>47</v>
      </c>
      <c r="D82" t="s">
        <v>22</v>
      </c>
      <c r="E82">
        <v>58000</v>
      </c>
    </row>
    <row r="83" spans="1:5">
      <c r="A83">
        <v>82</v>
      </c>
      <c r="B83" t="s">
        <v>117</v>
      </c>
      <c r="C83">
        <v>34</v>
      </c>
      <c r="D83" t="s">
        <v>20</v>
      </c>
      <c r="E83">
        <v>49000</v>
      </c>
    </row>
    <row r="84" spans="1:5">
      <c r="A84">
        <v>83</v>
      </c>
      <c r="B84" t="s">
        <v>118</v>
      </c>
      <c r="C84">
        <v>29</v>
      </c>
      <c r="D84" t="s">
        <v>56</v>
      </c>
      <c r="E84">
        <v>47000</v>
      </c>
    </row>
    <row r="85" spans="1:5">
      <c r="A85">
        <v>84</v>
      </c>
      <c r="B85" t="s">
        <v>119</v>
      </c>
      <c r="C85">
        <v>38</v>
      </c>
      <c r="D85" t="s">
        <v>36</v>
      </c>
      <c r="E85">
        <v>54000</v>
      </c>
    </row>
    <row r="86" spans="1:5">
      <c r="A86">
        <v>85</v>
      </c>
      <c r="B86" t="s">
        <v>120</v>
      </c>
      <c r="C86">
        <v>50</v>
      </c>
      <c r="D86" t="s">
        <v>26</v>
      </c>
      <c r="E86">
        <v>61000</v>
      </c>
    </row>
    <row r="87" spans="1:5">
      <c r="A87">
        <v>86</v>
      </c>
      <c r="B87" t="s">
        <v>121</v>
      </c>
      <c r="C87">
        <v>30</v>
      </c>
      <c r="D87" t="s">
        <v>18</v>
      </c>
      <c r="E87">
        <v>52000</v>
      </c>
    </row>
    <row r="88" spans="1:5">
      <c r="A88">
        <v>87</v>
      </c>
      <c r="B88" t="s">
        <v>63</v>
      </c>
      <c r="C88">
        <v>33</v>
      </c>
      <c r="D88" t="s">
        <v>42</v>
      </c>
      <c r="E88">
        <v>50000</v>
      </c>
    </row>
    <row r="89" spans="1:5">
      <c r="A89">
        <v>88</v>
      </c>
      <c r="B89" t="s">
        <v>122</v>
      </c>
      <c r="C89">
        <v>41</v>
      </c>
      <c r="D89" t="s">
        <v>10</v>
      </c>
      <c r="E89">
        <v>56000</v>
      </c>
    </row>
    <row r="90" spans="1:5">
      <c r="A90">
        <v>89</v>
      </c>
      <c r="B90" t="s">
        <v>123</v>
      </c>
      <c r="C90">
        <v>28</v>
      </c>
      <c r="D90" t="s">
        <v>52</v>
      </c>
      <c r="E90">
        <v>48000</v>
      </c>
    </row>
    <row r="91" spans="1:5">
      <c r="A91">
        <v>90</v>
      </c>
      <c r="B91" t="s">
        <v>124</v>
      </c>
      <c r="C91">
        <v>43</v>
      </c>
      <c r="D91" t="s">
        <v>50</v>
      </c>
      <c r="E91">
        <v>53000</v>
      </c>
    </row>
    <row r="92" spans="1:5">
      <c r="A92">
        <v>91</v>
      </c>
      <c r="B92" t="s">
        <v>125</v>
      </c>
      <c r="C92">
        <v>26</v>
      </c>
      <c r="D92" t="s">
        <v>58</v>
      </c>
      <c r="E92">
        <v>47000</v>
      </c>
    </row>
    <row r="93" spans="1:5">
      <c r="A93">
        <v>92</v>
      </c>
      <c r="B93" t="s">
        <v>126</v>
      </c>
      <c r="C93">
        <v>34</v>
      </c>
      <c r="D93" t="s">
        <v>12</v>
      </c>
      <c r="E93">
        <v>51000</v>
      </c>
    </row>
    <row r="94" spans="1:5">
      <c r="A94">
        <v>93</v>
      </c>
      <c r="B94" t="s">
        <v>127</v>
      </c>
      <c r="C94">
        <v>39</v>
      </c>
      <c r="D94" t="s">
        <v>66</v>
      </c>
      <c r="E94">
        <v>55000</v>
      </c>
    </row>
    <row r="95" spans="1:5">
      <c r="A95">
        <v>94</v>
      </c>
      <c r="B95" t="s">
        <v>128</v>
      </c>
      <c r="C95">
        <v>42</v>
      </c>
      <c r="D95" t="s">
        <v>6</v>
      </c>
      <c r="E95">
        <v>57000</v>
      </c>
    </row>
    <row r="96" spans="1:5">
      <c r="A96">
        <v>95</v>
      </c>
      <c r="B96" t="s">
        <v>129</v>
      </c>
      <c r="C96">
        <v>51</v>
      </c>
      <c r="D96" t="s">
        <v>10</v>
      </c>
      <c r="E96">
        <v>59000</v>
      </c>
    </row>
    <row r="97" spans="1:5">
      <c r="A97">
        <v>96</v>
      </c>
      <c r="B97" t="s">
        <v>130</v>
      </c>
      <c r="C97">
        <v>56</v>
      </c>
      <c r="D97" t="s">
        <v>8</v>
      </c>
      <c r="E97">
        <v>63000</v>
      </c>
    </row>
    <row r="98" spans="1:5">
      <c r="A98">
        <v>97</v>
      </c>
      <c r="B98" t="s">
        <v>131</v>
      </c>
      <c r="C98">
        <v>60</v>
      </c>
      <c r="D98" t="s">
        <v>70</v>
      </c>
      <c r="E98">
        <v>70000</v>
      </c>
    </row>
    <row r="99" spans="1:5">
      <c r="A99">
        <v>98</v>
      </c>
      <c r="B99" t="s">
        <v>132</v>
      </c>
      <c r="C99">
        <v>27</v>
      </c>
      <c r="D99" t="s">
        <v>38</v>
      </c>
      <c r="E99">
        <v>49000</v>
      </c>
    </row>
    <row r="100" spans="1:5">
      <c r="A100">
        <v>99</v>
      </c>
      <c r="B100" t="s">
        <v>133</v>
      </c>
      <c r="C100">
        <v>45</v>
      </c>
      <c r="D100" t="s">
        <v>14</v>
      </c>
      <c r="E100">
        <v>56000</v>
      </c>
    </row>
    <row r="101" spans="1:5">
      <c r="A101">
        <v>100</v>
      </c>
      <c r="B101" t="s">
        <v>134</v>
      </c>
      <c r="C101">
        <v>32</v>
      </c>
      <c r="D101" t="s">
        <v>30</v>
      </c>
      <c r="E101">
        <v>52000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9FAB-39B1-499B-9C1E-27E10810BDD9}">
  <dimension ref="A1:H310"/>
  <sheetViews>
    <sheetView tabSelected="1" topLeftCell="A297" workbookViewId="0">
      <selection activeCell="H297" sqref="H297"/>
    </sheetView>
  </sheetViews>
  <sheetFormatPr defaultRowHeight="14.5"/>
  <cols>
    <col min="8" max="8" width="17" bestFit="1" customWidth="1"/>
  </cols>
  <sheetData>
    <row r="1" spans="1:8" ht="17.5">
      <c r="A1" s="1" t="s">
        <v>135</v>
      </c>
    </row>
    <row r="2" spans="1:8">
      <c r="A2" s="2"/>
    </row>
    <row r="3" spans="1:8">
      <c r="A3" s="3" t="s">
        <v>575</v>
      </c>
      <c r="H3" s="6" t="str">
        <f>LEFT(cleaning!B2,3)</f>
        <v>Joh</v>
      </c>
    </row>
    <row r="4" spans="1:8">
      <c r="A4" s="3" t="s">
        <v>136</v>
      </c>
      <c r="H4" s="6" t="str">
        <f>LEFT(cleaning!B10,2)</f>
        <v>Ro</v>
      </c>
    </row>
    <row r="5" spans="1:8">
      <c r="A5" s="3" t="s">
        <v>137</v>
      </c>
      <c r="H5" s="6" t="str">
        <f>LEFT(cleaning!B5,4)</f>
        <v>Emil</v>
      </c>
    </row>
    <row r="6" spans="1:8">
      <c r="A6" s="3" t="s">
        <v>138</v>
      </c>
      <c r="H6" s="6" t="str">
        <f>LEFT(cleaning!B7,1)</f>
        <v>S</v>
      </c>
    </row>
    <row r="7" spans="1:8">
      <c r="A7" s="3" t="s">
        <v>139</v>
      </c>
      <c r="H7" s="6" t="str">
        <f>LEFT(cleaning!D3,2)</f>
        <v>Lo</v>
      </c>
    </row>
    <row r="8" spans="1:8">
      <c r="A8" s="3" t="s">
        <v>140</v>
      </c>
      <c r="H8" s="6" t="str">
        <f>LEFT(cleaning!B4,3)</f>
        <v>Mic</v>
      </c>
    </row>
    <row r="9" spans="1:8">
      <c r="A9" s="3" t="s">
        <v>141</v>
      </c>
      <c r="H9" s="6" t="str">
        <f>LEFT(cleaning!D12,5)</f>
        <v>Austi</v>
      </c>
    </row>
    <row r="10" spans="1:8">
      <c r="A10" s="3" t="s">
        <v>142</v>
      </c>
      <c r="H10" s="6" t="str">
        <f>LEFT(cleaning!B6,1)</f>
        <v>D</v>
      </c>
    </row>
    <row r="11" spans="1:8">
      <c r="A11" s="3" t="s">
        <v>143</v>
      </c>
      <c r="H11" s="6" t="str">
        <f>LEFT(cleaning!B9,4)</f>
        <v>Patr</v>
      </c>
    </row>
    <row r="12" spans="1:8">
      <c r="A12" s="3" t="s">
        <v>144</v>
      </c>
      <c r="H12" s="6" t="str">
        <f>LEFT(cleaning!D15,3)</f>
        <v>For</v>
      </c>
    </row>
    <row r="13" spans="1:8">
      <c r="A13" s="3" t="s">
        <v>145</v>
      </c>
      <c r="H13" s="6" t="str">
        <f>LEFT(cleaning!B11,4)</f>
        <v>Lind</v>
      </c>
    </row>
    <row r="14" spans="1:8">
      <c r="A14" s="3" t="s">
        <v>146</v>
      </c>
      <c r="H14" s="6" t="str">
        <f>LEFT(cleaning!D25,2)</f>
        <v>Po</v>
      </c>
    </row>
    <row r="15" spans="1:8">
      <c r="A15" s="3" t="s">
        <v>147</v>
      </c>
      <c r="H15" s="6" t="str">
        <f>LEFT(cleaning!B30,3)</f>
        <v>Ric</v>
      </c>
    </row>
    <row r="16" spans="1:8">
      <c r="A16" s="3" t="s">
        <v>148</v>
      </c>
      <c r="H16" s="6" t="str">
        <f>LEFT(cleaning!B40,5)</f>
        <v>Susan</v>
      </c>
    </row>
    <row r="17" spans="1:8">
      <c r="A17" s="3" t="s">
        <v>149</v>
      </c>
      <c r="H17" s="6" t="str">
        <f>LEFT(cleaning!D34,6)</f>
        <v>Charlo</v>
      </c>
    </row>
    <row r="18" spans="1:8">
      <c r="A18" s="3" t="s">
        <v>150</v>
      </c>
      <c r="H18" s="6" t="str">
        <f>LEFT(cleaning!D21,5)</f>
        <v>Bosto</v>
      </c>
    </row>
    <row r="19" spans="1:8">
      <c r="A19" s="3" t="s">
        <v>151</v>
      </c>
      <c r="H19" s="6" t="str">
        <f>LEFT(SUBSTITUTE(cleaning!B45, " ",""),7)</f>
        <v>EthanTh</v>
      </c>
    </row>
    <row r="20" spans="1:8">
      <c r="A20" s="3" t="s">
        <v>152</v>
      </c>
      <c r="H20" s="6" t="str">
        <f>LEFT(SUBSTITUTE(cleaning!D50, " ",""),3)</f>
        <v>St.</v>
      </c>
    </row>
    <row r="21" spans="1:8">
      <c r="A21" s="3" t="s">
        <v>153</v>
      </c>
      <c r="H21" s="6" t="str">
        <f>LEFT(SUBSTITUTE(cleaning!B33," ",""),6)</f>
        <v>LauraA</v>
      </c>
    </row>
    <row r="22" spans="1:8">
      <c r="A22" s="3" t="s">
        <v>154</v>
      </c>
      <c r="H22" s="6" t="str">
        <f>LEFT(cleaning!D35,2)</f>
        <v>Sa</v>
      </c>
    </row>
    <row r="23" spans="1:8">
      <c r="A23" s="3" t="s">
        <v>155</v>
      </c>
      <c r="H23" s="6" t="str">
        <f>LEFT(cleaning!B10,5)</f>
        <v>Rober</v>
      </c>
    </row>
    <row r="24" spans="1:8">
      <c r="A24" s="3" t="s">
        <v>156</v>
      </c>
      <c r="H24" s="6" t="str">
        <f>LEFT(SUBSTITUTE(cleaning!B18," ",""),7)</f>
        <v>DanielG</v>
      </c>
    </row>
    <row r="25" spans="1:8">
      <c r="A25" s="3" t="s">
        <v>157</v>
      </c>
      <c r="H25" s="6" t="str">
        <f>LEFT(SUBSTITUTE(cleaning!D22," ",""),4)</f>
        <v>ElPa</v>
      </c>
    </row>
    <row r="26" spans="1:8">
      <c r="A26" s="3" t="s">
        <v>158</v>
      </c>
      <c r="H26" s="6" t="str">
        <f>LEFT(SUBSTITUTE(cleaning!B31," ",""),3)</f>
        <v>Kar</v>
      </c>
    </row>
    <row r="27" spans="1:8">
      <c r="A27" s="3" t="s">
        <v>159</v>
      </c>
      <c r="H27" s="6" t="str">
        <f>LEFT(SUBSTITUTE(cleaning!B39," ",""),6)</f>
        <v>Steven</v>
      </c>
    </row>
    <row r="28" spans="1:8">
      <c r="A28" s="3" t="s">
        <v>160</v>
      </c>
      <c r="H28" s="6" t="str">
        <f>LEFT(cleaning!D19,4)</f>
        <v>Denv</v>
      </c>
    </row>
    <row r="29" spans="1:8">
      <c r="A29" s="3" t="s">
        <v>161</v>
      </c>
      <c r="H29" s="6" t="str">
        <f>LEFT(cleaning!B13,5)</f>
        <v>Barba</v>
      </c>
    </row>
    <row r="30" spans="1:8">
      <c r="A30" s="3" t="s">
        <v>162</v>
      </c>
      <c r="H30" s="6" t="str">
        <f>LEFT(cleaning!D20,6)</f>
        <v>Washin</v>
      </c>
    </row>
    <row r="31" spans="1:8">
      <c r="A31" s="3" t="s">
        <v>163</v>
      </c>
      <c r="H31" s="6" t="str">
        <f>LEFT(SUBSTITUTE(cleaning!D11," ",""),4)</f>
        <v>SanJ</v>
      </c>
    </row>
    <row r="32" spans="1:8">
      <c r="A32" s="3" t="s">
        <v>164</v>
      </c>
      <c r="H32" s="6" t="str">
        <f>LEFT(cleaning!B29,2)</f>
        <v>Am</v>
      </c>
    </row>
    <row r="36" spans="1:8" ht="17.5">
      <c r="A36" s="1" t="s">
        <v>165</v>
      </c>
    </row>
    <row r="37" spans="1:8">
      <c r="A37" s="2"/>
    </row>
    <row r="38" spans="1:8">
      <c r="A38" s="3" t="s">
        <v>166</v>
      </c>
      <c r="H38" s="7" t="str">
        <f>RIGHT(cleaning!B3,3)</f>
        <v>ith</v>
      </c>
    </row>
    <row r="39" spans="1:8">
      <c r="A39" s="3" t="s">
        <v>167</v>
      </c>
      <c r="H39" s="7" t="str">
        <f>RIGHT(cleaning!D8,2)</f>
        <v>io</v>
      </c>
    </row>
    <row r="40" spans="1:8">
      <c r="A40" s="3" t="s">
        <v>168</v>
      </c>
      <c r="H40" s="7" t="str">
        <f>RIGHT(cleaning!B5,1)</f>
        <v>s</v>
      </c>
    </row>
    <row r="41" spans="1:8">
      <c r="A41" s="3" t="s">
        <v>169</v>
      </c>
      <c r="H41" s="7" t="str">
        <f>RIGHT(cleaning!B12,4)</f>
        <v>lker</v>
      </c>
    </row>
    <row r="42" spans="1:8">
      <c r="A42" s="3" t="s">
        <v>170</v>
      </c>
      <c r="H42" s="7" t="str">
        <f>RIGHT(cleaning!D12,5)</f>
        <v>ustin</v>
      </c>
    </row>
    <row r="43" spans="1:8">
      <c r="A43" s="3" t="s">
        <v>171</v>
      </c>
      <c r="H43" s="7" t="str">
        <f>RIGHT(cleaning!B7,3)</f>
        <v>son</v>
      </c>
    </row>
    <row r="44" spans="1:8">
      <c r="A44" s="3" t="s">
        <v>172</v>
      </c>
      <c r="H44" s="7" t="str">
        <f>RIGHT(cleaning!D9,4)</f>
        <v>iego</v>
      </c>
    </row>
    <row r="45" spans="1:8">
      <c r="A45" s="3" t="s">
        <v>173</v>
      </c>
      <c r="H45" s="7" t="str">
        <f>RIGHT(cleaning!B10,2)</f>
        <v>rk</v>
      </c>
    </row>
    <row r="46" spans="1:8">
      <c r="A46" s="3" t="s">
        <v>174</v>
      </c>
      <c r="H46" s="7" t="str">
        <f>RIGHT(SUBSTITUTE(cleaning!D15," ",""),6)</f>
        <v>tWorth</v>
      </c>
    </row>
    <row r="47" spans="1:8">
      <c r="A47" s="3" t="s">
        <v>175</v>
      </c>
      <c r="H47" s="7" t="str">
        <f>RIGHT(cleaning!B13,1)</f>
        <v>l</v>
      </c>
    </row>
    <row r="48" spans="1:8">
      <c r="A48" s="3" t="s">
        <v>176</v>
      </c>
      <c r="H48" s="7" t="str">
        <f>RIGHT(cleaning!B22,4)</f>
        <v>hell</v>
      </c>
    </row>
    <row r="49" spans="1:8">
      <c r="A49" s="3" t="s">
        <v>177</v>
      </c>
      <c r="H49" s="7" t="str">
        <f>RIGHT(cleaning!D30,5)</f>
        <v>polis</v>
      </c>
    </row>
    <row r="50" spans="1:8">
      <c r="A50" s="3" t="s">
        <v>178</v>
      </c>
      <c r="H50" s="7" t="str">
        <f>RIGHT(cleaning!B8,3)</f>
        <v>Lee</v>
      </c>
    </row>
    <row r="51" spans="1:8">
      <c r="A51" s="3" t="s">
        <v>179</v>
      </c>
      <c r="H51" s="7" t="str">
        <f>RIGHT(cleaning!B20,6)</f>
        <v>Nelson</v>
      </c>
    </row>
    <row r="52" spans="1:8">
      <c r="A52" s="3" t="s">
        <v>180</v>
      </c>
      <c r="H52" s="7" t="str">
        <f>RIGHT(cleaning!D25,2)</f>
        <v>nd</v>
      </c>
    </row>
    <row r="53" spans="1:8">
      <c r="A53" s="3" t="s">
        <v>181</v>
      </c>
      <c r="H53" s="7" t="str">
        <f>RIGHT(cleaning!B33,4)</f>
        <v>llen</v>
      </c>
    </row>
    <row r="54" spans="1:8">
      <c r="A54" s="3" t="s">
        <v>182</v>
      </c>
      <c r="H54" s="7" t="str">
        <f>RIGHT(cleaning!D42,3)</f>
        <v>nio</v>
      </c>
    </row>
    <row r="55" spans="1:8">
      <c r="A55" s="3" t="s">
        <v>183</v>
      </c>
      <c r="H55" s="7" t="str">
        <f>RIGHT(cleaning!B19,2)</f>
        <v>ms</v>
      </c>
    </row>
    <row r="56" spans="1:8">
      <c r="A56" s="3" t="s">
        <v>184</v>
      </c>
      <c r="H56" s="7" t="str">
        <f>RIGHT(cleaning!B50,5)</f>
        <v>White</v>
      </c>
    </row>
    <row r="57" spans="1:8">
      <c r="A57" s="3" t="s">
        <v>185</v>
      </c>
      <c r="H57" s="7" t="str">
        <f>RIGHT(cleaning!D12,7)</f>
        <v>Austin</v>
      </c>
    </row>
    <row r="58" spans="1:8">
      <c r="A58" s="3" t="s">
        <v>186</v>
      </c>
      <c r="H58" s="7" t="str">
        <f>RIGHT(cleaning!B18,3)</f>
        <v>een</v>
      </c>
    </row>
    <row r="59" spans="1:8">
      <c r="A59" s="3" t="s">
        <v>187</v>
      </c>
      <c r="H59" s="7" t="str">
        <f>RIGHT(cleaning!D5,4)</f>
        <v>ston</v>
      </c>
    </row>
    <row r="60" spans="1:8">
      <c r="A60" s="3" t="s">
        <v>188</v>
      </c>
      <c r="H60" s="7" t="str">
        <f>RIGHT(cleaning!B27,6)</f>
        <v>Torres</v>
      </c>
    </row>
    <row r="61" spans="1:8">
      <c r="A61" s="3" t="s">
        <v>189</v>
      </c>
      <c r="H61" s="7" t="str">
        <f>RIGHT(cleaning!B35,5)</f>
        <v>right</v>
      </c>
    </row>
    <row r="62" spans="1:8">
      <c r="A62" s="3" t="s">
        <v>190</v>
      </c>
      <c r="H62" s="7" t="str">
        <f>RIGHT(cleaning!D40,3)</f>
        <v>ami</v>
      </c>
    </row>
    <row r="63" spans="1:8">
      <c r="A63" s="3" t="s">
        <v>191</v>
      </c>
      <c r="H63" s="7" t="str">
        <f>RIGHT(cleaning!B42,2)</f>
        <v>en</v>
      </c>
    </row>
    <row r="64" spans="1:8">
      <c r="A64" s="3" t="s">
        <v>192</v>
      </c>
      <c r="H64" s="7" t="str">
        <f>RIGHT(cleaning!D45,4)</f>
        <v>eles</v>
      </c>
    </row>
    <row r="65" spans="1:8">
      <c r="A65" s="3" t="s">
        <v>193</v>
      </c>
      <c r="H65" s="7" t="str">
        <f>RIGHT(cleaning!B48,6)</f>
        <v>Nelson</v>
      </c>
    </row>
    <row r="66" spans="1:8">
      <c r="A66" s="3" t="s">
        <v>194</v>
      </c>
      <c r="H66" s="7" t="str">
        <f>RIGHT(cleaning!D49,7)</f>
        <v>hington</v>
      </c>
    </row>
    <row r="67" spans="1:8">
      <c r="A67" s="3" t="s">
        <v>195</v>
      </c>
      <c r="H67" s="7" t="str">
        <f>RIGHT(cleaning!B9,5)</f>
        <v>arris</v>
      </c>
    </row>
    <row r="71" spans="1:8" ht="17.5">
      <c r="A71" s="1" t="s">
        <v>196</v>
      </c>
    </row>
    <row r="72" spans="1:8">
      <c r="A72" s="2"/>
    </row>
    <row r="73" spans="1:8">
      <c r="A73" s="3" t="s">
        <v>197</v>
      </c>
      <c r="H73" s="7" t="str">
        <f>MID(cleaning!B3,2,3)</f>
        <v>ane</v>
      </c>
    </row>
    <row r="74" spans="1:8">
      <c r="A74" s="3" t="s">
        <v>198</v>
      </c>
      <c r="H74" s="7" t="str">
        <f>MID(cleaning!D7,1,2)</f>
        <v>Ph</v>
      </c>
    </row>
    <row r="75" spans="1:8">
      <c r="A75" s="3" t="s">
        <v>199</v>
      </c>
      <c r="H75" s="7" t="str">
        <f>MID(cleaning!B5,3,4)</f>
        <v xml:space="preserve">ily </v>
      </c>
    </row>
    <row r="76" spans="1:8">
      <c r="A76" s="3" t="s">
        <v>200</v>
      </c>
      <c r="H76" s="7" t="str">
        <f>MID(cleaning!D10,2,3)</f>
        <v>all</v>
      </c>
    </row>
    <row r="77" spans="1:8">
      <c r="A77" s="3" t="s">
        <v>201</v>
      </c>
      <c r="H77" s="7" t="str">
        <f>MID(cleaning!B12,4,4)</f>
        <v>liam</v>
      </c>
    </row>
    <row r="78" spans="1:8">
      <c r="A78" s="3" t="s">
        <v>202</v>
      </c>
      <c r="H78" s="7" t="str">
        <f>MID(cleaning!D8,2,3)</f>
        <v xml:space="preserve">an </v>
      </c>
    </row>
    <row r="79" spans="1:8">
      <c r="A79" s="3" t="s">
        <v>203</v>
      </c>
      <c r="H79" s="7" t="str">
        <f>MID(cleaning!B6,1,5)</f>
        <v>David</v>
      </c>
    </row>
    <row r="80" spans="1:8">
      <c r="A80" s="3" t="s">
        <v>204</v>
      </c>
      <c r="H80" s="7" t="str">
        <f>MID(cleaning!D4,1,4)</f>
        <v>Chic</v>
      </c>
    </row>
    <row r="81" spans="1:8">
      <c r="A81" s="3" t="s">
        <v>205</v>
      </c>
      <c r="H81" s="7" t="str">
        <f>MID(cleaning!B11,2,2)</f>
        <v>in</v>
      </c>
    </row>
    <row r="82" spans="1:8">
      <c r="A82" s="3" t="s">
        <v>206</v>
      </c>
      <c r="H82" s="7" t="str">
        <f>MID(cleaning!D14,1,3)</f>
        <v>Col</v>
      </c>
    </row>
    <row r="83" spans="1:8">
      <c r="A83" s="3" t="s">
        <v>207</v>
      </c>
      <c r="H83" s="7" t="str">
        <f>MID(SUBSTITUTE(cleaning!B3," ",""),4,5)</f>
        <v>eSmit</v>
      </c>
    </row>
    <row r="84" spans="1:8">
      <c r="A84" s="3" t="s">
        <v>208</v>
      </c>
      <c r="H84" s="7" t="str">
        <f>MID(cleaning!D20,2,4)</f>
        <v>ashi</v>
      </c>
    </row>
    <row r="85" spans="1:8">
      <c r="A85" s="3" t="s">
        <v>209</v>
      </c>
      <c r="H85" s="7" t="str">
        <f>MID(SUBSTITUTE(cleaning!B7," ",""),5,3)</f>
        <v>hWi</v>
      </c>
    </row>
    <row r="86" spans="1:8">
      <c r="A86" s="3" t="s">
        <v>210</v>
      </c>
      <c r="H86" s="7" t="str">
        <f>MID(cleaning!D18,3,6)</f>
        <v>attle</v>
      </c>
    </row>
    <row r="87" spans="1:8">
      <c r="A87" s="3" t="s">
        <v>211</v>
      </c>
      <c r="H87" s="7" t="str">
        <f>MID(cleaning!B5,2,4)</f>
        <v>mily</v>
      </c>
    </row>
    <row r="88" spans="1:8">
      <c r="A88" s="3" t="s">
        <v>212</v>
      </c>
      <c r="H88" s="7" t="str">
        <f>MID(cleaning!D10,3,5)</f>
        <v>llas</v>
      </c>
    </row>
    <row r="89" spans="1:8">
      <c r="A89" s="3" t="s">
        <v>213</v>
      </c>
      <c r="H89" s="7" t="str">
        <f>MID(SUBSTITUTE(cleaning!B6," ",""),4,3)</f>
        <v>idB</v>
      </c>
    </row>
    <row r="90" spans="1:8">
      <c r="A90" s="3" t="s">
        <v>214</v>
      </c>
      <c r="H90" s="7" t="str">
        <f>MID(SUBSTITUTE(cleaning!D12," ",""),2,4)</f>
        <v>usti</v>
      </c>
    </row>
    <row r="91" spans="1:8">
      <c r="A91" s="3" t="s">
        <v>215</v>
      </c>
      <c r="H91" s="7" t="str">
        <f>MID(cleaning!B9,3,2)</f>
        <v>tr</v>
      </c>
    </row>
    <row r="92" spans="1:8">
      <c r="A92" s="3" t="s">
        <v>216</v>
      </c>
      <c r="H92" s="7" t="str">
        <f>MID(cleaning!D16,1,5)</f>
        <v>Charl</v>
      </c>
    </row>
    <row r="93" spans="1:8">
      <c r="A93" s="3" t="s">
        <v>217</v>
      </c>
      <c r="H93" s="7" t="str">
        <f>MID(cleaning!B19,2,6)</f>
        <v>essica</v>
      </c>
    </row>
    <row r="94" spans="1:8">
      <c r="A94" s="3" t="s">
        <v>218</v>
      </c>
      <c r="H94" s="7" t="str">
        <f>MID(SUBSTITUTE(cleaning!D22," ",""),3,4)</f>
        <v>Paso</v>
      </c>
    </row>
    <row r="95" spans="1:8">
      <c r="A95" s="3" t="s">
        <v>219</v>
      </c>
      <c r="H95" s="7" t="str">
        <f>MID(cleaning!B20,3,5)</f>
        <v>tthew</v>
      </c>
    </row>
    <row r="96" spans="1:8">
      <c r="A96" s="3" t="s">
        <v>220</v>
      </c>
      <c r="H96" s="7" t="str">
        <f>MID(cleaning!D27,4,3)</f>
        <v>phi</v>
      </c>
    </row>
    <row r="97" spans="1:8">
      <c r="A97" s="3" t="s">
        <v>221</v>
      </c>
      <c r="H97" s="7" t="str">
        <f>MID(cleaning!B10,1,2)</f>
        <v>Ro</v>
      </c>
    </row>
    <row r="98" spans="1:8">
      <c r="A98" s="3" t="s">
        <v>222</v>
      </c>
      <c r="H98" s="7" t="str">
        <f>MID(cleaning!D30,2,4)</f>
        <v>inne</v>
      </c>
    </row>
    <row r="99" spans="1:8">
      <c r="A99" s="3" t="s">
        <v>223</v>
      </c>
      <c r="H99" s="7" t="str">
        <f>MID(SUBSTITUTE(cleaning!B25," ",""),3,4)</f>
        <v>vinT</v>
      </c>
    </row>
    <row r="100" spans="1:8">
      <c r="A100" s="3" t="s">
        <v>224</v>
      </c>
      <c r="H100" s="7" t="str">
        <f>MID(cleaning!D40,2,3)</f>
        <v>iam</v>
      </c>
    </row>
    <row r="101" spans="1:8">
      <c r="A101" s="3" t="s">
        <v>225</v>
      </c>
      <c r="H101" s="7" t="str">
        <f>MID(cleaning!B35,1,5)</f>
        <v>Rebec</v>
      </c>
    </row>
    <row r="102" spans="1:8">
      <c r="A102" s="3" t="s">
        <v>226</v>
      </c>
      <c r="H102" s="7" t="str">
        <f>MID(SUBSTITUTE(cleaning!D45," ",""),1,6)</f>
        <v>LosAng</v>
      </c>
    </row>
    <row r="104" spans="1:8" ht="17.5">
      <c r="A104" s="1" t="s">
        <v>227</v>
      </c>
    </row>
    <row r="105" spans="1:8">
      <c r="A105" s="2"/>
    </row>
    <row r="106" spans="1:8">
      <c r="A106" s="3" t="s">
        <v>228</v>
      </c>
      <c r="H106" s="7">
        <f>LEN(SUBSTITUTE(cleaning!B2," ",""))</f>
        <v>7</v>
      </c>
    </row>
    <row r="107" spans="1:8">
      <c r="A107" s="3" t="s">
        <v>229</v>
      </c>
      <c r="H107" s="7">
        <f>LEN(cleaning!D10)</f>
        <v>6</v>
      </c>
    </row>
    <row r="108" spans="1:8">
      <c r="A108" s="3" t="s">
        <v>230</v>
      </c>
      <c r="H108" s="7">
        <f>LEN(SUBSTITUTE(cleaning!B5," ",""))</f>
        <v>10</v>
      </c>
    </row>
    <row r="109" spans="1:8">
      <c r="A109" s="3" t="s">
        <v>231</v>
      </c>
      <c r="H109" s="7">
        <f>LEN(cleaning!D7)</f>
        <v>12</v>
      </c>
    </row>
    <row r="110" spans="1:8">
      <c r="A110" s="3" t="s">
        <v>232</v>
      </c>
      <c r="H110" s="7">
        <f>LEN(SUBSTITUTE(cleaning!B3," ",""))</f>
        <v>9</v>
      </c>
    </row>
    <row r="111" spans="1:8">
      <c r="A111" s="3" t="s">
        <v>233</v>
      </c>
      <c r="H111" s="7">
        <f>LEN(SUBSTITUTE(cleaning!D9," ",""))</f>
        <v>8</v>
      </c>
    </row>
    <row r="112" spans="1:8">
      <c r="A112" s="3" t="s">
        <v>234</v>
      </c>
      <c r="H112" s="7">
        <f>LEN(SUBSTITUTE(cleaning!B11," ",""))</f>
        <v>10</v>
      </c>
    </row>
    <row r="113" spans="1:8">
      <c r="A113" s="3" t="s">
        <v>235</v>
      </c>
      <c r="H113" s="7">
        <f>LEN(cleaning!D6)</f>
        <v>7</v>
      </c>
    </row>
    <row r="114" spans="1:8">
      <c r="A114" s="3" t="s">
        <v>236</v>
      </c>
      <c r="H114" s="7">
        <f>LEN(SUBSTITUTE(cleaning!B4," ",""))</f>
        <v>14</v>
      </c>
    </row>
    <row r="115" spans="1:8">
      <c r="A115" s="3" t="s">
        <v>237</v>
      </c>
      <c r="H115" s="7">
        <f>LEN(cleaning!D12)</f>
        <v>6</v>
      </c>
    </row>
    <row r="116" spans="1:8">
      <c r="A116" s="3" t="s">
        <v>238</v>
      </c>
      <c r="H116" s="7">
        <f>LEN(SUBSTITUTE(cleaning!B15," ",""))</f>
        <v>8</v>
      </c>
    </row>
    <row r="117" spans="1:8">
      <c r="A117" s="3" t="s">
        <v>239</v>
      </c>
      <c r="H117" s="7">
        <f>LEN(cleaning!D20)</f>
        <v>10</v>
      </c>
    </row>
    <row r="118" spans="1:8">
      <c r="A118" s="3" t="s">
        <v>240</v>
      </c>
      <c r="H118" s="7">
        <f>LEN(SUBSTITUTE(cleaning!B8," ",""))</f>
        <v>8</v>
      </c>
    </row>
    <row r="119" spans="1:8">
      <c r="A119" s="3" t="s">
        <v>241</v>
      </c>
      <c r="H119" s="7">
        <f>LEN(cleaning!D25)</f>
        <v>8</v>
      </c>
    </row>
    <row r="120" spans="1:8">
      <c r="A120" s="3" t="s">
        <v>242</v>
      </c>
      <c r="H120" s="7">
        <f>LEN(SUBSTITUTE(cleaning!B14," ",""))</f>
        <v>11</v>
      </c>
    </row>
    <row r="121" spans="1:8">
      <c r="A121" s="3" t="s">
        <v>243</v>
      </c>
      <c r="H121" s="7">
        <f>LEN(SUBSTITUTE(cleaning!D22," ",""))</f>
        <v>6</v>
      </c>
    </row>
    <row r="122" spans="1:8">
      <c r="A122" s="3" t="s">
        <v>244</v>
      </c>
      <c r="H122" s="7">
        <f>LEN(SUBSTITUTE(cleaning!B30," ",""))</f>
        <v>12</v>
      </c>
    </row>
    <row r="123" spans="1:8">
      <c r="A123" s="3" t="s">
        <v>245</v>
      </c>
      <c r="H123" s="7">
        <f>LEN(SUBSTITUTE(cleaning!D35," ",""))</f>
        <v>12</v>
      </c>
    </row>
    <row r="124" spans="1:8">
      <c r="A124" s="3" t="s">
        <v>246</v>
      </c>
      <c r="H124" s="7">
        <f>LEN(SUBSTITUTE(cleaning!B17," ",""))</f>
        <v>13</v>
      </c>
    </row>
    <row r="125" spans="1:8">
      <c r="A125" s="3" t="s">
        <v>247</v>
      </c>
      <c r="H125" s="7">
        <f>LEN(cleaning!D40)</f>
        <v>5</v>
      </c>
    </row>
    <row r="126" spans="1:8">
      <c r="A126" s="3" t="s">
        <v>248</v>
      </c>
      <c r="H126" s="7">
        <f>LEN(SUBSTITUTE(cleaning!B27," ",""))</f>
        <v>13</v>
      </c>
    </row>
    <row r="127" spans="1:8">
      <c r="A127" s="3" t="s">
        <v>249</v>
      </c>
      <c r="H127" s="7">
        <f>LEN(cleaning!D33)</f>
        <v>7</v>
      </c>
    </row>
    <row r="128" spans="1:8">
      <c r="A128" s="3" t="s">
        <v>250</v>
      </c>
      <c r="H128" s="7">
        <f>LEN(SUBSTITUTE(cleaning!B50," ",""))</f>
        <v>9</v>
      </c>
    </row>
    <row r="129" spans="1:8">
      <c r="A129" s="3" t="s">
        <v>251</v>
      </c>
      <c r="H129" s="7">
        <f>LEN(SUBSTITUTE(cleaning!D42," ",""))</f>
        <v>10</v>
      </c>
    </row>
    <row r="130" spans="1:8">
      <c r="A130" s="3" t="s">
        <v>252</v>
      </c>
      <c r="H130" s="7">
        <f>LEN(SUBSTITUTE(cleaning!B20," ",""))</f>
        <v>13</v>
      </c>
    </row>
    <row r="131" spans="1:8">
      <c r="A131" s="3" t="s">
        <v>253</v>
      </c>
      <c r="H131" s="7">
        <f>LEN(cleaning!D44)</f>
        <v>7</v>
      </c>
    </row>
    <row r="132" spans="1:8">
      <c r="A132" s="3" t="s">
        <v>254</v>
      </c>
      <c r="H132" s="7">
        <f>LEN(SUBSTITUTE(cleaning!B25," ",""))</f>
        <v>11</v>
      </c>
    </row>
    <row r="133" spans="1:8">
      <c r="A133" s="3" t="s">
        <v>255</v>
      </c>
      <c r="H133" s="7">
        <f>LEN(SUBSTITUTE(cleaning!D38," ",""))</f>
        <v>8</v>
      </c>
    </row>
    <row r="134" spans="1:8">
      <c r="A134" s="3" t="s">
        <v>256</v>
      </c>
      <c r="H134" s="7">
        <f>LEN(SUBSTITUTE(cleaning!B40," ",""))</f>
        <v>10</v>
      </c>
    </row>
    <row r="135" spans="1:8">
      <c r="A135" s="3" t="s">
        <v>257</v>
      </c>
      <c r="H135" s="7">
        <f>LEN(SUBSTITUTE(cleaning!D45," ",""))</f>
        <v>10</v>
      </c>
    </row>
    <row r="139" spans="1:8" ht="17.5">
      <c r="A139" s="1" t="s">
        <v>258</v>
      </c>
    </row>
    <row r="140" spans="1:8">
      <c r="A140" s="2"/>
    </row>
    <row r="141" spans="1:8">
      <c r="A141" s="3" t="s">
        <v>259</v>
      </c>
      <c r="H141" s="7" t="str">
        <f>UPPER(cleaning!B2)</f>
        <v>JOHN DOE</v>
      </c>
    </row>
    <row r="142" spans="1:8">
      <c r="A142" s="3" t="s">
        <v>260</v>
      </c>
      <c r="H142" s="7" t="str">
        <f>UPPER(cleaning!D10)</f>
        <v>DALLAS</v>
      </c>
    </row>
    <row r="143" spans="1:8">
      <c r="A143" s="3" t="s">
        <v>261</v>
      </c>
      <c r="H143" s="7" t="str">
        <f>UPPER(cleaning!B5)</f>
        <v>EMILY DAVIS</v>
      </c>
    </row>
    <row r="144" spans="1:8">
      <c r="A144" s="3" t="s">
        <v>262</v>
      </c>
      <c r="H144" s="7" t="str">
        <f>UPPER(cleaning!D7)</f>
        <v>PHILADELPHIA</v>
      </c>
    </row>
    <row r="145" spans="1:8">
      <c r="A145" s="3" t="s">
        <v>263</v>
      </c>
      <c r="H145" s="7" t="str">
        <f>UPPER(cleaning!B3)</f>
        <v>JANE SMITH</v>
      </c>
    </row>
    <row r="146" spans="1:8">
      <c r="A146" s="3" t="s">
        <v>264</v>
      </c>
      <c r="H146" s="7" t="str">
        <f>UPPER(cleaning!D9)</f>
        <v>SAN DIEGO</v>
      </c>
    </row>
    <row r="147" spans="1:8">
      <c r="A147" s="3" t="s">
        <v>265</v>
      </c>
      <c r="H147" s="7" t="str">
        <f>UPPER(cleaning!B11)</f>
        <v>LINDA LEWIS</v>
      </c>
    </row>
    <row r="148" spans="1:8">
      <c r="A148" s="3" t="s">
        <v>266</v>
      </c>
      <c r="H148" s="7" t="str">
        <f>UPPER(cleaning!D6)</f>
        <v>PHOENIX</v>
      </c>
    </row>
    <row r="149" spans="1:8">
      <c r="A149" s="3" t="s">
        <v>267</v>
      </c>
      <c r="H149" s="7" t="str">
        <f>UPPER(cleaning!B4)</f>
        <v>MICHAEL JOHNSON</v>
      </c>
    </row>
    <row r="150" spans="1:8">
      <c r="A150" s="3" t="s">
        <v>268</v>
      </c>
      <c r="H150" s="7" t="str">
        <f>UPPER(cleaning!D12)</f>
        <v>AUSTIN</v>
      </c>
    </row>
    <row r="151" spans="1:8">
      <c r="A151" s="3" t="s">
        <v>269</v>
      </c>
      <c r="H151" s="7" t="str">
        <f>UPPER(cleaning!B15)</f>
        <v>MARY KING</v>
      </c>
    </row>
    <row r="152" spans="1:8">
      <c r="A152" s="3" t="s">
        <v>270</v>
      </c>
      <c r="H152" s="7" t="str">
        <f>UPPER(cleaning!D20)</f>
        <v>WASHINGTON</v>
      </c>
    </row>
    <row r="153" spans="1:8">
      <c r="A153" s="3" t="s">
        <v>271</v>
      </c>
      <c r="H153" s="7" t="str">
        <f>UPPER(cleaning!B8)</f>
        <v>JAMES LEE</v>
      </c>
    </row>
    <row r="154" spans="1:8">
      <c r="A154" s="3" t="s">
        <v>272</v>
      </c>
      <c r="H154" s="7" t="str">
        <f>UPPER(cleaning!D25)</f>
        <v>PORTLAND</v>
      </c>
    </row>
    <row r="155" spans="1:8">
      <c r="A155" s="3" t="s">
        <v>273</v>
      </c>
      <c r="H155" s="7" t="str">
        <f>UPPER(cleaning!B14)</f>
        <v>JOSEPH ALLEN</v>
      </c>
    </row>
    <row r="156" spans="1:8">
      <c r="A156" s="3" t="s">
        <v>274</v>
      </c>
      <c r="H156" s="7" t="str">
        <f>UPPER(cleaning!D22)</f>
        <v>EL PASO</v>
      </c>
    </row>
    <row r="157" spans="1:8">
      <c r="A157" s="3" t="s">
        <v>275</v>
      </c>
      <c r="H157" s="7" t="str">
        <f>UPPER(cleaning!B30)</f>
        <v>RICHARD WHITE</v>
      </c>
    </row>
    <row r="158" spans="1:8">
      <c r="A158" s="3" t="s">
        <v>276</v>
      </c>
      <c r="H158" s="7" t="str">
        <f>UPPER(cleaning!D35)</f>
        <v>SAN FRANCISCO</v>
      </c>
    </row>
    <row r="159" spans="1:8">
      <c r="A159" s="3" t="s">
        <v>277</v>
      </c>
      <c r="H159" s="7" t="str">
        <f>UPPER(cleaning!B18)</f>
        <v>DANIEL GREEN</v>
      </c>
    </row>
    <row r="160" spans="1:8">
      <c r="A160" s="3" t="s">
        <v>278</v>
      </c>
      <c r="H160" s="7" t="str">
        <f>UPPER(cleaning!D40)</f>
        <v>MIAMI</v>
      </c>
    </row>
    <row r="161" spans="1:8">
      <c r="A161" s="3" t="s">
        <v>279</v>
      </c>
      <c r="H161" s="7" t="str">
        <f>UPPER(cleaning!B27)</f>
        <v>JESSICA TORRES</v>
      </c>
    </row>
    <row r="162" spans="1:8">
      <c r="A162" s="3" t="s">
        <v>280</v>
      </c>
      <c r="H162" s="7" t="str">
        <f>UPPER(cleaning!D33)</f>
        <v>CHICAGO</v>
      </c>
    </row>
    <row r="163" spans="1:8">
      <c r="A163" s="3" t="s">
        <v>281</v>
      </c>
      <c r="H163" s="7" t="str">
        <f>UPPER(cleaning!B50)</f>
        <v>LORI WHITE</v>
      </c>
    </row>
    <row r="164" spans="1:8">
      <c r="A164" s="3" t="s">
        <v>282</v>
      </c>
      <c r="H164" s="7" t="str">
        <f>UPPER(cleaning!D42)</f>
        <v>SAN ANTONIO</v>
      </c>
    </row>
    <row r="165" spans="1:8">
      <c r="A165" s="3" t="s">
        <v>283</v>
      </c>
      <c r="H165" s="7" t="str">
        <f>UPPER(cleaning!B20)</f>
        <v>MATTHEW NELSON</v>
      </c>
    </row>
    <row r="166" spans="1:8">
      <c r="A166" s="3" t="s">
        <v>284</v>
      </c>
      <c r="H166" s="7" t="str">
        <f>UPPER(cleaning!D44)</f>
        <v>PHOENIX</v>
      </c>
    </row>
    <row r="167" spans="1:8">
      <c r="A167" s="3" t="s">
        <v>285</v>
      </c>
      <c r="H167" s="7" t="str">
        <f>UPPER(cleaning!B25)</f>
        <v>KEVIN TURNER</v>
      </c>
    </row>
    <row r="168" spans="1:8">
      <c r="A168" s="3" t="s">
        <v>286</v>
      </c>
      <c r="H168" s="7" t="str">
        <f>UPPER(cleaning!D38)</f>
        <v>LAS VEGAS</v>
      </c>
    </row>
    <row r="169" spans="1:8">
      <c r="A169" s="3" t="s">
        <v>287</v>
      </c>
      <c r="H169" s="7" t="str">
        <f>UPPER(cleaning!B40)</f>
        <v>SUSAN ADAMS</v>
      </c>
    </row>
    <row r="170" spans="1:8">
      <c r="A170" s="3" t="s">
        <v>288</v>
      </c>
      <c r="H170" s="7" t="str">
        <f>UPPER(cleaning!D45)</f>
        <v>LOS ANGELES</v>
      </c>
    </row>
    <row r="174" spans="1:8" ht="17.5">
      <c r="A174" s="1" t="s">
        <v>289</v>
      </c>
    </row>
    <row r="175" spans="1:8">
      <c r="A175" s="2"/>
    </row>
    <row r="176" spans="1:8">
      <c r="A176" s="3" t="s">
        <v>290</v>
      </c>
      <c r="H176" s="7" t="str">
        <f>LOWER(cleaning!B2)</f>
        <v>john doe</v>
      </c>
    </row>
    <row r="177" spans="1:8">
      <c r="A177" s="3" t="s">
        <v>291</v>
      </c>
      <c r="H177" s="7" t="str">
        <f>LOWER(cleaning!D10)</f>
        <v>dallas</v>
      </c>
    </row>
    <row r="178" spans="1:8">
      <c r="A178" s="3" t="s">
        <v>292</v>
      </c>
      <c r="H178" s="7" t="str">
        <f>LOWER(cleaning!B5)</f>
        <v>emily davis</v>
      </c>
    </row>
    <row r="179" spans="1:8">
      <c r="A179" s="3" t="s">
        <v>293</v>
      </c>
      <c r="H179" s="7" t="str">
        <f>LOWER(cleaning!D7)</f>
        <v>philadelphia</v>
      </c>
    </row>
    <row r="180" spans="1:8">
      <c r="A180" s="3" t="s">
        <v>294</v>
      </c>
      <c r="H180" s="7" t="str">
        <f>LOWER(cleaning!B3)</f>
        <v>jane smith</v>
      </c>
    </row>
    <row r="181" spans="1:8">
      <c r="A181" s="3" t="s">
        <v>295</v>
      </c>
      <c r="H181" s="7" t="str">
        <f>LOWER(cleaning!D9)</f>
        <v>san diego</v>
      </c>
    </row>
    <row r="182" spans="1:8">
      <c r="A182" s="3" t="s">
        <v>296</v>
      </c>
      <c r="H182" s="7" t="str">
        <f>LOWER(cleaning!B11)</f>
        <v>linda lewis</v>
      </c>
    </row>
    <row r="183" spans="1:8">
      <c r="A183" s="3" t="s">
        <v>297</v>
      </c>
      <c r="H183" s="7" t="str">
        <f>LOWER(cleaning!D7)</f>
        <v>philadelphia</v>
      </c>
    </row>
    <row r="184" spans="1:8">
      <c r="A184" s="3" t="s">
        <v>298</v>
      </c>
      <c r="H184" s="7" t="str">
        <f>LOWER(cleaning!B4)</f>
        <v>michael johnson</v>
      </c>
    </row>
    <row r="185" spans="1:8">
      <c r="A185" s="3" t="s">
        <v>299</v>
      </c>
      <c r="H185" s="7" t="str">
        <f>LOWER(cleaning!D12)</f>
        <v>austin</v>
      </c>
    </row>
    <row r="186" spans="1:8">
      <c r="A186" s="3" t="s">
        <v>300</v>
      </c>
      <c r="H186" s="7" t="str">
        <f>LOWER(cleaning!B15)</f>
        <v>mary king</v>
      </c>
    </row>
    <row r="187" spans="1:8">
      <c r="A187" s="3" t="s">
        <v>301</v>
      </c>
      <c r="H187" s="7" t="str">
        <f>LOWER(cleaning!D20)</f>
        <v>washington</v>
      </c>
    </row>
    <row r="188" spans="1:8">
      <c r="A188" s="3" t="s">
        <v>302</v>
      </c>
      <c r="H188" s="7" t="str">
        <f>LOWER(cleaning!B8)</f>
        <v>james lee</v>
      </c>
    </row>
    <row r="189" spans="1:8">
      <c r="A189" s="3" t="s">
        <v>303</v>
      </c>
      <c r="H189" s="7" t="str">
        <f>LOWER(cleaning!D25)</f>
        <v>portland</v>
      </c>
    </row>
    <row r="190" spans="1:8">
      <c r="A190" s="3" t="s">
        <v>304</v>
      </c>
      <c r="H190" s="7" t="str">
        <f>LOWER(cleaning!B14)</f>
        <v>joseph allen</v>
      </c>
    </row>
    <row r="191" spans="1:8">
      <c r="A191" s="3" t="s">
        <v>305</v>
      </c>
      <c r="H191" s="7" t="str">
        <f>LOWER(cleaning!D22)</f>
        <v>el paso</v>
      </c>
    </row>
    <row r="192" spans="1:8">
      <c r="A192" s="3" t="s">
        <v>306</v>
      </c>
      <c r="H192" s="7" t="str">
        <f>LOWER(cleaning!B30)</f>
        <v>richard white</v>
      </c>
    </row>
    <row r="193" spans="1:8">
      <c r="A193" s="3" t="s">
        <v>307</v>
      </c>
      <c r="H193" s="7" t="str">
        <f>LOWER(cleaning!D35)</f>
        <v>san francisco</v>
      </c>
    </row>
    <row r="194" spans="1:8">
      <c r="A194" s="3" t="s">
        <v>308</v>
      </c>
      <c r="H194" s="7" t="str">
        <f>LOWER(cleaning!B17)</f>
        <v>jennifer scott</v>
      </c>
    </row>
    <row r="195" spans="1:8">
      <c r="A195" s="3" t="s">
        <v>309</v>
      </c>
      <c r="H195" s="7" t="str">
        <f>LOWER(cleaning!D40)</f>
        <v>miami</v>
      </c>
    </row>
    <row r="196" spans="1:8">
      <c r="A196" s="3" t="s">
        <v>310</v>
      </c>
      <c r="H196" s="7" t="str">
        <f>LOWER(cleaning!B28)</f>
        <v>andrew martin</v>
      </c>
    </row>
    <row r="197" spans="1:8">
      <c r="A197" s="3" t="s">
        <v>311</v>
      </c>
      <c r="H197" s="7" t="str">
        <f>LOWER(cleaning!D33)</f>
        <v>chicago</v>
      </c>
    </row>
    <row r="198" spans="1:8">
      <c r="A198" s="3" t="s">
        <v>312</v>
      </c>
      <c r="H198" s="7" t="str">
        <f>LOWER(cleaning!B50)</f>
        <v>lori white</v>
      </c>
    </row>
    <row r="199" spans="1:8">
      <c r="A199" s="3" t="s">
        <v>313</v>
      </c>
      <c r="H199" s="7" t="str">
        <f>LOWER(cleaning!D42)</f>
        <v>san antonio</v>
      </c>
    </row>
    <row r="200" spans="1:8">
      <c r="A200" s="3" t="s">
        <v>314</v>
      </c>
      <c r="H200" s="7" t="str">
        <f>LOWER(cleaning!B20)</f>
        <v>matthew nelson</v>
      </c>
    </row>
    <row r="201" spans="1:8">
      <c r="A201" s="3" t="s">
        <v>315</v>
      </c>
      <c r="H201" s="7" t="str">
        <f>LOWER(cleaning!D44)</f>
        <v>phoenix</v>
      </c>
    </row>
    <row r="202" spans="1:8">
      <c r="A202" s="3" t="s">
        <v>316</v>
      </c>
      <c r="H202" s="7" t="str">
        <f>LOWER(cleaning!B25)</f>
        <v>kevin turner</v>
      </c>
    </row>
    <row r="203" spans="1:8">
      <c r="A203" s="3" t="s">
        <v>317</v>
      </c>
      <c r="H203" s="7" t="str">
        <f>LOWER(cleaning!D38)</f>
        <v>las vegas</v>
      </c>
    </row>
    <row r="204" spans="1:8">
      <c r="A204" s="3" t="s">
        <v>318</v>
      </c>
      <c r="H204" s="7" t="str">
        <f>LOWER(cleaning!B40)</f>
        <v>susan adams</v>
      </c>
    </row>
    <row r="205" spans="1:8">
      <c r="A205" s="3" t="s">
        <v>319</v>
      </c>
      <c r="H205" s="7" t="str">
        <f>LOWER(cleaning!D45)</f>
        <v>los angeles</v>
      </c>
    </row>
    <row r="209" spans="1:8" ht="17.5">
      <c r="A209" s="1" t="s">
        <v>320</v>
      </c>
    </row>
    <row r="210" spans="1:8">
      <c r="A210" s="2"/>
    </row>
    <row r="211" spans="1:8">
      <c r="A211" s="3" t="s">
        <v>321</v>
      </c>
      <c r="H211" s="7" t="str">
        <f>PROPER(cleaning!$B$2)</f>
        <v>John Doe</v>
      </c>
    </row>
    <row r="212" spans="1:8">
      <c r="A212" s="3" t="s">
        <v>322</v>
      </c>
      <c r="H212" s="7" t="str">
        <f>PROPER(cleaning!$D$10)</f>
        <v>Dallas</v>
      </c>
    </row>
    <row r="213" spans="1:8">
      <c r="A213" s="3" t="s">
        <v>323</v>
      </c>
      <c r="H213" s="7" t="str">
        <f>PROPER(cleaning!B5)</f>
        <v>Emily Davis</v>
      </c>
    </row>
    <row r="214" spans="1:8">
      <c r="A214" s="3" t="s">
        <v>324</v>
      </c>
      <c r="H214" s="7" t="str">
        <f>PROPER(cleaning!D7)</f>
        <v>Philadelphia</v>
      </c>
    </row>
    <row r="215" spans="1:8">
      <c r="A215" s="3" t="s">
        <v>325</v>
      </c>
      <c r="H215" s="7" t="str">
        <f>PROPER(cleaning!B7)</f>
        <v>Sarah Wilson</v>
      </c>
    </row>
    <row r="216" spans="1:8">
      <c r="A216" s="3" t="s">
        <v>326</v>
      </c>
      <c r="H216" s="7" t="str">
        <f>PROPER(cleaning!D9)</f>
        <v>San Diego</v>
      </c>
    </row>
    <row r="217" spans="1:8">
      <c r="A217" s="3" t="s">
        <v>327</v>
      </c>
      <c r="H217" s="7" t="str">
        <f>PROPER(cleaning!B9)</f>
        <v>Patricia Harris</v>
      </c>
    </row>
    <row r="218" spans="1:8">
      <c r="A218" s="3" t="s">
        <v>328</v>
      </c>
      <c r="H218" s="7" t="str">
        <f>PROPER(cleaning!D11)</f>
        <v>San Jose</v>
      </c>
    </row>
    <row r="219" spans="1:8">
      <c r="A219" s="3" t="s">
        <v>329</v>
      </c>
      <c r="H219" s="7" t="str">
        <f>PROPER(cleaning!B11)</f>
        <v>Linda Lewis</v>
      </c>
    </row>
    <row r="220" spans="1:8">
      <c r="A220" s="3" t="s">
        <v>330</v>
      </c>
      <c r="H220" s="7" t="str">
        <f>PROPER(cleaning!D13)</f>
        <v>Jacksonville</v>
      </c>
    </row>
    <row r="221" spans="1:8">
      <c r="A221" s="3" t="s">
        <v>331</v>
      </c>
      <c r="H221" s="7" t="str">
        <f>PROPER(cleaning!B13)</f>
        <v>Barbara Hall</v>
      </c>
    </row>
    <row r="222" spans="1:8">
      <c r="A222" s="3" t="s">
        <v>332</v>
      </c>
      <c r="H222" s="7" t="str">
        <f>PROPER(cleaning!D15)</f>
        <v>Fort Worth</v>
      </c>
    </row>
    <row r="223" spans="1:8">
      <c r="A223" s="3" t="s">
        <v>333</v>
      </c>
      <c r="H223" s="7" t="str">
        <f>PROPER(cleaning!B15)</f>
        <v>Mary King</v>
      </c>
    </row>
    <row r="224" spans="1:8">
      <c r="A224" s="3" t="s">
        <v>334</v>
      </c>
      <c r="H224" s="7" t="str">
        <f>PROPER(cleaning!D17)</f>
        <v>Indianapolis</v>
      </c>
    </row>
    <row r="225" spans="1:8">
      <c r="A225" s="3" t="s">
        <v>335</v>
      </c>
      <c r="H225" s="7" t="str">
        <f>PROPER(cleaning!B17)</f>
        <v>Jennifer Scott</v>
      </c>
    </row>
    <row r="226" spans="1:8">
      <c r="A226" s="3" t="s">
        <v>336</v>
      </c>
      <c r="H226" s="7" t="str">
        <f>PROPER(cleaning!D19)</f>
        <v>Denver</v>
      </c>
    </row>
    <row r="227" spans="1:8">
      <c r="A227" s="3" t="s">
        <v>337</v>
      </c>
      <c r="H227" s="7" t="str">
        <f>PROPER(cleaning!B19)</f>
        <v>Jessica Adams</v>
      </c>
    </row>
    <row r="228" spans="1:8">
      <c r="A228" s="3" t="s">
        <v>338</v>
      </c>
      <c r="H228" s="7" t="str">
        <f>PROPER(cleaning!D21)</f>
        <v>Boston</v>
      </c>
    </row>
    <row r="229" spans="1:8">
      <c r="A229" s="3" t="s">
        <v>339</v>
      </c>
      <c r="H229" s="7" t="str">
        <f>PROPER(cleaning!B21)</f>
        <v>Deborah Carter</v>
      </c>
    </row>
    <row r="230" spans="1:8">
      <c r="A230" s="3" t="s">
        <v>340</v>
      </c>
      <c r="H230" s="7" t="str">
        <f>PROPER(cleaning!D23)</f>
        <v>Detroit</v>
      </c>
    </row>
    <row r="231" spans="1:8">
      <c r="A231" s="3" t="s">
        <v>341</v>
      </c>
      <c r="H231" s="7" t="str">
        <f>PROPER(cleaning!B23)</f>
        <v>Steven Perez</v>
      </c>
    </row>
    <row r="232" spans="1:8">
      <c r="A232" s="3" t="s">
        <v>342</v>
      </c>
      <c r="H232" s="7" t="str">
        <f>PROPER(cleaning!D25)</f>
        <v>Portland</v>
      </c>
    </row>
    <row r="233" spans="1:8">
      <c r="A233" s="3" t="s">
        <v>343</v>
      </c>
      <c r="H233" s="7" t="str">
        <f>PROPER(cleaning!B25)</f>
        <v>Kevin Turner</v>
      </c>
    </row>
    <row r="234" spans="1:8">
      <c r="A234" s="3" t="s">
        <v>344</v>
      </c>
      <c r="H234" s="7" t="str">
        <f>PROPER(cleaning!D27)</f>
        <v>Memphis</v>
      </c>
    </row>
    <row r="235" spans="1:8">
      <c r="A235" s="3" t="s">
        <v>345</v>
      </c>
      <c r="H235" s="7" t="str">
        <f>PROPER(cleaning!B27)</f>
        <v>Jessica Torres</v>
      </c>
    </row>
    <row r="236" spans="1:8">
      <c r="A236" s="3" t="s">
        <v>346</v>
      </c>
      <c r="H236" s="7" t="str">
        <f>PROPER(cleaning!D29)</f>
        <v>St. Louis</v>
      </c>
    </row>
    <row r="237" spans="1:8">
      <c r="A237" s="3" t="s">
        <v>347</v>
      </c>
      <c r="H237" s="7" t="str">
        <f>PROPER(cleaning!B29)</f>
        <v>Amy Thompson</v>
      </c>
    </row>
    <row r="238" spans="1:8">
      <c r="A238" s="3" t="s">
        <v>348</v>
      </c>
      <c r="H238" s="7" t="str">
        <f>PROPER(cleaning!D31)</f>
        <v>New Orleans</v>
      </c>
    </row>
    <row r="239" spans="1:8">
      <c r="A239" s="3" t="s">
        <v>349</v>
      </c>
      <c r="H239" s="7" t="str">
        <f>PROPER(cleaning!B31)</f>
        <v>Karen Harris</v>
      </c>
    </row>
    <row r="240" spans="1:8">
      <c r="A240" s="3" t="s">
        <v>350</v>
      </c>
      <c r="H240" s="7" t="str">
        <f>PROPER(cleaning!D33)</f>
        <v>Chicago</v>
      </c>
    </row>
    <row r="244" spans="1:8" ht="17.5">
      <c r="A244" s="1" t="s">
        <v>354</v>
      </c>
    </row>
    <row r="245" spans="1:8">
      <c r="A245" s="2"/>
    </row>
    <row r="246" spans="1:8">
      <c r="A246" s="3" t="s">
        <v>355</v>
      </c>
      <c r="H246" s="7" t="e">
        <f>FIND("a",cleaning!B2)</f>
        <v>#VALUE!</v>
      </c>
    </row>
    <row r="247" spans="1:8">
      <c r="A247" s="3" t="s">
        <v>356</v>
      </c>
      <c r="H247" s="7" t="e">
        <f>FIND("o",cleaning!D10)</f>
        <v>#VALUE!</v>
      </c>
    </row>
    <row r="248" spans="1:8">
      <c r="A248" s="3" t="s">
        <v>357</v>
      </c>
      <c r="H248" s="7" t="e">
        <f>FIND("r", cleaning!B5)</f>
        <v>#VALUE!</v>
      </c>
    </row>
    <row r="249" spans="1:8">
      <c r="A249" s="3" t="s">
        <v>358</v>
      </c>
      <c r="H249" s="7">
        <f>FIND("e",cleaning!D7)</f>
        <v>7</v>
      </c>
    </row>
    <row r="250" spans="1:8">
      <c r="A250" s="3" t="s">
        <v>359</v>
      </c>
      <c r="H250" s="7">
        <f>FIND("n",cleaning!B3)</f>
        <v>3</v>
      </c>
    </row>
    <row r="251" spans="1:8">
      <c r="A251" s="3" t="s">
        <v>360</v>
      </c>
      <c r="H251" s="7" t="e">
        <f>FIND("t",cleaning!D9)</f>
        <v>#VALUE!</v>
      </c>
    </row>
    <row r="252" spans="1:8">
      <c r="A252" s="3" t="s">
        <v>361</v>
      </c>
      <c r="H252" s="7">
        <f>FIND("a",cleaning!B11)</f>
        <v>5</v>
      </c>
    </row>
    <row r="253" spans="1:8">
      <c r="A253" s="3" t="s">
        <v>362</v>
      </c>
      <c r="H253" s="7">
        <f>FIND("i",cleaning!D6)</f>
        <v>6</v>
      </c>
    </row>
    <row r="254" spans="1:8">
      <c r="A254" s="3" t="s">
        <v>363</v>
      </c>
      <c r="H254" s="7">
        <f>FIND("l",cleaning!B4)</f>
        <v>7</v>
      </c>
    </row>
    <row r="255" spans="1:8">
      <c r="A255" s="3" t="s">
        <v>364</v>
      </c>
      <c r="H255" s="7" t="e">
        <f>FIND("o",cleaning!D12)</f>
        <v>#VALUE!</v>
      </c>
    </row>
    <row r="256" spans="1:8">
      <c r="A256" s="3" t="s">
        <v>365</v>
      </c>
      <c r="H256" s="7" t="e">
        <f>FIND("m", cleaning!B15)</f>
        <v>#VALUE!</v>
      </c>
    </row>
    <row r="257" spans="1:8">
      <c r="A257" s="3" t="s">
        <v>366</v>
      </c>
      <c r="H257" s="7" t="e">
        <f>FIND("y",cleaning!D20)</f>
        <v>#VALUE!</v>
      </c>
    </row>
    <row r="260" spans="1:8" ht="17.5">
      <c r="A260" s="1" t="s">
        <v>367</v>
      </c>
    </row>
    <row r="261" spans="1:8">
      <c r="A261" s="2"/>
    </row>
    <row r="262" spans="1:8">
      <c r="A262" s="3" t="s">
        <v>368</v>
      </c>
      <c r="H262" s="7" t="str">
        <f>REPLACE(cleaning!B2, 1,3,"XYZ")</f>
        <v>XYZn Doe</v>
      </c>
    </row>
    <row r="263" spans="1:8">
      <c r="A263" s="3" t="s">
        <v>369</v>
      </c>
      <c r="H263" s="7" t="str">
        <f>REPLACE(cleaning!D10,1,2,"AB")</f>
        <v>ABllas</v>
      </c>
    </row>
    <row r="264" spans="1:8">
      <c r="A264" s="3" t="s">
        <v>370</v>
      </c>
      <c r="H264" s="7" t="str">
        <f>REPLACE(cleaning!B6,1,4,"1234")</f>
        <v>1234d Brown</v>
      </c>
    </row>
    <row r="265" spans="1:8">
      <c r="A265" s="3" t="s">
        <v>371</v>
      </c>
      <c r="H265" s="7" t="str">
        <f>REPLACE(cleaning!D7,1,3,"DEF")</f>
        <v>DEFladelphia</v>
      </c>
    </row>
    <row r="266" spans="1:8">
      <c r="A266" s="3" t="s">
        <v>372</v>
      </c>
      <c r="H266" s="7" t="str">
        <f>REPLACE(cleaning!B3,1,2,"AA")</f>
        <v>AAne Smith</v>
      </c>
    </row>
    <row r="267" spans="1:8">
      <c r="A267" s="3" t="s">
        <v>373</v>
      </c>
      <c r="H267" s="7" t="str">
        <f>REPLACE(cleaning!D9,1,4,"XYZ")</f>
        <v>XYZDiego</v>
      </c>
    </row>
    <row r="268" spans="1:8">
      <c r="A268" s="3" t="s">
        <v>374</v>
      </c>
      <c r="H268" s="7" t="str">
        <f>REPLACE(cleaning!B11,1,3,"BBB")</f>
        <v>BBBda Lewis</v>
      </c>
    </row>
    <row r="269" spans="1:8">
      <c r="A269" s="3" t="s">
        <v>375</v>
      </c>
      <c r="H269" s="7" t="str">
        <f>REPLACE(cleaning!D6,1,2,"QQ")</f>
        <v>QQoenix</v>
      </c>
    </row>
    <row r="270" spans="1:8">
      <c r="A270" s="3" t="s">
        <v>376</v>
      </c>
      <c r="H270" s="7" t="str">
        <f>REPLACE(cleaning!B4,1,5,"ABCDE")</f>
        <v>ABCDEel Johnson</v>
      </c>
    </row>
    <row r="271" spans="1:8">
      <c r="A271" s="3" t="s">
        <v>377</v>
      </c>
      <c r="H271" s="7" t="str">
        <f>REPLACE(cleaning!D12,1,3,"MMM")</f>
        <v>MMMtin</v>
      </c>
    </row>
    <row r="272" spans="1:8">
      <c r="A272" s="3" t="s">
        <v>378</v>
      </c>
      <c r="H272" s="7" t="str">
        <f>REPLACE(cleaning!B15,1,6,"ZZZZZZ")</f>
        <v>ZZZZZZing</v>
      </c>
    </row>
    <row r="273" spans="1:8">
      <c r="A273" s="3" t="s">
        <v>379</v>
      </c>
      <c r="H273" s="7" t="str">
        <f>REPLACE(cleaning!B20,1,4,"PPP")</f>
        <v>PPPhew Nelson</v>
      </c>
    </row>
    <row r="274" spans="1:8">
      <c r="A274" s="3" t="s">
        <v>380</v>
      </c>
      <c r="H274" s="7" t="str">
        <f>REPLACE(cleaning!B8,1,3,"RIT")</f>
        <v>RITes Lee</v>
      </c>
    </row>
    <row r="275" spans="1:8">
      <c r="A275" s="3" t="s">
        <v>381</v>
      </c>
      <c r="H275" s="7" t="str">
        <f>REPLACE(cleaning!D25,1,2,"NO")</f>
        <v>NOrtland</v>
      </c>
    </row>
    <row r="276" spans="1:8">
      <c r="A276" s="3" t="s">
        <v>382</v>
      </c>
      <c r="H276" s="7" t="str">
        <f>REPLACE(cleaning!B14,1,4,"12345")</f>
        <v>12345ph Allen</v>
      </c>
    </row>
    <row r="277" spans="1:8">
      <c r="A277" s="3" t="s">
        <v>383</v>
      </c>
      <c r="H277" s="7" t="str">
        <f>REPLACE(cleaning!D22,1,2,"JS")</f>
        <v>JS Paso</v>
      </c>
    </row>
    <row r="278" spans="1:8">
      <c r="A278" s="3" t="s">
        <v>384</v>
      </c>
      <c r="H278" s="7" t="str">
        <f>REPLACE(cleaning!B30,1,5,"WXYZ1")</f>
        <v>WXYZ1rd White</v>
      </c>
    </row>
    <row r="279" spans="1:8">
      <c r="A279" s="3" t="s">
        <v>385</v>
      </c>
      <c r="H279" s="7" t="str">
        <f>REPLACE(cleaning!D35,1,3,"RRR")</f>
        <v>RRR Francisco</v>
      </c>
    </row>
    <row r="280" spans="1:8">
      <c r="A280" s="3" t="s">
        <v>386</v>
      </c>
      <c r="H280" s="7" t="str">
        <f>REPLACE(cleaning!B17,1,6,"123456")</f>
        <v>123456er Scott</v>
      </c>
    </row>
    <row r="281" spans="1:8">
      <c r="A281" s="3" t="s">
        <v>387</v>
      </c>
      <c r="H281" s="7" t="str">
        <f>REPLACE(cleaning!D40,1,2,"XX")</f>
        <v>XXami</v>
      </c>
    </row>
    <row r="282" spans="1:8">
      <c r="A282" s="3" t="s">
        <v>388</v>
      </c>
      <c r="H282" s="7" t="str">
        <f>REPLACE(cleaning!B27,1,4,"LORE")</f>
        <v>LOREica Torres</v>
      </c>
    </row>
    <row r="283" spans="1:8">
      <c r="A283" s="3" t="s">
        <v>389</v>
      </c>
      <c r="H283" s="7" t="str">
        <f>REPLACE(cleaning!D33,1,3,"YET")</f>
        <v>YETcago</v>
      </c>
    </row>
    <row r="284" spans="1:8">
      <c r="A284" s="3" t="s">
        <v>390</v>
      </c>
      <c r="H284" s="7" t="str">
        <f>REPLACE(cleaning!B50,1,2,"TM")</f>
        <v>TMri White</v>
      </c>
    </row>
    <row r="285" spans="1:8">
      <c r="A285" s="3" t="s">
        <v>391</v>
      </c>
      <c r="H285" s="7" t="str">
        <f>REPLACE(cleaning!D42,1,5,"ALPHA")</f>
        <v>ALPHAntonio</v>
      </c>
    </row>
    <row r="286" spans="1:8">
      <c r="A286" s="3" t="s">
        <v>392</v>
      </c>
      <c r="H286" s="7" t="str">
        <f>REPLACE(cleaning!B20,1,6,"VVVVVV")</f>
        <v>VVVVVVw Nelson</v>
      </c>
    </row>
    <row r="287" spans="1:8">
      <c r="A287" s="3" t="s">
        <v>393</v>
      </c>
      <c r="H287" s="7" t="str">
        <f>REPLACE(cleaning!D44,1,4,"1234")</f>
        <v>1234nix</v>
      </c>
    </row>
    <row r="288" spans="1:8">
      <c r="A288" s="3" t="s">
        <v>394</v>
      </c>
      <c r="H288" s="7" t="str">
        <f>REPLACE(cleaning!B25,1,3,"BAT")</f>
        <v>BATin Turner</v>
      </c>
    </row>
    <row r="289" spans="1:8">
      <c r="A289" s="3" t="s">
        <v>395</v>
      </c>
      <c r="H289" s="7" t="str">
        <f>REPLACE(cleaning!D38,1,2,"ML")</f>
        <v>MLs Vegas</v>
      </c>
    </row>
    <row r="290" spans="1:8">
      <c r="A290" s="3" t="s">
        <v>396</v>
      </c>
      <c r="H290" s="7" t="str">
        <f>REPLACE(cleaning!B40,1,5,"CODEX")</f>
        <v>CODEX Adams</v>
      </c>
    </row>
    <row r="291" spans="1:8">
      <c r="A291" s="3" t="s">
        <v>397</v>
      </c>
      <c r="H291" s="7" t="str">
        <f>REPLACE(cleaning!D45,1,3,"ALPHA")</f>
        <v>ALPHA Angeles</v>
      </c>
    </row>
    <row r="295" spans="1:8" ht="17.5">
      <c r="A295" s="1" t="s">
        <v>398</v>
      </c>
    </row>
    <row r="296" spans="1:8">
      <c r="A296" s="2"/>
    </row>
    <row r="297" spans="1:8">
      <c r="A297" s="3" t="s">
        <v>399</v>
      </c>
      <c r="H297" s="7" t="str">
        <f>SUBSTITUTE(cleaning!B2,"a","X")</f>
        <v>John Doe</v>
      </c>
    </row>
    <row r="298" spans="1:8">
      <c r="A298" s="3" t="s">
        <v>400</v>
      </c>
      <c r="H298" s="7" t="str">
        <f>SUBSTITUTE(cleaning!D10,"o","Y")</f>
        <v>Dallas</v>
      </c>
    </row>
    <row r="299" spans="1:8">
      <c r="A299" s="3" t="s">
        <v>401</v>
      </c>
      <c r="H299" s="7" t="str">
        <f>SUBSTITUTE(cleaning!B5,"r","Z")</f>
        <v>Emily Davis</v>
      </c>
    </row>
    <row r="300" spans="1:8">
      <c r="A300" s="3" t="s">
        <v>402</v>
      </c>
      <c r="H300" s="7" t="str">
        <f>SUBSTITUTE(cleaning!D7,"e","A")</f>
        <v>PhiladAlphia</v>
      </c>
    </row>
    <row r="301" spans="1:8">
      <c r="A301" s="3" t="s">
        <v>403</v>
      </c>
      <c r="H301" s="7" t="str">
        <f>SUBSTITUTE(cleaning!B3,"n","Q")</f>
        <v>JaQe Smith</v>
      </c>
    </row>
    <row r="302" spans="1:8">
      <c r="A302" s="3" t="s">
        <v>404</v>
      </c>
      <c r="H302" s="7" t="str">
        <f>SUBSTITUTE(cleaning!D9,"t","P")</f>
        <v>San Diego</v>
      </c>
    </row>
    <row r="303" spans="1:8">
      <c r="A303" s="3" t="s">
        <v>405</v>
      </c>
      <c r="H303" s="7" t="str">
        <f>SUBSTITUTE(cleaning!B11,"a","B")</f>
        <v>LindB Lewis</v>
      </c>
    </row>
    <row r="304" spans="1:8">
      <c r="A304" s="3" t="s">
        <v>406</v>
      </c>
      <c r="H304" s="7" t="str">
        <f>SUBSTITUTE(cleaning!D6,"I","M")</f>
        <v>Phoenix</v>
      </c>
    </row>
    <row r="305" spans="1:8">
      <c r="A305" s="3" t="s">
        <v>407</v>
      </c>
      <c r="H305" s="7" t="str">
        <f>SUBSTITUTE(cleaning!B4,"l","D")</f>
        <v>MichaeD Johnson</v>
      </c>
    </row>
    <row r="306" spans="1:8">
      <c r="A306" s="3" t="s">
        <v>408</v>
      </c>
      <c r="H306" s="7" t="str">
        <f>SUBSTITUTE(cleaning!D12,"o","U")</f>
        <v>Austin</v>
      </c>
    </row>
    <row r="307" spans="1:8">
      <c r="A307" s="3" t="s">
        <v>409</v>
      </c>
      <c r="H307" s="7" t="str">
        <f>SUBSTITUTE(cleaning!B15,"m","V")</f>
        <v>Mary King</v>
      </c>
    </row>
    <row r="308" spans="1:8">
      <c r="A308" s="3" t="s">
        <v>410</v>
      </c>
      <c r="H308" s="7" t="str">
        <f>SUBSTITUTE(cleaning!D20,"y","K")</f>
        <v>Washington</v>
      </c>
    </row>
    <row r="309" spans="1:8">
      <c r="A309" s="3" t="s">
        <v>411</v>
      </c>
      <c r="H309" s="7" t="str">
        <f>SUBSTITUTE(cleaning!B8,"g","W")</f>
        <v>James Lee</v>
      </c>
    </row>
    <row r="310" spans="1:8">
      <c r="A3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328A-3EB5-40FC-B564-E5F91682995E}">
  <dimension ref="A1:A299"/>
  <sheetViews>
    <sheetView workbookViewId="0">
      <selection sqref="A1:A299"/>
    </sheetView>
  </sheetViews>
  <sheetFormatPr defaultRowHeight="14.5"/>
  <sheetData>
    <row r="1" spans="1:1" ht="17.5">
      <c r="A1" s="1" t="s">
        <v>412</v>
      </c>
    </row>
    <row r="2" spans="1:1">
      <c r="A2" s="2"/>
    </row>
    <row r="3" spans="1:1">
      <c r="A3" s="3" t="s">
        <v>413</v>
      </c>
    </row>
    <row r="4" spans="1:1">
      <c r="A4" s="3" t="s">
        <v>414</v>
      </c>
    </row>
    <row r="5" spans="1:1">
      <c r="A5" s="2" t="s">
        <v>415</v>
      </c>
    </row>
    <row r="6" spans="1:1">
      <c r="A6" s="2" t="s">
        <v>416</v>
      </c>
    </row>
    <row r="7" spans="1:1">
      <c r="A7" s="2"/>
    </row>
    <row r="8" spans="1:1">
      <c r="A8" s="3" t="s">
        <v>417</v>
      </c>
    </row>
    <row r="9" spans="1:1">
      <c r="A9" s="3" t="s">
        <v>414</v>
      </c>
    </row>
    <row r="10" spans="1:1">
      <c r="A10" s="2" t="s">
        <v>418</v>
      </c>
    </row>
    <row r="11" spans="1:1">
      <c r="A11" s="2" t="s">
        <v>419</v>
      </c>
    </row>
    <row r="12" spans="1:1">
      <c r="A12" s="2"/>
    </row>
    <row r="13" spans="1:1">
      <c r="A13" s="3" t="s">
        <v>420</v>
      </c>
    </row>
    <row r="14" spans="1:1">
      <c r="A14" s="3" t="s">
        <v>414</v>
      </c>
    </row>
    <row r="15" spans="1:1">
      <c r="A15" s="2" t="s">
        <v>421</v>
      </c>
    </row>
    <row r="16" spans="1:1">
      <c r="A16" s="2" t="s">
        <v>422</v>
      </c>
    </row>
    <row r="17" spans="1:1">
      <c r="A17" s="2"/>
    </row>
    <row r="18" spans="1:1">
      <c r="A18" s="3" t="s">
        <v>423</v>
      </c>
    </row>
    <row r="19" spans="1:1">
      <c r="A19" s="3" t="s">
        <v>414</v>
      </c>
    </row>
    <row r="20" spans="1:1">
      <c r="A20" s="2" t="s">
        <v>424</v>
      </c>
    </row>
    <row r="21" spans="1:1">
      <c r="A21" s="2" t="s">
        <v>425</v>
      </c>
    </row>
    <row r="22" spans="1:1">
      <c r="A22" s="2"/>
    </row>
    <row r="23" spans="1:1">
      <c r="A23" s="3" t="s">
        <v>426</v>
      </c>
    </row>
    <row r="24" spans="1:1">
      <c r="A24" s="3" t="s">
        <v>414</v>
      </c>
    </row>
    <row r="25" spans="1:1">
      <c r="A25" s="2" t="s">
        <v>427</v>
      </c>
    </row>
    <row r="26" spans="1:1">
      <c r="A26" s="2" t="s">
        <v>428</v>
      </c>
    </row>
    <row r="30" spans="1:1" ht="17.5">
      <c r="A30" s="1" t="s">
        <v>429</v>
      </c>
    </row>
    <row r="31" spans="1:1">
      <c r="A31" s="2"/>
    </row>
    <row r="32" spans="1:1">
      <c r="A32" s="3" t="s">
        <v>430</v>
      </c>
    </row>
    <row r="33" spans="1:1">
      <c r="A33" s="3" t="s">
        <v>414</v>
      </c>
    </row>
    <row r="34" spans="1:1">
      <c r="A34" s="2" t="s">
        <v>431</v>
      </c>
    </row>
    <row r="35" spans="1:1">
      <c r="A35" s="2" t="s">
        <v>432</v>
      </c>
    </row>
    <row r="36" spans="1:1">
      <c r="A36" s="2"/>
    </row>
    <row r="37" spans="1:1">
      <c r="A37" s="3" t="s">
        <v>433</v>
      </c>
    </row>
    <row r="38" spans="1:1">
      <c r="A38" s="3" t="s">
        <v>414</v>
      </c>
    </row>
    <row r="39" spans="1:1">
      <c r="A39" s="2" t="s">
        <v>434</v>
      </c>
    </row>
    <row r="40" spans="1:1">
      <c r="A40" s="2" t="s">
        <v>435</v>
      </c>
    </row>
    <row r="41" spans="1:1">
      <c r="A41" s="2"/>
    </row>
    <row r="42" spans="1:1">
      <c r="A42" s="3" t="s">
        <v>436</v>
      </c>
    </row>
    <row r="43" spans="1:1">
      <c r="A43" s="3" t="s">
        <v>414</v>
      </c>
    </row>
    <row r="44" spans="1:1">
      <c r="A44" s="2" t="s">
        <v>437</v>
      </c>
    </row>
    <row r="45" spans="1:1">
      <c r="A45" s="2" t="s">
        <v>438</v>
      </c>
    </row>
    <row r="46" spans="1:1">
      <c r="A46" s="2"/>
    </row>
    <row r="47" spans="1:1">
      <c r="A47" s="3" t="s">
        <v>439</v>
      </c>
    </row>
    <row r="48" spans="1:1">
      <c r="A48" s="3" t="s">
        <v>414</v>
      </c>
    </row>
    <row r="49" spans="1:1">
      <c r="A49" s="2" t="s">
        <v>440</v>
      </c>
    </row>
    <row r="50" spans="1:1">
      <c r="A50" s="2" t="s">
        <v>441</v>
      </c>
    </row>
    <row r="51" spans="1:1">
      <c r="A51" s="2"/>
    </row>
    <row r="52" spans="1:1">
      <c r="A52" s="3" t="s">
        <v>442</v>
      </c>
    </row>
    <row r="53" spans="1:1">
      <c r="A53" s="3" t="s">
        <v>414</v>
      </c>
    </row>
    <row r="54" spans="1:1">
      <c r="A54" s="2" t="s">
        <v>443</v>
      </c>
    </row>
    <row r="55" spans="1:1">
      <c r="A55" s="2" t="s">
        <v>444</v>
      </c>
    </row>
    <row r="59" spans="1:1" ht="17.5">
      <c r="A59" s="1" t="s">
        <v>445</v>
      </c>
    </row>
    <row r="60" spans="1:1">
      <c r="A60" s="2"/>
    </row>
    <row r="61" spans="1:1">
      <c r="A61" s="3" t="s">
        <v>446</v>
      </c>
    </row>
    <row r="62" spans="1:1">
      <c r="A62" s="3" t="s">
        <v>414</v>
      </c>
    </row>
    <row r="63" spans="1:1">
      <c r="A63" s="2" t="s">
        <v>447</v>
      </c>
    </row>
    <row r="64" spans="1:1">
      <c r="A64" s="2" t="s">
        <v>448</v>
      </c>
    </row>
    <row r="65" spans="1:1">
      <c r="A65" s="2"/>
    </row>
    <row r="66" spans="1:1">
      <c r="A66" s="3" t="s">
        <v>449</v>
      </c>
    </row>
    <row r="67" spans="1:1">
      <c r="A67" s="3" t="s">
        <v>414</v>
      </c>
    </row>
    <row r="68" spans="1:1">
      <c r="A68" s="2" t="s">
        <v>450</v>
      </c>
    </row>
    <row r="69" spans="1:1">
      <c r="A69" s="2" t="s">
        <v>451</v>
      </c>
    </row>
    <row r="70" spans="1:1">
      <c r="A70" s="2"/>
    </row>
    <row r="71" spans="1:1">
      <c r="A71" s="3" t="s">
        <v>452</v>
      </c>
    </row>
    <row r="72" spans="1:1">
      <c r="A72" s="3" t="s">
        <v>414</v>
      </c>
    </row>
    <row r="73" spans="1:1">
      <c r="A73" s="2" t="s">
        <v>453</v>
      </c>
    </row>
    <row r="74" spans="1:1">
      <c r="A74" s="2" t="s">
        <v>454</v>
      </c>
    </row>
    <row r="75" spans="1:1">
      <c r="A75" s="2"/>
    </row>
    <row r="76" spans="1:1">
      <c r="A76" s="3" t="s">
        <v>455</v>
      </c>
    </row>
    <row r="77" spans="1:1">
      <c r="A77" s="3" t="s">
        <v>414</v>
      </c>
    </row>
    <row r="78" spans="1:1">
      <c r="A78" s="2" t="s">
        <v>456</v>
      </c>
    </row>
    <row r="79" spans="1:1">
      <c r="A79" s="2" t="s">
        <v>457</v>
      </c>
    </row>
    <row r="80" spans="1:1">
      <c r="A80" s="2"/>
    </row>
    <row r="81" spans="1:1">
      <c r="A81" s="3" t="s">
        <v>458</v>
      </c>
    </row>
    <row r="82" spans="1:1">
      <c r="A82" s="3" t="s">
        <v>414</v>
      </c>
    </row>
    <row r="83" spans="1:1">
      <c r="A83" s="2" t="s">
        <v>459</v>
      </c>
    </row>
    <row r="84" spans="1:1">
      <c r="A84" s="2" t="s">
        <v>460</v>
      </c>
    </row>
    <row r="88" spans="1:1" ht="17.5">
      <c r="A88" s="1" t="s">
        <v>461</v>
      </c>
    </row>
    <row r="89" spans="1:1">
      <c r="A89" s="2"/>
    </row>
    <row r="90" spans="1:1">
      <c r="A90" s="3" t="s">
        <v>462</v>
      </c>
    </row>
    <row r="91" spans="1:1">
      <c r="A91" s="3" t="s">
        <v>414</v>
      </c>
    </row>
    <row r="92" spans="1:1">
      <c r="A92" s="2" t="s">
        <v>463</v>
      </c>
    </row>
    <row r="93" spans="1:1">
      <c r="A93" s="2" t="s">
        <v>464</v>
      </c>
    </row>
    <row r="94" spans="1:1">
      <c r="A94" s="2"/>
    </row>
    <row r="95" spans="1:1">
      <c r="A95" s="3" t="s">
        <v>465</v>
      </c>
    </row>
    <row r="96" spans="1:1">
      <c r="A96" s="3" t="s">
        <v>414</v>
      </c>
    </row>
    <row r="97" spans="1:1">
      <c r="A97" s="2" t="s">
        <v>466</v>
      </c>
    </row>
    <row r="98" spans="1:1">
      <c r="A98" s="2" t="s">
        <v>467</v>
      </c>
    </row>
    <row r="99" spans="1:1">
      <c r="A99" s="2"/>
    </row>
    <row r="100" spans="1:1">
      <c r="A100" s="3" t="s">
        <v>468</v>
      </c>
    </row>
    <row r="101" spans="1:1">
      <c r="A101" s="3" t="s">
        <v>414</v>
      </c>
    </row>
    <row r="102" spans="1:1">
      <c r="A102" s="2" t="s">
        <v>469</v>
      </c>
    </row>
    <row r="103" spans="1:1">
      <c r="A103" s="2" t="s">
        <v>470</v>
      </c>
    </row>
    <row r="104" spans="1:1">
      <c r="A104" s="2"/>
    </row>
    <row r="105" spans="1:1">
      <c r="A105" s="3" t="s">
        <v>471</v>
      </c>
    </row>
    <row r="106" spans="1:1">
      <c r="A106" s="3" t="s">
        <v>414</v>
      </c>
    </row>
    <row r="107" spans="1:1">
      <c r="A107" s="2" t="s">
        <v>472</v>
      </c>
    </row>
    <row r="108" spans="1:1">
      <c r="A108" s="2" t="s">
        <v>473</v>
      </c>
    </row>
    <row r="109" spans="1:1">
      <c r="A109" s="2"/>
    </row>
    <row r="110" spans="1:1">
      <c r="A110" s="3" t="s">
        <v>474</v>
      </c>
    </row>
    <row r="111" spans="1:1">
      <c r="A111" s="3" t="s">
        <v>414</v>
      </c>
    </row>
    <row r="112" spans="1:1">
      <c r="A112" s="2" t="s">
        <v>475</v>
      </c>
    </row>
    <row r="113" spans="1:1">
      <c r="A113" s="2" t="s">
        <v>476</v>
      </c>
    </row>
    <row r="117" spans="1:1">
      <c r="A117" t="s">
        <v>477</v>
      </c>
    </row>
    <row r="119" spans="1:1">
      <c r="A119" s="4" t="s">
        <v>351</v>
      </c>
    </row>
    <row r="121" spans="1:1">
      <c r="A121" t="s">
        <v>352</v>
      </c>
    </row>
    <row r="123" spans="1:1">
      <c r="A123" s="5" t="s">
        <v>353</v>
      </c>
    </row>
    <row r="125" spans="1:1">
      <c r="A125" t="s">
        <v>478</v>
      </c>
    </row>
    <row r="129" spans="1:1" ht="17.5">
      <c r="A129" s="1" t="s">
        <v>479</v>
      </c>
    </row>
    <row r="130" spans="1:1">
      <c r="A130" s="2"/>
    </row>
    <row r="131" spans="1:1">
      <c r="A131" s="3" t="s">
        <v>480</v>
      </c>
    </row>
    <row r="132" spans="1:1">
      <c r="A132" s="3" t="s">
        <v>414</v>
      </c>
    </row>
    <row r="133" spans="1:1">
      <c r="A133" s="2" t="s">
        <v>481</v>
      </c>
    </row>
    <row r="134" spans="1:1">
      <c r="A134" s="2" t="s">
        <v>482</v>
      </c>
    </row>
    <row r="135" spans="1:1">
      <c r="A135" s="2"/>
    </row>
    <row r="136" spans="1:1">
      <c r="A136" s="3" t="s">
        <v>483</v>
      </c>
    </row>
    <row r="137" spans="1:1">
      <c r="A137" s="3" t="s">
        <v>414</v>
      </c>
    </row>
    <row r="138" spans="1:1">
      <c r="A138" s="2" t="s">
        <v>484</v>
      </c>
    </row>
    <row r="139" spans="1:1">
      <c r="A139" s="2" t="s">
        <v>485</v>
      </c>
    </row>
    <row r="140" spans="1:1">
      <c r="A140" s="2"/>
    </row>
    <row r="141" spans="1:1">
      <c r="A141" s="3" t="s">
        <v>486</v>
      </c>
    </row>
    <row r="142" spans="1:1">
      <c r="A142" s="3" t="s">
        <v>414</v>
      </c>
    </row>
    <row r="143" spans="1:1">
      <c r="A143" s="2" t="s">
        <v>487</v>
      </c>
    </row>
    <row r="144" spans="1:1">
      <c r="A144" s="2" t="s">
        <v>488</v>
      </c>
    </row>
    <row r="145" spans="1:1">
      <c r="A145" s="2"/>
    </row>
    <row r="146" spans="1:1">
      <c r="A146" s="3" t="s">
        <v>489</v>
      </c>
    </row>
    <row r="147" spans="1:1">
      <c r="A147" s="3" t="s">
        <v>414</v>
      </c>
    </row>
    <row r="148" spans="1:1">
      <c r="A148" s="2" t="s">
        <v>490</v>
      </c>
    </row>
    <row r="149" spans="1:1">
      <c r="A149" s="2" t="s">
        <v>491</v>
      </c>
    </row>
    <row r="150" spans="1:1">
      <c r="A150" s="2"/>
    </row>
    <row r="151" spans="1:1">
      <c r="A151" s="3" t="s">
        <v>492</v>
      </c>
    </row>
    <row r="152" spans="1:1">
      <c r="A152" s="3" t="s">
        <v>414</v>
      </c>
    </row>
    <row r="153" spans="1:1">
      <c r="A153" s="2" t="s">
        <v>493</v>
      </c>
    </row>
    <row r="154" spans="1:1">
      <c r="A154" s="2" t="s">
        <v>494</v>
      </c>
    </row>
    <row r="158" spans="1:1" ht="17.5">
      <c r="A158" s="1" t="s">
        <v>495</v>
      </c>
    </row>
    <row r="159" spans="1:1">
      <c r="A159" s="2"/>
    </row>
    <row r="160" spans="1:1">
      <c r="A160" s="3" t="s">
        <v>496</v>
      </c>
    </row>
    <row r="161" spans="1:1">
      <c r="A161" s="3" t="s">
        <v>414</v>
      </c>
    </row>
    <row r="162" spans="1:1">
      <c r="A162" s="2" t="s">
        <v>497</v>
      </c>
    </row>
    <row r="163" spans="1:1">
      <c r="A163" s="2" t="s">
        <v>498</v>
      </c>
    </row>
    <row r="164" spans="1:1">
      <c r="A164" s="2"/>
    </row>
    <row r="165" spans="1:1">
      <c r="A165" s="3" t="s">
        <v>499</v>
      </c>
    </row>
    <row r="166" spans="1:1">
      <c r="A166" s="3" t="s">
        <v>414</v>
      </c>
    </row>
    <row r="167" spans="1:1">
      <c r="A167" s="2" t="s">
        <v>500</v>
      </c>
    </row>
    <row r="168" spans="1:1">
      <c r="A168" s="2" t="s">
        <v>501</v>
      </c>
    </row>
    <row r="169" spans="1:1">
      <c r="A169" s="2"/>
    </row>
    <row r="170" spans="1:1">
      <c r="A170" s="3" t="s">
        <v>502</v>
      </c>
    </row>
    <row r="171" spans="1:1">
      <c r="A171" s="3" t="s">
        <v>414</v>
      </c>
    </row>
    <row r="172" spans="1:1">
      <c r="A172" s="2" t="s">
        <v>503</v>
      </c>
    </row>
    <row r="173" spans="1:1">
      <c r="A173" s="2" t="s">
        <v>504</v>
      </c>
    </row>
    <row r="174" spans="1:1">
      <c r="A174" s="2"/>
    </row>
    <row r="175" spans="1:1">
      <c r="A175" s="3" t="s">
        <v>505</v>
      </c>
    </row>
    <row r="176" spans="1:1">
      <c r="A176" s="3" t="s">
        <v>414</v>
      </c>
    </row>
    <row r="177" spans="1:1">
      <c r="A177" s="2" t="s">
        <v>506</v>
      </c>
    </row>
    <row r="178" spans="1:1">
      <c r="A178" s="2" t="s">
        <v>507</v>
      </c>
    </row>
    <row r="179" spans="1:1">
      <c r="A179" s="2"/>
    </row>
    <row r="180" spans="1:1">
      <c r="A180" s="3" t="s">
        <v>508</v>
      </c>
    </row>
    <row r="181" spans="1:1">
      <c r="A181" s="3" t="s">
        <v>414</v>
      </c>
    </row>
    <row r="182" spans="1:1">
      <c r="A182" s="2" t="s">
        <v>509</v>
      </c>
    </row>
    <row r="183" spans="1:1">
      <c r="A183" s="2" t="s">
        <v>510</v>
      </c>
    </row>
    <row r="187" spans="1:1" ht="17.5">
      <c r="A187" s="1" t="s">
        <v>511</v>
      </c>
    </row>
    <row r="188" spans="1:1">
      <c r="A188" s="2"/>
    </row>
    <row r="189" spans="1:1">
      <c r="A189" s="3" t="s">
        <v>512</v>
      </c>
    </row>
    <row r="190" spans="1:1">
      <c r="A190" s="3" t="s">
        <v>414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/>
    </row>
    <row r="194" spans="1:1">
      <c r="A194" s="3" t="s">
        <v>515</v>
      </c>
    </row>
    <row r="195" spans="1:1">
      <c r="A195" s="3" t="s">
        <v>414</v>
      </c>
    </row>
    <row r="196" spans="1:1">
      <c r="A196" s="2" t="s">
        <v>516</v>
      </c>
    </row>
    <row r="197" spans="1:1">
      <c r="A197" s="2" t="s">
        <v>517</v>
      </c>
    </row>
    <row r="198" spans="1:1">
      <c r="A198" s="2"/>
    </row>
    <row r="199" spans="1:1">
      <c r="A199" s="3" t="s">
        <v>518</v>
      </c>
    </row>
    <row r="200" spans="1:1">
      <c r="A200" s="3" t="s">
        <v>414</v>
      </c>
    </row>
    <row r="201" spans="1:1">
      <c r="A201" s="2" t="s">
        <v>519</v>
      </c>
    </row>
    <row r="202" spans="1:1">
      <c r="A202" s="2" t="s">
        <v>520</v>
      </c>
    </row>
    <row r="203" spans="1:1">
      <c r="A203" s="2"/>
    </row>
    <row r="204" spans="1:1">
      <c r="A204" s="3" t="s">
        <v>521</v>
      </c>
    </row>
    <row r="205" spans="1:1">
      <c r="A205" s="3" t="s">
        <v>414</v>
      </c>
    </row>
    <row r="206" spans="1:1">
      <c r="A206" s="2" t="s">
        <v>522</v>
      </c>
    </row>
    <row r="207" spans="1:1">
      <c r="A207" s="2" t="s">
        <v>523</v>
      </c>
    </row>
    <row r="208" spans="1:1">
      <c r="A208" s="2"/>
    </row>
    <row r="209" spans="1:1">
      <c r="A209" s="3" t="s">
        <v>524</v>
      </c>
    </row>
    <row r="210" spans="1:1">
      <c r="A210" s="3" t="s">
        <v>414</v>
      </c>
    </row>
    <row r="211" spans="1:1">
      <c r="A211" s="2" t="s">
        <v>525</v>
      </c>
    </row>
    <row r="212" spans="1:1">
      <c r="A212" s="2" t="s">
        <v>526</v>
      </c>
    </row>
    <row r="216" spans="1:1" ht="17.5">
      <c r="A216" s="1" t="s">
        <v>527</v>
      </c>
    </row>
    <row r="217" spans="1:1">
      <c r="A217" s="2"/>
    </row>
    <row r="218" spans="1:1">
      <c r="A218" s="3" t="s">
        <v>528</v>
      </c>
    </row>
    <row r="219" spans="1:1">
      <c r="A219" s="3" t="s">
        <v>414</v>
      </c>
    </row>
    <row r="220" spans="1:1">
      <c r="A220" s="2" t="s">
        <v>529</v>
      </c>
    </row>
    <row r="221" spans="1:1">
      <c r="A221" s="2" t="s">
        <v>530</v>
      </c>
    </row>
    <row r="222" spans="1:1">
      <c r="A222" s="2"/>
    </row>
    <row r="223" spans="1:1">
      <c r="A223" s="3" t="s">
        <v>531</v>
      </c>
    </row>
    <row r="224" spans="1:1">
      <c r="A224" s="3" t="s">
        <v>414</v>
      </c>
    </row>
    <row r="225" spans="1:1">
      <c r="A225" s="2" t="s">
        <v>532</v>
      </c>
    </row>
    <row r="226" spans="1:1">
      <c r="A226" s="2" t="s">
        <v>533</v>
      </c>
    </row>
    <row r="227" spans="1:1">
      <c r="A227" s="2"/>
    </row>
    <row r="228" spans="1:1">
      <c r="A228" s="3" t="s">
        <v>534</v>
      </c>
    </row>
    <row r="229" spans="1:1">
      <c r="A229" s="3" t="s">
        <v>414</v>
      </c>
    </row>
    <row r="230" spans="1:1">
      <c r="A230" s="2" t="s">
        <v>535</v>
      </c>
    </row>
    <row r="231" spans="1:1">
      <c r="A231" s="2" t="s">
        <v>536</v>
      </c>
    </row>
    <row r="232" spans="1:1">
      <c r="A232" s="2"/>
    </row>
    <row r="233" spans="1:1">
      <c r="A233" s="3" t="s">
        <v>537</v>
      </c>
    </row>
    <row r="234" spans="1:1">
      <c r="A234" s="3" t="s">
        <v>414</v>
      </c>
    </row>
    <row r="235" spans="1:1">
      <c r="A235" s="2" t="s">
        <v>538</v>
      </c>
    </row>
    <row r="236" spans="1:1">
      <c r="A236" s="2" t="s">
        <v>539</v>
      </c>
    </row>
    <row r="237" spans="1:1">
      <c r="A237" s="2"/>
    </row>
    <row r="238" spans="1:1">
      <c r="A238" s="3" t="s">
        <v>540</v>
      </c>
    </row>
    <row r="239" spans="1:1">
      <c r="A239" s="3" t="s">
        <v>414</v>
      </c>
    </row>
    <row r="240" spans="1:1">
      <c r="A240" s="2" t="s">
        <v>541</v>
      </c>
    </row>
    <row r="241" spans="1:1">
      <c r="A241" s="2" t="s">
        <v>542</v>
      </c>
    </row>
    <row r="245" spans="1:1" ht="17.5">
      <c r="A245" s="1" t="s">
        <v>543</v>
      </c>
    </row>
    <row r="246" spans="1:1">
      <c r="A246" s="2"/>
    </row>
    <row r="247" spans="1:1">
      <c r="A247" s="3" t="s">
        <v>544</v>
      </c>
    </row>
    <row r="248" spans="1:1">
      <c r="A248" s="3" t="s">
        <v>414</v>
      </c>
    </row>
    <row r="249" spans="1:1">
      <c r="A249" s="2" t="s">
        <v>545</v>
      </c>
    </row>
    <row r="250" spans="1:1">
      <c r="A250" s="2" t="s">
        <v>546</v>
      </c>
    </row>
    <row r="251" spans="1:1">
      <c r="A251" s="2"/>
    </row>
    <row r="252" spans="1:1">
      <c r="A252" s="3" t="s">
        <v>547</v>
      </c>
    </row>
    <row r="253" spans="1:1">
      <c r="A253" s="3" t="s">
        <v>414</v>
      </c>
    </row>
    <row r="254" spans="1:1">
      <c r="A254" s="2" t="s">
        <v>548</v>
      </c>
    </row>
    <row r="255" spans="1:1">
      <c r="A255" s="2" t="s">
        <v>549</v>
      </c>
    </row>
    <row r="256" spans="1:1">
      <c r="A256" s="2"/>
    </row>
    <row r="257" spans="1:1">
      <c r="A257" s="3" t="s">
        <v>550</v>
      </c>
    </row>
    <row r="258" spans="1:1">
      <c r="A258" s="3" t="s">
        <v>414</v>
      </c>
    </row>
    <row r="259" spans="1:1">
      <c r="A259" s="2" t="s">
        <v>551</v>
      </c>
    </row>
    <row r="260" spans="1:1">
      <c r="A260" s="2" t="s">
        <v>552</v>
      </c>
    </row>
    <row r="261" spans="1:1">
      <c r="A261" s="2"/>
    </row>
    <row r="262" spans="1:1">
      <c r="A262" s="3" t="s">
        <v>553</v>
      </c>
    </row>
    <row r="263" spans="1:1">
      <c r="A263" s="3" t="s">
        <v>414</v>
      </c>
    </row>
    <row r="264" spans="1:1">
      <c r="A264" s="2" t="s">
        <v>554</v>
      </c>
    </row>
    <row r="265" spans="1:1">
      <c r="A265" s="2" t="s">
        <v>555</v>
      </c>
    </row>
    <row r="266" spans="1:1">
      <c r="A266" s="2"/>
    </row>
    <row r="267" spans="1:1">
      <c r="A267" s="3" t="s">
        <v>556</v>
      </c>
    </row>
    <row r="268" spans="1:1">
      <c r="A268" s="3" t="s">
        <v>414</v>
      </c>
    </row>
    <row r="269" spans="1:1">
      <c r="A269" s="2" t="s">
        <v>557</v>
      </c>
    </row>
    <row r="270" spans="1:1">
      <c r="A270" s="2" t="s">
        <v>558</v>
      </c>
    </row>
    <row r="274" spans="1:1" ht="17.5">
      <c r="A274" s="1" t="s">
        <v>559</v>
      </c>
    </row>
    <row r="275" spans="1:1">
      <c r="A275" s="2"/>
    </row>
    <row r="276" spans="1:1">
      <c r="A276" s="3" t="s">
        <v>560</v>
      </c>
    </row>
    <row r="277" spans="1:1">
      <c r="A277" s="3" t="s">
        <v>414</v>
      </c>
    </row>
    <row r="278" spans="1:1">
      <c r="A278" s="2" t="s">
        <v>561</v>
      </c>
    </row>
    <row r="279" spans="1:1">
      <c r="A279" s="2" t="s">
        <v>562</v>
      </c>
    </row>
    <row r="280" spans="1:1">
      <c r="A280" s="2"/>
    </row>
    <row r="281" spans="1:1">
      <c r="A281" s="3" t="s">
        <v>563</v>
      </c>
    </row>
    <row r="282" spans="1:1">
      <c r="A282" s="3" t="s">
        <v>414</v>
      </c>
    </row>
    <row r="283" spans="1:1">
      <c r="A283" s="2" t="s">
        <v>564</v>
      </c>
    </row>
    <row r="284" spans="1:1">
      <c r="A284" s="2" t="s">
        <v>565</v>
      </c>
    </row>
    <row r="285" spans="1:1">
      <c r="A285" s="2"/>
    </row>
    <row r="286" spans="1:1">
      <c r="A286" s="3" t="s">
        <v>566</v>
      </c>
    </row>
    <row r="287" spans="1:1">
      <c r="A287" s="3" t="s">
        <v>414</v>
      </c>
    </row>
    <row r="288" spans="1:1">
      <c r="A288" s="2" t="s">
        <v>567</v>
      </c>
    </row>
    <row r="289" spans="1:1">
      <c r="A289" s="2" t="s">
        <v>568</v>
      </c>
    </row>
    <row r="290" spans="1:1">
      <c r="A290" s="2"/>
    </row>
    <row r="291" spans="1:1">
      <c r="A291" s="3" t="s">
        <v>569</v>
      </c>
    </row>
    <row r="292" spans="1:1">
      <c r="A292" s="3" t="s">
        <v>414</v>
      </c>
    </row>
    <row r="293" spans="1:1">
      <c r="A293" s="2" t="s">
        <v>570</v>
      </c>
    </row>
    <row r="294" spans="1:1">
      <c r="A294" s="2" t="s">
        <v>571</v>
      </c>
    </row>
    <row r="295" spans="1:1">
      <c r="A295" s="2"/>
    </row>
    <row r="296" spans="1:1">
      <c r="A296" s="3" t="s">
        <v>572</v>
      </c>
    </row>
    <row r="297" spans="1:1">
      <c r="A297" s="3" t="s">
        <v>414</v>
      </c>
    </row>
    <row r="298" spans="1:1">
      <c r="A298" s="2" t="s">
        <v>573</v>
      </c>
    </row>
    <row r="299" spans="1:1">
      <c r="A299" s="2" t="s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cleaning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Ranjan</dc:creator>
  <cp:lastModifiedBy>Rakesh Ranjan</cp:lastModifiedBy>
  <dcterms:created xsi:type="dcterms:W3CDTF">2025-02-17T13:40:24Z</dcterms:created>
  <dcterms:modified xsi:type="dcterms:W3CDTF">2025-03-27T04:07:56Z</dcterms:modified>
</cp:coreProperties>
</file>